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hD\IME\Projeto\Results\"/>
    </mc:Choice>
  </mc:AlternateContent>
  <xr:revisionPtr revIDLastSave="0" documentId="13_ncr:1_{E466F974-4BA8-42FD-8C98-8B0D8723566F}" xr6:coauthVersionLast="47" xr6:coauthVersionMax="47" xr10:uidLastSave="{00000000-0000-0000-0000-000000000000}"/>
  <bookViews>
    <workbookView xWindow="28665" yWindow="-135" windowWidth="29070" windowHeight="15750" tabRatio="585" activeTab="1" xr2:uid="{00000000-000D-0000-FFFF-FFFF00000000}"/>
  </bookViews>
  <sheets>
    <sheet name="Hammett's σ" sheetId="9" r:id="rId1"/>
    <sheet name="BenzoicAcid (para)" sheetId="16" r:id="rId2"/>
    <sheet name="BenzoicAcid (meta)" sheetId="18" r:id="rId3"/>
    <sheet name="Benzene" sheetId="17" r:id="rId4"/>
  </sheets>
  <definedNames>
    <definedName name="_xlnm._FilterDatabase" localSheetId="0" hidden="1">'Hammett''s σ'!$A$2:$Q$2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7" l="1"/>
  <c r="AA5" i="17"/>
  <c r="AB5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P5" i="17"/>
  <c r="AQ5" i="17"/>
  <c r="AR5" i="17"/>
  <c r="AS5" i="17"/>
  <c r="AT5" i="17"/>
  <c r="AU5" i="17"/>
  <c r="AV5" i="17"/>
  <c r="AW5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AT6" i="17"/>
  <c r="AU6" i="17"/>
  <c r="AV6" i="17"/>
  <c r="AW6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P7" i="17"/>
  <c r="AQ7" i="17"/>
  <c r="AR7" i="17"/>
  <c r="AS7" i="17"/>
  <c r="AT7" i="17"/>
  <c r="AU7" i="17"/>
  <c r="AV7" i="17"/>
  <c r="AW7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Z13" i="17"/>
  <c r="AA13" i="17"/>
  <c r="AB13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P13" i="17"/>
  <c r="AQ13" i="17"/>
  <c r="AR13" i="17"/>
  <c r="AS13" i="17"/>
  <c r="AT13" i="17"/>
  <c r="AU13" i="17"/>
  <c r="AV13" i="17"/>
  <c r="AW13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Z29" i="17"/>
  <c r="AA29" i="17"/>
  <c r="AB29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P29" i="17"/>
  <c r="AQ29" i="17"/>
  <c r="AR29" i="17"/>
  <c r="AS29" i="17"/>
  <c r="AT29" i="17"/>
  <c r="AU29" i="17"/>
  <c r="AV29" i="17"/>
  <c r="AW29" i="17"/>
  <c r="Z30" i="17"/>
  <c r="AA30" i="17"/>
  <c r="AB30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Z31" i="17"/>
  <c r="AA31" i="17"/>
  <c r="AB31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Q31" i="17"/>
  <c r="AR31" i="17"/>
  <c r="AS31" i="17"/>
  <c r="AT31" i="17"/>
  <c r="AU31" i="17"/>
  <c r="AV31" i="17"/>
  <c r="AW31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P32" i="17"/>
  <c r="AQ32" i="17"/>
  <c r="AR32" i="17"/>
  <c r="AS32" i="17"/>
  <c r="AT32" i="17"/>
  <c r="AU32" i="17"/>
  <c r="AV32" i="17"/>
  <c r="AW32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Z37" i="17"/>
  <c r="AA37" i="17"/>
  <c r="AB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Z41" i="17"/>
  <c r="AA41" i="17"/>
  <c r="AB41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P41" i="17"/>
  <c r="AQ41" i="17"/>
  <c r="AR41" i="17"/>
  <c r="AS41" i="17"/>
  <c r="AT41" i="17"/>
  <c r="AU41" i="17"/>
  <c r="AV41" i="17"/>
  <c r="AW41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Z44" i="17"/>
  <c r="AA44" i="17"/>
  <c r="AB44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AO44" i="17"/>
  <c r="AP44" i="17"/>
  <c r="AQ44" i="17"/>
  <c r="AR44" i="17"/>
  <c r="AS44" i="17"/>
  <c r="AT44" i="17"/>
  <c r="AU44" i="17"/>
  <c r="AV44" i="17"/>
  <c r="AW44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Z46" i="17"/>
  <c r="AA46" i="17"/>
  <c r="AB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P46" i="17"/>
  <c r="AQ46" i="17"/>
  <c r="AR46" i="17"/>
  <c r="AS46" i="17"/>
  <c r="AT46" i="17"/>
  <c r="AU46" i="17"/>
  <c r="AV46" i="17"/>
  <c r="AW46" i="17"/>
  <c r="Z47" i="17"/>
  <c r="AA47" i="17"/>
  <c r="AB47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W47" i="17"/>
  <c r="Z48" i="17"/>
  <c r="AA48" i="17"/>
  <c r="AB48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AO48" i="17"/>
  <c r="AP48" i="17"/>
  <c r="AQ48" i="17"/>
  <c r="AR48" i="17"/>
  <c r="AS48" i="17"/>
  <c r="AT48" i="17"/>
  <c r="AU48" i="17"/>
  <c r="AV48" i="17"/>
  <c r="AW48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P49" i="17"/>
  <c r="AQ49" i="17"/>
  <c r="AR49" i="17"/>
  <c r="AS49" i="17"/>
  <c r="AT49" i="17"/>
  <c r="AU49" i="17"/>
  <c r="AV49" i="17"/>
  <c r="AW49" i="17"/>
  <c r="Z50" i="17"/>
  <c r="AA50" i="17"/>
  <c r="AB50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P50" i="17"/>
  <c r="AQ50" i="17"/>
  <c r="AR50" i="17"/>
  <c r="AS50" i="17"/>
  <c r="AT50" i="17"/>
  <c r="AU50" i="17"/>
  <c r="AV50" i="17"/>
  <c r="AW50" i="17"/>
  <c r="Z51" i="17"/>
  <c r="AA51" i="17"/>
  <c r="AB51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P51" i="17"/>
  <c r="AQ51" i="17"/>
  <c r="AR51" i="17"/>
  <c r="AS51" i="17"/>
  <c r="AT51" i="17"/>
  <c r="AU51" i="17"/>
  <c r="AV51" i="17"/>
  <c r="AW51" i="17"/>
  <c r="Z52" i="17"/>
  <c r="AA52" i="17"/>
  <c r="AB52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AP52" i="17"/>
  <c r="AQ52" i="17"/>
  <c r="AR52" i="17"/>
  <c r="AS52" i="17"/>
  <c r="AT52" i="17"/>
  <c r="AU52" i="17"/>
  <c r="AV52" i="17"/>
  <c r="AW52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P53" i="17"/>
  <c r="AQ53" i="17"/>
  <c r="AR53" i="17"/>
  <c r="AS53" i="17"/>
  <c r="AT53" i="17"/>
  <c r="AU53" i="17"/>
  <c r="AV53" i="17"/>
  <c r="AW53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P54" i="17"/>
  <c r="AQ54" i="17"/>
  <c r="AR54" i="17"/>
  <c r="AS54" i="17"/>
  <c r="AT54" i="17"/>
  <c r="AU54" i="17"/>
  <c r="AV54" i="17"/>
  <c r="AW54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P55" i="17"/>
  <c r="AQ55" i="17"/>
  <c r="AR55" i="17"/>
  <c r="AS55" i="17"/>
  <c r="AT55" i="17"/>
  <c r="AU55" i="17"/>
  <c r="AV55" i="17"/>
  <c r="AW55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AM56" i="17"/>
  <c r="AN56" i="17"/>
  <c r="AO56" i="17"/>
  <c r="AP56" i="17"/>
  <c r="AQ56" i="17"/>
  <c r="AR56" i="17"/>
  <c r="AS56" i="17"/>
  <c r="AT56" i="17"/>
  <c r="AU56" i="17"/>
  <c r="AV56" i="17"/>
  <c r="AW56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P57" i="17"/>
  <c r="AQ57" i="17"/>
  <c r="AR57" i="17"/>
  <c r="AS57" i="17"/>
  <c r="AT57" i="17"/>
  <c r="AU57" i="17"/>
  <c r="AV57" i="17"/>
  <c r="AW57" i="17"/>
  <c r="Z58" i="17"/>
  <c r="AA58" i="17"/>
  <c r="AB58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P58" i="17"/>
  <c r="AQ58" i="17"/>
  <c r="AR58" i="17"/>
  <c r="AS58" i="17"/>
  <c r="AT58" i="17"/>
  <c r="AU58" i="17"/>
  <c r="AV58" i="17"/>
  <c r="AW58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P59" i="17"/>
  <c r="AQ59" i="17"/>
  <c r="AR59" i="17"/>
  <c r="AS59" i="17"/>
  <c r="AT59" i="17"/>
  <c r="AU59" i="17"/>
  <c r="AV59" i="17"/>
  <c r="AW59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P60" i="17"/>
  <c r="AQ60" i="17"/>
  <c r="AR60" i="17"/>
  <c r="AS60" i="17"/>
  <c r="AT60" i="17"/>
  <c r="AU60" i="17"/>
  <c r="AV60" i="17"/>
  <c r="AW60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P61" i="17"/>
  <c r="AQ61" i="17"/>
  <c r="AR61" i="17"/>
  <c r="AS61" i="17"/>
  <c r="AT61" i="17"/>
  <c r="AU61" i="17"/>
  <c r="AV61" i="17"/>
  <c r="AW61" i="17"/>
  <c r="Z62" i="17"/>
  <c r="AA62" i="17"/>
  <c r="AB62" i="17"/>
  <c r="AC62" i="17"/>
  <c r="AD62" i="17"/>
  <c r="AE62" i="17"/>
  <c r="AF62" i="17"/>
  <c r="AG62" i="17"/>
  <c r="AH62" i="17"/>
  <c r="AI62" i="17"/>
  <c r="AJ62" i="17"/>
  <c r="AK62" i="17"/>
  <c r="AL62" i="17"/>
  <c r="AM62" i="17"/>
  <c r="AN62" i="17"/>
  <c r="AO62" i="17"/>
  <c r="AP62" i="17"/>
  <c r="AQ62" i="17"/>
  <c r="AR62" i="17"/>
  <c r="AS62" i="17"/>
  <c r="AT62" i="17"/>
  <c r="AU62" i="17"/>
  <c r="AV62" i="17"/>
  <c r="AW62" i="17"/>
  <c r="Z63" i="17"/>
  <c r="AA63" i="17"/>
  <c r="AB63" i="17"/>
  <c r="AC63" i="17"/>
  <c r="AD63" i="17"/>
  <c r="AE63" i="17"/>
  <c r="AF63" i="17"/>
  <c r="AG63" i="17"/>
  <c r="AH63" i="17"/>
  <c r="AI63" i="17"/>
  <c r="AJ63" i="17"/>
  <c r="AK63" i="17"/>
  <c r="AL63" i="17"/>
  <c r="AM63" i="17"/>
  <c r="AN63" i="17"/>
  <c r="AO63" i="17"/>
  <c r="AP63" i="17"/>
  <c r="AQ63" i="17"/>
  <c r="AR63" i="17"/>
  <c r="AS63" i="17"/>
  <c r="AT63" i="17"/>
  <c r="AU63" i="17"/>
  <c r="AV63" i="17"/>
  <c r="AW63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AL64" i="17"/>
  <c r="AM64" i="17"/>
  <c r="AN64" i="17"/>
  <c r="AO64" i="17"/>
  <c r="AP64" i="17"/>
  <c r="AQ64" i="17"/>
  <c r="AR64" i="17"/>
  <c r="AS64" i="17"/>
  <c r="AT64" i="17"/>
  <c r="AU64" i="17"/>
  <c r="AV64" i="17"/>
  <c r="AW64" i="17"/>
  <c r="Z65" i="17"/>
  <c r="AA65" i="17"/>
  <c r="AB65" i="17"/>
  <c r="AC65" i="17"/>
  <c r="AD65" i="17"/>
  <c r="AE65" i="17"/>
  <c r="AF65" i="17"/>
  <c r="AG65" i="17"/>
  <c r="AH65" i="17"/>
  <c r="AI65" i="17"/>
  <c r="AJ65" i="17"/>
  <c r="AK65" i="17"/>
  <c r="AL65" i="17"/>
  <c r="AM65" i="17"/>
  <c r="AN65" i="17"/>
  <c r="AO65" i="17"/>
  <c r="AP65" i="17"/>
  <c r="AQ65" i="17"/>
  <c r="AR65" i="17"/>
  <c r="AS65" i="17"/>
  <c r="AT65" i="17"/>
  <c r="AU65" i="17"/>
  <c r="AV65" i="17"/>
  <c r="AW65" i="17"/>
  <c r="Z66" i="17"/>
  <c r="AA66" i="17"/>
  <c r="AB66" i="17"/>
  <c r="AC66" i="17"/>
  <c r="AD66" i="17"/>
  <c r="AE66" i="17"/>
  <c r="AF66" i="17"/>
  <c r="AG66" i="17"/>
  <c r="AH66" i="17"/>
  <c r="AI66" i="17"/>
  <c r="AJ66" i="17"/>
  <c r="AK66" i="17"/>
  <c r="AL66" i="17"/>
  <c r="AM66" i="17"/>
  <c r="AN66" i="17"/>
  <c r="AO66" i="17"/>
  <c r="AP66" i="17"/>
  <c r="AQ66" i="17"/>
  <c r="AR66" i="17"/>
  <c r="AS66" i="17"/>
  <c r="AT66" i="17"/>
  <c r="AU66" i="17"/>
  <c r="AV66" i="17"/>
  <c r="AW66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AM67" i="17"/>
  <c r="AN67" i="17"/>
  <c r="AO67" i="17"/>
  <c r="AP67" i="17"/>
  <c r="AQ67" i="17"/>
  <c r="AR67" i="17"/>
  <c r="AS67" i="17"/>
  <c r="AT67" i="17"/>
  <c r="AU67" i="17"/>
  <c r="AV67" i="17"/>
  <c r="AW67" i="17"/>
  <c r="Z68" i="17"/>
  <c r="AA68" i="17"/>
  <c r="AB68" i="17"/>
  <c r="AC68" i="17"/>
  <c r="AD68" i="17"/>
  <c r="AE68" i="17"/>
  <c r="AF68" i="17"/>
  <c r="AG68" i="17"/>
  <c r="AH68" i="17"/>
  <c r="AI68" i="17"/>
  <c r="AJ68" i="17"/>
  <c r="AK68" i="17"/>
  <c r="AL68" i="17"/>
  <c r="AM68" i="17"/>
  <c r="AN68" i="17"/>
  <c r="AO68" i="17"/>
  <c r="AP68" i="17"/>
  <c r="AQ68" i="17"/>
  <c r="AR68" i="17"/>
  <c r="AS68" i="17"/>
  <c r="AT68" i="17"/>
  <c r="AU68" i="17"/>
  <c r="AV68" i="17"/>
  <c r="AW68" i="17"/>
  <c r="Z69" i="17"/>
  <c r="AA69" i="17"/>
  <c r="AB69" i="17"/>
  <c r="AC69" i="17"/>
  <c r="AD69" i="17"/>
  <c r="AE69" i="17"/>
  <c r="AF69" i="17"/>
  <c r="AG69" i="17"/>
  <c r="AH69" i="17"/>
  <c r="AI69" i="17"/>
  <c r="AJ69" i="17"/>
  <c r="AK69" i="17"/>
  <c r="AL69" i="17"/>
  <c r="AM69" i="17"/>
  <c r="AN69" i="17"/>
  <c r="AO69" i="17"/>
  <c r="AP69" i="17"/>
  <c r="AQ69" i="17"/>
  <c r="AR69" i="17"/>
  <c r="AS69" i="17"/>
  <c r="AT69" i="17"/>
  <c r="AU69" i="17"/>
  <c r="AV69" i="17"/>
  <c r="AW69" i="17"/>
  <c r="Z70" i="17"/>
  <c r="AA70" i="17"/>
  <c r="AB70" i="17"/>
  <c r="AC70" i="17"/>
  <c r="AD70" i="17"/>
  <c r="AE70" i="17"/>
  <c r="AF70" i="17"/>
  <c r="AG70" i="17"/>
  <c r="AH70" i="17"/>
  <c r="AI70" i="17"/>
  <c r="AJ70" i="17"/>
  <c r="AK70" i="17"/>
  <c r="AL70" i="17"/>
  <c r="AM70" i="17"/>
  <c r="AN70" i="17"/>
  <c r="AO70" i="17"/>
  <c r="AP70" i="17"/>
  <c r="AQ70" i="17"/>
  <c r="AR70" i="17"/>
  <c r="AS70" i="17"/>
  <c r="AT70" i="17"/>
  <c r="AU70" i="17"/>
  <c r="AV70" i="17"/>
  <c r="AW70" i="17"/>
  <c r="Z71" i="17"/>
  <c r="AA71" i="17"/>
  <c r="AB71" i="17"/>
  <c r="AC71" i="17"/>
  <c r="AD71" i="17"/>
  <c r="AE71" i="17"/>
  <c r="AF71" i="17"/>
  <c r="AG71" i="17"/>
  <c r="AH71" i="17"/>
  <c r="AI71" i="17"/>
  <c r="AJ71" i="17"/>
  <c r="AK71" i="17"/>
  <c r="AL71" i="17"/>
  <c r="AM71" i="17"/>
  <c r="AN71" i="17"/>
  <c r="AO71" i="17"/>
  <c r="AP71" i="17"/>
  <c r="AQ71" i="17"/>
  <c r="AR71" i="17"/>
  <c r="AS71" i="17"/>
  <c r="AT71" i="17"/>
  <c r="AU71" i="17"/>
  <c r="AV71" i="17"/>
  <c r="AW71" i="17"/>
  <c r="Z72" i="17"/>
  <c r="AA72" i="17"/>
  <c r="AB72" i="17"/>
  <c r="AC72" i="17"/>
  <c r="AD72" i="17"/>
  <c r="AE72" i="17"/>
  <c r="AF72" i="17"/>
  <c r="AG72" i="17"/>
  <c r="AH72" i="17"/>
  <c r="AI72" i="17"/>
  <c r="AJ72" i="17"/>
  <c r="AK72" i="17"/>
  <c r="AL72" i="17"/>
  <c r="AM72" i="17"/>
  <c r="AN72" i="17"/>
  <c r="AO72" i="17"/>
  <c r="AP72" i="17"/>
  <c r="AQ72" i="17"/>
  <c r="AR72" i="17"/>
  <c r="AS72" i="17"/>
  <c r="AT72" i="17"/>
  <c r="AU72" i="17"/>
  <c r="AV72" i="17"/>
  <c r="AW72" i="17"/>
  <c r="Z73" i="17"/>
  <c r="AA73" i="17"/>
  <c r="AB73" i="17"/>
  <c r="AC73" i="17"/>
  <c r="AD73" i="17"/>
  <c r="AE73" i="17"/>
  <c r="AF73" i="17"/>
  <c r="AG73" i="17"/>
  <c r="AH73" i="17"/>
  <c r="AI73" i="17"/>
  <c r="AJ73" i="17"/>
  <c r="AK73" i="17"/>
  <c r="AL73" i="17"/>
  <c r="AM73" i="17"/>
  <c r="AN73" i="17"/>
  <c r="AO73" i="17"/>
  <c r="AP73" i="17"/>
  <c r="AQ73" i="17"/>
  <c r="AR73" i="17"/>
  <c r="AS73" i="17"/>
  <c r="AT73" i="17"/>
  <c r="AU73" i="17"/>
  <c r="AV73" i="17"/>
  <c r="AW73" i="17"/>
  <c r="Z74" i="17"/>
  <c r="AA74" i="17"/>
  <c r="AB74" i="17"/>
  <c r="AC74" i="17"/>
  <c r="AD74" i="17"/>
  <c r="AE74" i="17"/>
  <c r="AF74" i="17"/>
  <c r="AG74" i="17"/>
  <c r="AH74" i="17"/>
  <c r="AI74" i="17"/>
  <c r="AJ74" i="17"/>
  <c r="AK74" i="17"/>
  <c r="AL74" i="17"/>
  <c r="AM74" i="17"/>
  <c r="AN74" i="17"/>
  <c r="AO74" i="17"/>
  <c r="AP74" i="17"/>
  <c r="AQ74" i="17"/>
  <c r="AR74" i="17"/>
  <c r="AS74" i="17"/>
  <c r="AT74" i="17"/>
  <c r="AU74" i="17"/>
  <c r="AV74" i="17"/>
  <c r="AW74" i="17"/>
  <c r="Z75" i="17"/>
  <c r="AA75" i="17"/>
  <c r="AB75" i="17"/>
  <c r="AC75" i="17"/>
  <c r="AD75" i="17"/>
  <c r="AE75" i="17"/>
  <c r="AF75" i="17"/>
  <c r="AG75" i="17"/>
  <c r="AH75" i="17"/>
  <c r="AI75" i="17"/>
  <c r="AJ75" i="17"/>
  <c r="AK75" i="17"/>
  <c r="AL75" i="17"/>
  <c r="AM75" i="17"/>
  <c r="AN75" i="17"/>
  <c r="AO75" i="17"/>
  <c r="AP75" i="17"/>
  <c r="AQ75" i="17"/>
  <c r="AR75" i="17"/>
  <c r="AS75" i="17"/>
  <c r="AT75" i="17"/>
  <c r="AU75" i="17"/>
  <c r="AV75" i="17"/>
  <c r="AW75" i="17"/>
  <c r="Z76" i="17"/>
  <c r="AA76" i="17"/>
  <c r="AB76" i="17"/>
  <c r="AC76" i="17"/>
  <c r="AD76" i="17"/>
  <c r="AE76" i="17"/>
  <c r="AF76" i="17"/>
  <c r="AG76" i="17"/>
  <c r="AH76" i="17"/>
  <c r="AI76" i="17"/>
  <c r="AJ76" i="17"/>
  <c r="AK76" i="17"/>
  <c r="AL76" i="17"/>
  <c r="AM76" i="17"/>
  <c r="AN76" i="17"/>
  <c r="AO76" i="17"/>
  <c r="AP76" i="17"/>
  <c r="AQ76" i="17"/>
  <c r="AR76" i="17"/>
  <c r="AS76" i="17"/>
  <c r="AT76" i="17"/>
  <c r="AU76" i="17"/>
  <c r="AV76" i="17"/>
  <c r="AW76" i="17"/>
  <c r="Z77" i="17"/>
  <c r="AA77" i="17"/>
  <c r="AB77" i="17"/>
  <c r="AC77" i="17"/>
  <c r="AD77" i="17"/>
  <c r="AE77" i="17"/>
  <c r="AF77" i="17"/>
  <c r="AG77" i="17"/>
  <c r="AH77" i="17"/>
  <c r="AI77" i="17"/>
  <c r="AJ77" i="17"/>
  <c r="AK77" i="17"/>
  <c r="AL77" i="17"/>
  <c r="AM77" i="17"/>
  <c r="AN77" i="17"/>
  <c r="AO77" i="17"/>
  <c r="AP77" i="17"/>
  <c r="AQ77" i="17"/>
  <c r="AR77" i="17"/>
  <c r="AS77" i="17"/>
  <c r="AT77" i="17"/>
  <c r="AU77" i="17"/>
  <c r="AV77" i="17"/>
  <c r="AW77" i="17"/>
  <c r="Z78" i="17"/>
  <c r="AA78" i="17"/>
  <c r="AB78" i="17"/>
  <c r="AC78" i="17"/>
  <c r="AD78" i="17"/>
  <c r="AE78" i="17"/>
  <c r="AF78" i="17"/>
  <c r="AG78" i="17"/>
  <c r="AH78" i="17"/>
  <c r="AI78" i="17"/>
  <c r="AJ78" i="17"/>
  <c r="AK78" i="17"/>
  <c r="AL78" i="17"/>
  <c r="AM78" i="17"/>
  <c r="AN78" i="17"/>
  <c r="AO78" i="17"/>
  <c r="AP78" i="17"/>
  <c r="AQ78" i="17"/>
  <c r="AR78" i="17"/>
  <c r="AS78" i="17"/>
  <c r="AT78" i="17"/>
  <c r="AU78" i="17"/>
  <c r="AV78" i="17"/>
  <c r="AW78" i="17"/>
  <c r="Z79" i="17"/>
  <c r="AA79" i="17"/>
  <c r="AB79" i="17"/>
  <c r="AC79" i="17"/>
  <c r="AD79" i="17"/>
  <c r="AE79" i="17"/>
  <c r="AF79" i="17"/>
  <c r="AG79" i="17"/>
  <c r="AH79" i="17"/>
  <c r="AI79" i="17"/>
  <c r="AJ79" i="17"/>
  <c r="AK79" i="17"/>
  <c r="AL79" i="17"/>
  <c r="AM79" i="17"/>
  <c r="AN79" i="17"/>
  <c r="AO79" i="17"/>
  <c r="AP79" i="17"/>
  <c r="AQ79" i="17"/>
  <c r="AR79" i="17"/>
  <c r="AS79" i="17"/>
  <c r="AT79" i="17"/>
  <c r="AU79" i="17"/>
  <c r="AV79" i="17"/>
  <c r="AW79" i="17"/>
  <c r="Z80" i="17"/>
  <c r="AA80" i="17"/>
  <c r="AB80" i="17"/>
  <c r="AC80" i="17"/>
  <c r="AD80" i="17"/>
  <c r="AE80" i="17"/>
  <c r="AF80" i="17"/>
  <c r="AG80" i="17"/>
  <c r="AH80" i="17"/>
  <c r="AI80" i="17"/>
  <c r="AJ80" i="17"/>
  <c r="AK80" i="17"/>
  <c r="AL80" i="17"/>
  <c r="AM80" i="17"/>
  <c r="AN80" i="17"/>
  <c r="AO80" i="17"/>
  <c r="AP80" i="17"/>
  <c r="AQ80" i="17"/>
  <c r="AR80" i="17"/>
  <c r="AS80" i="17"/>
  <c r="AT80" i="17"/>
  <c r="AU80" i="17"/>
  <c r="AV80" i="17"/>
  <c r="AW80" i="17"/>
  <c r="Z81" i="17"/>
  <c r="AA81" i="17"/>
  <c r="AB81" i="17"/>
  <c r="AC81" i="17"/>
  <c r="AD81" i="17"/>
  <c r="AE81" i="17"/>
  <c r="AF81" i="17"/>
  <c r="AG81" i="17"/>
  <c r="AH81" i="17"/>
  <c r="AI81" i="17"/>
  <c r="AJ81" i="17"/>
  <c r="AK81" i="17"/>
  <c r="AL81" i="17"/>
  <c r="AM81" i="17"/>
  <c r="AN81" i="17"/>
  <c r="AO81" i="17"/>
  <c r="AP81" i="17"/>
  <c r="AQ81" i="17"/>
  <c r="AR81" i="17"/>
  <c r="AS81" i="17"/>
  <c r="AT81" i="17"/>
  <c r="AU81" i="17"/>
  <c r="AV81" i="17"/>
  <c r="AW81" i="17"/>
  <c r="Z82" i="17"/>
  <c r="AA82" i="17"/>
  <c r="AB82" i="17"/>
  <c r="AC82" i="17"/>
  <c r="AD82" i="17"/>
  <c r="AE82" i="17"/>
  <c r="AF82" i="17"/>
  <c r="AG82" i="17"/>
  <c r="AH82" i="17"/>
  <c r="AI82" i="17"/>
  <c r="AJ82" i="17"/>
  <c r="AK82" i="17"/>
  <c r="AL82" i="17"/>
  <c r="AM82" i="17"/>
  <c r="AN82" i="17"/>
  <c r="AO82" i="17"/>
  <c r="AP82" i="17"/>
  <c r="AQ82" i="17"/>
  <c r="AR82" i="17"/>
  <c r="AS82" i="17"/>
  <c r="AT82" i="17"/>
  <c r="AU82" i="17"/>
  <c r="AV82" i="17"/>
  <c r="AW82" i="17"/>
  <c r="Z83" i="17"/>
  <c r="AA83" i="17"/>
  <c r="AB83" i="17"/>
  <c r="AC83" i="17"/>
  <c r="AD83" i="17"/>
  <c r="AE83" i="17"/>
  <c r="AF83" i="17"/>
  <c r="AG83" i="17"/>
  <c r="AH83" i="17"/>
  <c r="AI83" i="17"/>
  <c r="AJ83" i="17"/>
  <c r="AK83" i="17"/>
  <c r="AL83" i="17"/>
  <c r="AM83" i="17"/>
  <c r="AN83" i="17"/>
  <c r="AO83" i="17"/>
  <c r="AP83" i="17"/>
  <c r="AQ83" i="17"/>
  <c r="AR83" i="17"/>
  <c r="AS83" i="17"/>
  <c r="AT83" i="17"/>
  <c r="AU83" i="17"/>
  <c r="AV83" i="17"/>
  <c r="AW83" i="17"/>
  <c r="Z84" i="17"/>
  <c r="AA84" i="17"/>
  <c r="AB84" i="17"/>
  <c r="AC84" i="17"/>
  <c r="AD84" i="17"/>
  <c r="AE84" i="17"/>
  <c r="AF84" i="17"/>
  <c r="AG84" i="17"/>
  <c r="AH84" i="17"/>
  <c r="AI84" i="17"/>
  <c r="AJ84" i="17"/>
  <c r="AK84" i="17"/>
  <c r="AL84" i="17"/>
  <c r="AM84" i="17"/>
  <c r="AN84" i="17"/>
  <c r="AO84" i="17"/>
  <c r="AP84" i="17"/>
  <c r="AQ84" i="17"/>
  <c r="AR84" i="17"/>
  <c r="AS84" i="17"/>
  <c r="AT84" i="17"/>
  <c r="AU84" i="17"/>
  <c r="AV84" i="17"/>
  <c r="AW84" i="17"/>
  <c r="Z85" i="17"/>
  <c r="AA85" i="17"/>
  <c r="AB85" i="17"/>
  <c r="AC85" i="17"/>
  <c r="AD85" i="17"/>
  <c r="AE85" i="17"/>
  <c r="AF85" i="17"/>
  <c r="AG85" i="17"/>
  <c r="AH85" i="17"/>
  <c r="AI85" i="17"/>
  <c r="AJ85" i="17"/>
  <c r="AK85" i="17"/>
  <c r="AL85" i="17"/>
  <c r="AM85" i="17"/>
  <c r="AN85" i="17"/>
  <c r="AO85" i="17"/>
  <c r="AP85" i="17"/>
  <c r="AQ85" i="17"/>
  <c r="AR85" i="17"/>
  <c r="AS85" i="17"/>
  <c r="AT85" i="17"/>
  <c r="AU85" i="17"/>
  <c r="AV85" i="17"/>
  <c r="AW85" i="17"/>
  <c r="Z86" i="17"/>
  <c r="AA86" i="17"/>
  <c r="AB86" i="17"/>
  <c r="AC86" i="17"/>
  <c r="AD86" i="17"/>
  <c r="AE86" i="17"/>
  <c r="AF86" i="17"/>
  <c r="AG86" i="17"/>
  <c r="AH86" i="17"/>
  <c r="AI86" i="17"/>
  <c r="AJ86" i="17"/>
  <c r="AK86" i="17"/>
  <c r="AL86" i="17"/>
  <c r="AM86" i="17"/>
  <c r="AN86" i="17"/>
  <c r="AO86" i="17"/>
  <c r="AP86" i="17"/>
  <c r="AQ86" i="17"/>
  <c r="AR86" i="17"/>
  <c r="AS86" i="17"/>
  <c r="AT86" i="17"/>
  <c r="AU86" i="17"/>
  <c r="AV86" i="17"/>
  <c r="AW86" i="17"/>
  <c r="Z87" i="17"/>
  <c r="AA87" i="17"/>
  <c r="AB87" i="17"/>
  <c r="AC87" i="17"/>
  <c r="AD87" i="17"/>
  <c r="AE87" i="17"/>
  <c r="AF87" i="17"/>
  <c r="AG87" i="17"/>
  <c r="AH87" i="17"/>
  <c r="AI87" i="17"/>
  <c r="AJ87" i="17"/>
  <c r="AK87" i="17"/>
  <c r="AL87" i="17"/>
  <c r="AM87" i="17"/>
  <c r="AN87" i="17"/>
  <c r="AO87" i="17"/>
  <c r="AP87" i="17"/>
  <c r="AQ87" i="17"/>
  <c r="AR87" i="17"/>
  <c r="AS87" i="17"/>
  <c r="AT87" i="17"/>
  <c r="AU87" i="17"/>
  <c r="AV87" i="17"/>
  <c r="AW87" i="17"/>
  <c r="Z88" i="17"/>
  <c r="AA88" i="17"/>
  <c r="AB88" i="17"/>
  <c r="AC88" i="17"/>
  <c r="AD88" i="17"/>
  <c r="AE88" i="17"/>
  <c r="AF88" i="17"/>
  <c r="AG88" i="17"/>
  <c r="AH88" i="17"/>
  <c r="AI88" i="17"/>
  <c r="AJ88" i="17"/>
  <c r="AK88" i="17"/>
  <c r="AL88" i="17"/>
  <c r="AM88" i="17"/>
  <c r="AN88" i="17"/>
  <c r="AO88" i="17"/>
  <c r="AP88" i="17"/>
  <c r="AQ88" i="17"/>
  <c r="AR88" i="17"/>
  <c r="AS88" i="17"/>
  <c r="AT88" i="17"/>
  <c r="AU88" i="17"/>
  <c r="AV88" i="17"/>
  <c r="AW88" i="17"/>
  <c r="Z89" i="17"/>
  <c r="AA89" i="17"/>
  <c r="AB89" i="17"/>
  <c r="AC89" i="17"/>
  <c r="AD89" i="17"/>
  <c r="AE89" i="17"/>
  <c r="AF89" i="17"/>
  <c r="AG89" i="17"/>
  <c r="AH89" i="17"/>
  <c r="AI89" i="17"/>
  <c r="AJ89" i="17"/>
  <c r="AK89" i="17"/>
  <c r="AL89" i="17"/>
  <c r="AM89" i="17"/>
  <c r="AN89" i="17"/>
  <c r="AO89" i="17"/>
  <c r="AP89" i="17"/>
  <c r="AQ89" i="17"/>
  <c r="AR89" i="17"/>
  <c r="AS89" i="17"/>
  <c r="AT89" i="17"/>
  <c r="AU89" i="17"/>
  <c r="AV89" i="17"/>
  <c r="AW89" i="17"/>
  <c r="Z90" i="17"/>
  <c r="AA90" i="17"/>
  <c r="AB90" i="17"/>
  <c r="AC90" i="17"/>
  <c r="AD90" i="17"/>
  <c r="AE90" i="17"/>
  <c r="AF90" i="17"/>
  <c r="AG90" i="17"/>
  <c r="AH90" i="17"/>
  <c r="AI90" i="17"/>
  <c r="AJ90" i="17"/>
  <c r="AK90" i="17"/>
  <c r="AL90" i="17"/>
  <c r="AM90" i="17"/>
  <c r="AN90" i="17"/>
  <c r="AO90" i="17"/>
  <c r="AP90" i="17"/>
  <c r="AQ90" i="17"/>
  <c r="AR90" i="17"/>
  <c r="AS90" i="17"/>
  <c r="AT90" i="17"/>
  <c r="AU90" i="17"/>
  <c r="AV90" i="17"/>
  <c r="AW90" i="17"/>
  <c r="Z91" i="17"/>
  <c r="AA91" i="17"/>
  <c r="AB91" i="17"/>
  <c r="AC91" i="17"/>
  <c r="AD91" i="17"/>
  <c r="AE91" i="17"/>
  <c r="AF91" i="17"/>
  <c r="AG91" i="17"/>
  <c r="AH91" i="17"/>
  <c r="AI91" i="17"/>
  <c r="AJ91" i="17"/>
  <c r="AK91" i="17"/>
  <c r="AL91" i="17"/>
  <c r="AM91" i="17"/>
  <c r="AN91" i="17"/>
  <c r="AO91" i="17"/>
  <c r="AP91" i="17"/>
  <c r="AQ91" i="17"/>
  <c r="AR91" i="17"/>
  <c r="AS91" i="17"/>
  <c r="AT91" i="17"/>
  <c r="AU91" i="17"/>
  <c r="AV91" i="17"/>
  <c r="AW91" i="17"/>
  <c r="Z92" i="17"/>
  <c r="AA92" i="17"/>
  <c r="AB92" i="17"/>
  <c r="AC92" i="17"/>
  <c r="AD92" i="17"/>
  <c r="AE92" i="17"/>
  <c r="AF92" i="17"/>
  <c r="AG92" i="17"/>
  <c r="AH92" i="17"/>
  <c r="AI92" i="17"/>
  <c r="AJ92" i="17"/>
  <c r="AK92" i="17"/>
  <c r="AL92" i="17"/>
  <c r="AM92" i="17"/>
  <c r="AN92" i="17"/>
  <c r="AO92" i="17"/>
  <c r="AP92" i="17"/>
  <c r="AQ92" i="17"/>
  <c r="AR92" i="17"/>
  <c r="AS92" i="17"/>
  <c r="AT92" i="17"/>
  <c r="AU92" i="17"/>
  <c r="AV92" i="17"/>
  <c r="AW92" i="17"/>
  <c r="Z93" i="17"/>
  <c r="AA93" i="17"/>
  <c r="AB93" i="17"/>
  <c r="AC93" i="17"/>
  <c r="AD93" i="17"/>
  <c r="AE93" i="17"/>
  <c r="AF93" i="17"/>
  <c r="AG93" i="17"/>
  <c r="AH93" i="17"/>
  <c r="AI93" i="17"/>
  <c r="AJ93" i="17"/>
  <c r="AK93" i="17"/>
  <c r="AL93" i="17"/>
  <c r="AM93" i="17"/>
  <c r="AN93" i="17"/>
  <c r="AO93" i="17"/>
  <c r="AP93" i="17"/>
  <c r="AQ93" i="17"/>
  <c r="AR93" i="17"/>
  <c r="AS93" i="17"/>
  <c r="AT93" i="17"/>
  <c r="AU93" i="17"/>
  <c r="AV93" i="17"/>
  <c r="AW93" i="17"/>
  <c r="BJ6" i="18"/>
  <c r="BK4" i="18" l="1"/>
  <c r="BL4" i="18"/>
  <c r="BM4" i="18"/>
  <c r="BN4" i="18"/>
  <c r="BO4" i="18"/>
  <c r="BK6" i="18"/>
  <c r="BL6" i="18"/>
  <c r="BM6" i="18"/>
  <c r="BN6" i="18"/>
  <c r="BO6" i="18"/>
  <c r="BK5" i="18"/>
  <c r="BL5" i="18"/>
  <c r="BM5" i="18"/>
  <c r="BN5" i="18"/>
  <c r="BO5" i="18"/>
  <c r="BJ4" i="18"/>
  <c r="BJ5" i="18"/>
  <c r="BN6" i="16"/>
  <c r="BO6" i="16"/>
  <c r="BP6" i="16"/>
  <c r="BQ6" i="16"/>
  <c r="BR6" i="16"/>
  <c r="BM6" i="16"/>
  <c r="BN5" i="16"/>
  <c r="BO5" i="16"/>
  <c r="BP5" i="16"/>
  <c r="BQ5" i="16"/>
  <c r="BR5" i="16"/>
  <c r="BM5" i="16"/>
  <c r="BM4" i="16"/>
  <c r="BN4" i="16"/>
  <c r="BO4" i="16"/>
  <c r="BP4" i="16"/>
  <c r="BQ4" i="16"/>
  <c r="BR4" i="16"/>
  <c r="D92" i="9"/>
  <c r="D68" i="9"/>
  <c r="D80" i="9"/>
  <c r="D67" i="9"/>
  <c r="D38" i="9"/>
  <c r="D50" i="9"/>
  <c r="H32" i="9"/>
  <c r="H33" i="9"/>
  <c r="H34" i="9"/>
  <c r="H3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I48" i="9"/>
  <c r="H80" i="9"/>
  <c r="H86" i="9"/>
  <c r="H85" i="9"/>
  <c r="AL4" i="18"/>
  <c r="H5" i="9"/>
  <c r="H27" i="9"/>
  <c r="H31" i="9"/>
  <c r="H37" i="9"/>
  <c r="H38" i="9"/>
  <c r="H40" i="9"/>
  <c r="H41" i="9"/>
  <c r="H43" i="9"/>
  <c r="H44" i="9"/>
  <c r="H46" i="9"/>
  <c r="H48" i="9"/>
  <c r="H49" i="9"/>
  <c r="H50" i="9"/>
  <c r="H52" i="9"/>
  <c r="H58" i="9"/>
  <c r="H60" i="9"/>
  <c r="H61" i="9"/>
  <c r="H62" i="9"/>
  <c r="H68" i="9"/>
  <c r="H71" i="9"/>
  <c r="H72" i="9"/>
  <c r="H74" i="9"/>
  <c r="H76" i="9"/>
  <c r="H79" i="9"/>
  <c r="H81" i="9"/>
  <c r="H82" i="9"/>
  <c r="H84" i="9"/>
  <c r="I65" i="9"/>
  <c r="D5" i="9"/>
  <c r="E58" i="9"/>
  <c r="E57" i="9"/>
  <c r="E54" i="9"/>
  <c r="E12" i="9"/>
  <c r="D84" i="9"/>
  <c r="D79" i="9"/>
  <c r="D73" i="9"/>
  <c r="D61" i="9"/>
  <c r="D53" i="9"/>
  <c r="D52" i="9"/>
  <c r="D44" i="9"/>
  <c r="D31" i="9"/>
  <c r="D10" i="9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AW86" i="18"/>
  <c r="AV86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AW85" i="18"/>
  <c r="AV85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AW84" i="18"/>
  <c r="AV84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AW60" i="18"/>
  <c r="AV60" i="18"/>
  <c r="AU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AW20" i="18"/>
  <c r="AV20" i="18"/>
  <c r="AU20" i="18"/>
  <c r="AT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Z20" i="18"/>
  <c r="AW19" i="18"/>
  <c r="AV19" i="18"/>
  <c r="AU19" i="18"/>
  <c r="AT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AW17" i="18"/>
  <c r="AV17" i="18"/>
  <c r="AU17" i="18"/>
  <c r="AT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AW15" i="18"/>
  <c r="AV15" i="18"/>
  <c r="AU15" i="18"/>
  <c r="AT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Z15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AC14" i="18"/>
  <c r="AB14" i="18"/>
  <c r="AA14" i="18"/>
  <c r="Z14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AB13" i="18"/>
  <c r="AA13" i="18"/>
  <c r="Z13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AW4" i="18"/>
  <c r="AV4" i="18"/>
  <c r="AU4" i="18"/>
  <c r="AT4" i="18"/>
  <c r="AS4" i="18"/>
  <c r="AR4" i="18"/>
  <c r="AQ4" i="18"/>
  <c r="AP4" i="18"/>
  <c r="AO4" i="18"/>
  <c r="AN4" i="18"/>
  <c r="AM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Z85" i="16"/>
  <c r="AA85" i="16"/>
  <c r="AB85" i="16"/>
  <c r="AC85" i="16"/>
  <c r="AD85" i="16"/>
  <c r="AE85" i="16"/>
  <c r="AF85" i="16"/>
  <c r="AG85" i="16"/>
  <c r="AH85" i="16"/>
  <c r="AI85" i="16"/>
  <c r="AJ85" i="16"/>
  <c r="AK85" i="16"/>
  <c r="AL85" i="16"/>
  <c r="AM85" i="16"/>
  <c r="AN85" i="16"/>
  <c r="AO85" i="16"/>
  <c r="AP85" i="16"/>
  <c r="AQ85" i="16"/>
  <c r="AR85" i="16"/>
  <c r="AS85" i="16"/>
  <c r="AT85" i="16"/>
  <c r="AU85" i="16"/>
  <c r="AV85" i="16"/>
  <c r="AW85" i="16"/>
  <c r="Z86" i="16"/>
  <c r="AA86" i="16"/>
  <c r="AB86" i="16"/>
  <c r="AC86" i="16"/>
  <c r="AD86" i="16"/>
  <c r="AE86" i="16"/>
  <c r="AF86" i="16"/>
  <c r="AG86" i="16"/>
  <c r="AH86" i="16"/>
  <c r="AI86" i="16"/>
  <c r="AJ86" i="16"/>
  <c r="AK86" i="16"/>
  <c r="AL86" i="16"/>
  <c r="AM86" i="16"/>
  <c r="AN86" i="16"/>
  <c r="AO86" i="16"/>
  <c r="AP86" i="16"/>
  <c r="AQ86" i="16"/>
  <c r="AR86" i="16"/>
  <c r="AS86" i="16"/>
  <c r="AT86" i="16"/>
  <c r="AU86" i="16"/>
  <c r="AV86" i="16"/>
  <c r="AW86" i="16"/>
  <c r="Z87" i="16"/>
  <c r="AA87" i="16"/>
  <c r="AB87" i="16"/>
  <c r="AC87" i="16"/>
  <c r="AD87" i="16"/>
  <c r="AE87" i="16"/>
  <c r="AF87" i="16"/>
  <c r="AG87" i="16"/>
  <c r="AH87" i="16"/>
  <c r="AI87" i="16"/>
  <c r="AJ87" i="16"/>
  <c r="AK87" i="16"/>
  <c r="AL87" i="16"/>
  <c r="AM87" i="16"/>
  <c r="AN87" i="16"/>
  <c r="AO87" i="16"/>
  <c r="AP87" i="16"/>
  <c r="AQ87" i="16"/>
  <c r="AR87" i="16"/>
  <c r="AS87" i="16"/>
  <c r="AT87" i="16"/>
  <c r="AU87" i="16"/>
  <c r="AV87" i="16"/>
  <c r="AW87" i="16"/>
  <c r="Z88" i="16"/>
  <c r="AA88" i="16"/>
  <c r="AB88" i="16"/>
  <c r="AC88" i="16"/>
  <c r="AD88" i="16"/>
  <c r="AE88" i="16"/>
  <c r="AF88" i="16"/>
  <c r="AG88" i="16"/>
  <c r="AH88" i="16"/>
  <c r="AI88" i="16"/>
  <c r="AJ88" i="16"/>
  <c r="AK88" i="16"/>
  <c r="AL88" i="16"/>
  <c r="AM88" i="16"/>
  <c r="AN88" i="16"/>
  <c r="AO88" i="16"/>
  <c r="AP88" i="16"/>
  <c r="AQ88" i="16"/>
  <c r="AR88" i="16"/>
  <c r="AS88" i="16"/>
  <c r="AT88" i="16"/>
  <c r="AU88" i="16"/>
  <c r="AV88" i="16"/>
  <c r="AW88" i="16"/>
  <c r="Z89" i="16"/>
  <c r="AA89" i="16"/>
  <c r="AB89" i="16"/>
  <c r="AC89" i="16"/>
  <c r="AD89" i="16"/>
  <c r="AE89" i="16"/>
  <c r="AF89" i="16"/>
  <c r="AG89" i="16"/>
  <c r="AH89" i="16"/>
  <c r="AI89" i="16"/>
  <c r="AJ89" i="16"/>
  <c r="AK89" i="16"/>
  <c r="AL89" i="16"/>
  <c r="AM89" i="16"/>
  <c r="AN89" i="16"/>
  <c r="AO89" i="16"/>
  <c r="AP89" i="16"/>
  <c r="AQ89" i="16"/>
  <c r="AR89" i="16"/>
  <c r="AS89" i="16"/>
  <c r="AT89" i="16"/>
  <c r="AU89" i="16"/>
  <c r="AV89" i="16"/>
  <c r="AW89" i="16"/>
  <c r="Z90" i="16"/>
  <c r="AA90" i="16"/>
  <c r="AB90" i="16"/>
  <c r="AC90" i="16"/>
  <c r="AD90" i="16"/>
  <c r="AE90" i="16"/>
  <c r="AF90" i="16"/>
  <c r="AG90" i="16"/>
  <c r="AH90" i="16"/>
  <c r="AI90" i="16"/>
  <c r="AJ90" i="16"/>
  <c r="AK90" i="16"/>
  <c r="AL90" i="16"/>
  <c r="AM90" i="16"/>
  <c r="AN90" i="16"/>
  <c r="AO90" i="16"/>
  <c r="AP90" i="16"/>
  <c r="AQ90" i="16"/>
  <c r="AR90" i="16"/>
  <c r="AS90" i="16"/>
  <c r="AT90" i="16"/>
  <c r="AU90" i="16"/>
  <c r="AV90" i="16"/>
  <c r="AW90" i="16"/>
  <c r="Z91" i="16"/>
  <c r="AA91" i="16"/>
  <c r="AB91" i="16"/>
  <c r="AC91" i="16"/>
  <c r="AD91" i="16"/>
  <c r="AE91" i="16"/>
  <c r="AF91" i="16"/>
  <c r="AG91" i="16"/>
  <c r="AH91" i="16"/>
  <c r="AI91" i="16"/>
  <c r="AJ91" i="16"/>
  <c r="AK91" i="16"/>
  <c r="AL91" i="16"/>
  <c r="AM91" i="16"/>
  <c r="AN91" i="16"/>
  <c r="AO91" i="16"/>
  <c r="AP91" i="16"/>
  <c r="AQ91" i="16"/>
  <c r="AR91" i="16"/>
  <c r="AS91" i="16"/>
  <c r="AT91" i="16"/>
  <c r="AU91" i="16"/>
  <c r="AV91" i="16"/>
  <c r="AW91" i="16"/>
  <c r="Z92" i="16"/>
  <c r="AA92" i="16"/>
  <c r="AB92" i="16"/>
  <c r="AC92" i="16"/>
  <c r="AD92" i="16"/>
  <c r="AE92" i="16"/>
  <c r="AF92" i="16"/>
  <c r="AG92" i="16"/>
  <c r="AH92" i="16"/>
  <c r="AI92" i="16"/>
  <c r="AJ92" i="16"/>
  <c r="AK92" i="16"/>
  <c r="AL92" i="16"/>
  <c r="AM92" i="16"/>
  <c r="AN92" i="16"/>
  <c r="AO92" i="16"/>
  <c r="AP92" i="16"/>
  <c r="AQ92" i="16"/>
  <c r="AR92" i="16"/>
  <c r="AS92" i="16"/>
  <c r="AT92" i="16"/>
  <c r="AU92" i="16"/>
  <c r="AV92" i="16"/>
  <c r="AW92" i="16"/>
  <c r="Z93" i="16"/>
  <c r="AA93" i="16"/>
  <c r="AB93" i="16"/>
  <c r="AC93" i="16"/>
  <c r="AD93" i="16"/>
  <c r="AE93" i="16"/>
  <c r="AF93" i="16"/>
  <c r="AG93" i="16"/>
  <c r="AH93" i="16"/>
  <c r="AI93" i="16"/>
  <c r="AJ93" i="16"/>
  <c r="AK93" i="16"/>
  <c r="AL93" i="16"/>
  <c r="AM93" i="16"/>
  <c r="AN93" i="16"/>
  <c r="AO93" i="16"/>
  <c r="AP93" i="16"/>
  <c r="AQ93" i="16"/>
  <c r="AR93" i="16"/>
  <c r="AS93" i="16"/>
  <c r="AT93" i="16"/>
  <c r="AU93" i="16"/>
  <c r="AV93" i="16"/>
  <c r="AW93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Z31" i="16"/>
  <c r="AA31" i="16"/>
  <c r="AB31" i="16"/>
  <c r="AC31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Z40" i="16"/>
  <c r="AA40" i="16"/>
  <c r="AB40" i="16"/>
  <c r="AC40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AQ43" i="16"/>
  <c r="AR43" i="16"/>
  <c r="AS43" i="16"/>
  <c r="AT43" i="16"/>
  <c r="AU43" i="16"/>
  <c r="AV43" i="16"/>
  <c r="AW43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AQ44" i="16"/>
  <c r="AR44" i="16"/>
  <c r="AS44" i="16"/>
  <c r="AT44" i="16"/>
  <c r="AU44" i="16"/>
  <c r="AV44" i="16"/>
  <c r="AW44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AQ45" i="16"/>
  <c r="AR45" i="16"/>
  <c r="AS45" i="16"/>
  <c r="AT45" i="16"/>
  <c r="AU45" i="16"/>
  <c r="AV45" i="16"/>
  <c r="AW45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Z47" i="16"/>
  <c r="AA47" i="16"/>
  <c r="AB47" i="16"/>
  <c r="AC47" i="16"/>
  <c r="AD47" i="16"/>
  <c r="AE47" i="16"/>
  <c r="AF47" i="16"/>
  <c r="AG47" i="16"/>
  <c r="AH47" i="16"/>
  <c r="AI47" i="16"/>
  <c r="AJ47" i="16"/>
  <c r="AK47" i="16"/>
  <c r="AL47" i="16"/>
  <c r="AM47" i="16"/>
  <c r="AN47" i="16"/>
  <c r="AO47" i="16"/>
  <c r="AP47" i="16"/>
  <c r="AQ47" i="16"/>
  <c r="AR47" i="16"/>
  <c r="AS47" i="16"/>
  <c r="AT47" i="16"/>
  <c r="AU47" i="16"/>
  <c r="AV47" i="16"/>
  <c r="AW47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AQ48" i="16"/>
  <c r="AR48" i="16"/>
  <c r="AS48" i="16"/>
  <c r="AT48" i="16"/>
  <c r="AU48" i="16"/>
  <c r="AV48" i="16"/>
  <c r="AW48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AQ49" i="16"/>
  <c r="AR49" i="16"/>
  <c r="AS49" i="16"/>
  <c r="AT49" i="16"/>
  <c r="AU49" i="16"/>
  <c r="AV49" i="16"/>
  <c r="AW49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AQ50" i="16"/>
  <c r="AR50" i="16"/>
  <c r="AS50" i="16"/>
  <c r="AT50" i="16"/>
  <c r="AU50" i="16"/>
  <c r="AV50" i="16"/>
  <c r="AW50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AQ51" i="16"/>
  <c r="AR51" i="16"/>
  <c r="AS51" i="16"/>
  <c r="AT51" i="16"/>
  <c r="AU51" i="16"/>
  <c r="AV51" i="16"/>
  <c r="AW51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O52" i="16"/>
  <c r="AP52" i="16"/>
  <c r="AQ52" i="16"/>
  <c r="AR52" i="16"/>
  <c r="AS52" i="16"/>
  <c r="AT52" i="16"/>
  <c r="AU52" i="16"/>
  <c r="AV52" i="16"/>
  <c r="AW52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AQ53" i="16"/>
  <c r="AR53" i="16"/>
  <c r="AS53" i="16"/>
  <c r="AT53" i="16"/>
  <c r="AU53" i="16"/>
  <c r="AV53" i="16"/>
  <c r="AW53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N55" i="16"/>
  <c r="AO55" i="16"/>
  <c r="AP55" i="16"/>
  <c r="AQ55" i="16"/>
  <c r="AR55" i="16"/>
  <c r="AS55" i="16"/>
  <c r="AT55" i="16"/>
  <c r="AU55" i="16"/>
  <c r="AV55" i="16"/>
  <c r="AW55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AQ56" i="16"/>
  <c r="AR56" i="16"/>
  <c r="AS56" i="16"/>
  <c r="AT56" i="16"/>
  <c r="AU56" i="16"/>
  <c r="AV56" i="16"/>
  <c r="AW56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O57" i="16"/>
  <c r="AP57" i="16"/>
  <c r="AQ57" i="16"/>
  <c r="AR57" i="16"/>
  <c r="AS57" i="16"/>
  <c r="AT57" i="16"/>
  <c r="AU57" i="16"/>
  <c r="AV57" i="16"/>
  <c r="AW57" i="16"/>
  <c r="Z58" i="16"/>
  <c r="AA58" i="16"/>
  <c r="AB58" i="16"/>
  <c r="AC58" i="16"/>
  <c r="AD58" i="16"/>
  <c r="AE58" i="16"/>
  <c r="AF58" i="16"/>
  <c r="AG58" i="16"/>
  <c r="AH58" i="16"/>
  <c r="AI58" i="16"/>
  <c r="AJ58" i="16"/>
  <c r="AK58" i="16"/>
  <c r="AL58" i="16"/>
  <c r="AM58" i="16"/>
  <c r="AN58" i="16"/>
  <c r="AO58" i="16"/>
  <c r="AP58" i="16"/>
  <c r="AQ58" i="16"/>
  <c r="AR58" i="16"/>
  <c r="AS58" i="16"/>
  <c r="AT58" i="16"/>
  <c r="AU58" i="16"/>
  <c r="AV58" i="16"/>
  <c r="AW58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N59" i="16"/>
  <c r="AO59" i="16"/>
  <c r="AP59" i="16"/>
  <c r="AQ59" i="16"/>
  <c r="AR59" i="16"/>
  <c r="AS59" i="16"/>
  <c r="AT59" i="16"/>
  <c r="AU59" i="16"/>
  <c r="AV59" i="16"/>
  <c r="AW59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N60" i="16"/>
  <c r="AO60" i="16"/>
  <c r="AP60" i="16"/>
  <c r="AQ60" i="16"/>
  <c r="AR60" i="16"/>
  <c r="AS60" i="16"/>
  <c r="AT60" i="16"/>
  <c r="AU60" i="16"/>
  <c r="AV60" i="16"/>
  <c r="AW60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AQ63" i="16"/>
  <c r="AR63" i="16"/>
  <c r="AS63" i="16"/>
  <c r="AT63" i="16"/>
  <c r="AU63" i="16"/>
  <c r="AV63" i="16"/>
  <c r="AW63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Q64" i="16"/>
  <c r="AR64" i="16"/>
  <c r="AS64" i="16"/>
  <c r="AT64" i="16"/>
  <c r="AU64" i="16"/>
  <c r="AV64" i="16"/>
  <c r="AW64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N65" i="16"/>
  <c r="AO65" i="16"/>
  <c r="AP65" i="16"/>
  <c r="AQ65" i="16"/>
  <c r="AR65" i="16"/>
  <c r="AS65" i="16"/>
  <c r="AT65" i="16"/>
  <c r="AU65" i="16"/>
  <c r="AV65" i="16"/>
  <c r="AW65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N66" i="16"/>
  <c r="AO66" i="16"/>
  <c r="AP66" i="16"/>
  <c r="AQ66" i="16"/>
  <c r="AR66" i="16"/>
  <c r="AS66" i="16"/>
  <c r="AT66" i="16"/>
  <c r="AU66" i="16"/>
  <c r="AV66" i="16"/>
  <c r="AW66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Q67" i="16"/>
  <c r="AR67" i="16"/>
  <c r="AS67" i="16"/>
  <c r="AT67" i="16"/>
  <c r="AU67" i="16"/>
  <c r="AV67" i="16"/>
  <c r="AW67" i="16"/>
  <c r="Z68" i="16"/>
  <c r="AA68" i="16"/>
  <c r="AB68" i="16"/>
  <c r="AC68" i="16"/>
  <c r="AD68" i="16"/>
  <c r="AE68" i="16"/>
  <c r="AF68" i="16"/>
  <c r="AG68" i="16"/>
  <c r="AH68" i="16"/>
  <c r="AI68" i="16"/>
  <c r="AJ68" i="16"/>
  <c r="AK68" i="16"/>
  <c r="AL68" i="16"/>
  <c r="AM68" i="16"/>
  <c r="AN68" i="16"/>
  <c r="AO68" i="16"/>
  <c r="AP68" i="16"/>
  <c r="AQ68" i="16"/>
  <c r="AR68" i="16"/>
  <c r="AS68" i="16"/>
  <c r="AT68" i="16"/>
  <c r="AU68" i="16"/>
  <c r="AV68" i="16"/>
  <c r="AW68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Z70" i="16"/>
  <c r="AA70" i="16"/>
  <c r="AB70" i="16"/>
  <c r="AC70" i="16"/>
  <c r="AD70" i="16"/>
  <c r="AE70" i="16"/>
  <c r="AF70" i="16"/>
  <c r="AG70" i="16"/>
  <c r="AH70" i="16"/>
  <c r="AI70" i="16"/>
  <c r="AJ70" i="16"/>
  <c r="AK70" i="16"/>
  <c r="AL70" i="16"/>
  <c r="AM70" i="16"/>
  <c r="AN70" i="16"/>
  <c r="AO70" i="16"/>
  <c r="AP70" i="16"/>
  <c r="AQ70" i="16"/>
  <c r="AR70" i="16"/>
  <c r="AS70" i="16"/>
  <c r="AT70" i="16"/>
  <c r="AU70" i="16"/>
  <c r="AV70" i="16"/>
  <c r="AW70" i="16"/>
  <c r="Z71" i="16"/>
  <c r="AA71" i="16"/>
  <c r="AB71" i="16"/>
  <c r="AC71" i="16"/>
  <c r="AD71" i="16"/>
  <c r="AE71" i="16"/>
  <c r="AF71" i="16"/>
  <c r="AG71" i="16"/>
  <c r="AH71" i="16"/>
  <c r="AI71" i="16"/>
  <c r="AJ71" i="16"/>
  <c r="AK71" i="16"/>
  <c r="AL71" i="16"/>
  <c r="AM71" i="16"/>
  <c r="AN71" i="16"/>
  <c r="AO71" i="16"/>
  <c r="AP71" i="16"/>
  <c r="AQ71" i="16"/>
  <c r="AR71" i="16"/>
  <c r="AS71" i="16"/>
  <c r="AT71" i="16"/>
  <c r="AU71" i="16"/>
  <c r="AV71" i="16"/>
  <c r="AW71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O72" i="16"/>
  <c r="AP72" i="16"/>
  <c r="AQ72" i="16"/>
  <c r="AR72" i="16"/>
  <c r="AS72" i="16"/>
  <c r="AT72" i="16"/>
  <c r="AU72" i="16"/>
  <c r="AV72" i="16"/>
  <c r="AW72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O73" i="16"/>
  <c r="AP73" i="16"/>
  <c r="AQ73" i="16"/>
  <c r="AR73" i="16"/>
  <c r="AS73" i="16"/>
  <c r="AT73" i="16"/>
  <c r="AU73" i="16"/>
  <c r="AV73" i="16"/>
  <c r="AW73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O74" i="16"/>
  <c r="AP74" i="16"/>
  <c r="AQ74" i="16"/>
  <c r="AR74" i="16"/>
  <c r="AS74" i="16"/>
  <c r="AT74" i="16"/>
  <c r="AU74" i="16"/>
  <c r="AV74" i="16"/>
  <c r="AW74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O75" i="16"/>
  <c r="AP75" i="16"/>
  <c r="AQ75" i="16"/>
  <c r="AR75" i="16"/>
  <c r="AS75" i="16"/>
  <c r="AT75" i="16"/>
  <c r="AU75" i="16"/>
  <c r="AV75" i="16"/>
  <c r="AW75" i="16"/>
  <c r="Z76" i="16"/>
  <c r="AA76" i="16"/>
  <c r="AB76" i="16"/>
  <c r="AC76" i="16"/>
  <c r="AD76" i="16"/>
  <c r="AE76" i="16"/>
  <c r="AF76" i="16"/>
  <c r="AG76" i="16"/>
  <c r="AH76" i="16"/>
  <c r="AI76" i="16"/>
  <c r="AJ76" i="16"/>
  <c r="AK76" i="16"/>
  <c r="AL76" i="16"/>
  <c r="AM76" i="16"/>
  <c r="AN76" i="16"/>
  <c r="AO76" i="16"/>
  <c r="AP76" i="16"/>
  <c r="AQ76" i="16"/>
  <c r="AR76" i="16"/>
  <c r="AS76" i="16"/>
  <c r="AT76" i="16"/>
  <c r="AU76" i="16"/>
  <c r="AV76" i="16"/>
  <c r="AW76" i="16"/>
  <c r="Z77" i="16"/>
  <c r="AA77" i="16"/>
  <c r="AB77" i="16"/>
  <c r="AC77" i="16"/>
  <c r="AD77" i="16"/>
  <c r="AE77" i="16"/>
  <c r="AF77" i="16"/>
  <c r="AG77" i="16"/>
  <c r="AH77" i="16"/>
  <c r="AI77" i="16"/>
  <c r="AJ77" i="16"/>
  <c r="AK77" i="16"/>
  <c r="AL77" i="16"/>
  <c r="AM77" i="16"/>
  <c r="AN77" i="16"/>
  <c r="AO77" i="16"/>
  <c r="AP77" i="16"/>
  <c r="AQ77" i="16"/>
  <c r="AR77" i="16"/>
  <c r="AS77" i="16"/>
  <c r="AT77" i="16"/>
  <c r="AU77" i="16"/>
  <c r="AV77" i="16"/>
  <c r="AW77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AP78" i="16"/>
  <c r="AQ78" i="16"/>
  <c r="AR78" i="16"/>
  <c r="AS78" i="16"/>
  <c r="AT78" i="16"/>
  <c r="AU78" i="16"/>
  <c r="AV78" i="16"/>
  <c r="AW78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AP79" i="16"/>
  <c r="AQ79" i="16"/>
  <c r="AR79" i="16"/>
  <c r="AS79" i="16"/>
  <c r="AT79" i="16"/>
  <c r="AU79" i="16"/>
  <c r="AV79" i="16"/>
  <c r="AW79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AP80" i="16"/>
  <c r="AQ80" i="16"/>
  <c r="AR80" i="16"/>
  <c r="AS80" i="16"/>
  <c r="AT80" i="16"/>
  <c r="AU80" i="16"/>
  <c r="AV80" i="16"/>
  <c r="AW80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AP81" i="16"/>
  <c r="AQ81" i="16"/>
  <c r="AR81" i="16"/>
  <c r="AS81" i="16"/>
  <c r="AT81" i="16"/>
  <c r="AU81" i="16"/>
  <c r="AV81" i="16"/>
  <c r="AW81" i="16"/>
  <c r="Z82" i="16"/>
  <c r="AA82" i="16"/>
  <c r="AB82" i="16"/>
  <c r="AC82" i="16"/>
  <c r="AD82" i="16"/>
  <c r="AE82" i="16"/>
  <c r="AF82" i="16"/>
  <c r="AG82" i="16"/>
  <c r="AH82" i="16"/>
  <c r="AI82" i="16"/>
  <c r="AJ82" i="16"/>
  <c r="AK82" i="16"/>
  <c r="AL82" i="16"/>
  <c r="AM82" i="16"/>
  <c r="AN82" i="16"/>
  <c r="AO82" i="16"/>
  <c r="AP82" i="16"/>
  <c r="AQ82" i="16"/>
  <c r="AR82" i="16"/>
  <c r="AS82" i="16"/>
  <c r="AT82" i="16"/>
  <c r="AU82" i="16"/>
  <c r="AV82" i="16"/>
  <c r="AW82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AP83" i="16"/>
  <c r="AQ83" i="16"/>
  <c r="AR83" i="16"/>
  <c r="AS83" i="16"/>
  <c r="AT83" i="16"/>
  <c r="AU83" i="16"/>
  <c r="AV83" i="16"/>
  <c r="AW83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AP84" i="16"/>
  <c r="AQ84" i="16"/>
  <c r="AR84" i="16"/>
  <c r="AS84" i="16"/>
  <c r="AT84" i="16"/>
  <c r="AU84" i="16"/>
  <c r="AV84" i="16"/>
  <c r="AW84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E49" i="9"/>
  <c r="AT4" i="16"/>
  <c r="AE4" i="16"/>
  <c r="AF4" i="16"/>
  <c r="AG4" i="16"/>
  <c r="AH4" i="16"/>
  <c r="AI4" i="16"/>
  <c r="AK4" i="16"/>
  <c r="AJ4" i="16"/>
  <c r="AL4" i="16"/>
  <c r="AM4" i="16"/>
  <c r="AN4" i="16"/>
  <c r="AO4" i="16"/>
  <c r="AQ4" i="16"/>
  <c r="AP4" i="16"/>
  <c r="AR4" i="16"/>
  <c r="AS4" i="16"/>
  <c r="AU4" i="16"/>
  <c r="AW4" i="16"/>
  <c r="AV4" i="16"/>
  <c r="AD4" i="16"/>
  <c r="AC4" i="16"/>
  <c r="AB4" i="16"/>
  <c r="AA4" i="16"/>
  <c r="Z4" i="16"/>
  <c r="AZ4" i="18" l="1"/>
  <c r="BR4" i="18"/>
  <c r="BV4" i="16" s="1"/>
  <c r="BA4" i="18"/>
  <c r="BB4" i="16" s="1"/>
  <c r="AY4" i="18"/>
  <c r="BD4" i="16"/>
  <c r="AY4" i="16"/>
  <c r="AZ4" i="16"/>
  <c r="BA4" i="16"/>
  <c r="BR5" i="18"/>
  <c r="BV5" i="16" s="1"/>
  <c r="BQ5" i="18"/>
  <c r="BP5" i="18"/>
  <c r="BR6" i="18"/>
  <c r="BV6" i="16" s="1"/>
  <c r="BP6" i="18"/>
  <c r="BQ6" i="18"/>
  <c r="BX6" i="16"/>
  <c r="BS6" i="16"/>
  <c r="BU6" i="16"/>
  <c r="BU5" i="16"/>
  <c r="BX5" i="16"/>
  <c r="BS5" i="16"/>
  <c r="BT5" i="16"/>
  <c r="BA42" i="18"/>
  <c r="BB42" i="16" s="1"/>
  <c r="AY43" i="18"/>
  <c r="AZ44" i="18"/>
  <c r="AZ61" i="18"/>
  <c r="AY75" i="18"/>
  <c r="AY85" i="18"/>
  <c r="BA91" i="18"/>
  <c r="BB91" i="16" s="1"/>
  <c r="BP4" i="18"/>
  <c r="AZ49" i="18"/>
  <c r="AY55" i="18"/>
  <c r="AZ56" i="18"/>
  <c r="AZ90" i="18"/>
  <c r="AY92" i="18"/>
  <c r="BQ4" i="18"/>
  <c r="BT6" i="16"/>
  <c r="BS4" i="16"/>
  <c r="BX4" i="16"/>
  <c r="BU4" i="16"/>
  <c r="BT4" i="16"/>
  <c r="AY63" i="18"/>
  <c r="AY8" i="18"/>
  <c r="AY14" i="18"/>
  <c r="AZ15" i="18"/>
  <c r="AY22" i="18"/>
  <c r="AY34" i="18"/>
  <c r="AZ35" i="18"/>
  <c r="BA44" i="18"/>
  <c r="BB44" i="16" s="1"/>
  <c r="AZ45" i="18"/>
  <c r="AZ46" i="18"/>
  <c r="AY49" i="18"/>
  <c r="BA51" i="18"/>
  <c r="BB51" i="16" s="1"/>
  <c r="BA56" i="18"/>
  <c r="BB56" i="16" s="1"/>
  <c r="AZ57" i="18"/>
  <c r="AY58" i="18"/>
  <c r="AY61" i="18"/>
  <c r="AZ63" i="18"/>
  <c r="BA67" i="18"/>
  <c r="BB67" i="16" s="1"/>
  <c r="BA68" i="18"/>
  <c r="BB68" i="16" s="1"/>
  <c r="AZ69" i="18"/>
  <c r="AZ70" i="18"/>
  <c r="BA73" i="18"/>
  <c r="BB73" i="16" s="1"/>
  <c r="AZ75" i="18"/>
  <c r="AY77" i="18"/>
  <c r="AY79" i="18"/>
  <c r="AY80" i="18"/>
  <c r="AZ81" i="18"/>
  <c r="AZ82" i="18"/>
  <c r="BA84" i="18"/>
  <c r="BB84" i="16" s="1"/>
  <c r="BA85" i="18"/>
  <c r="BB85" i="16" s="1"/>
  <c r="BA87" i="18"/>
  <c r="BB87" i="16" s="1"/>
  <c r="BA92" i="18"/>
  <c r="BB92" i="16" s="1"/>
  <c r="AZ93" i="18"/>
  <c r="BA82" i="18"/>
  <c r="BB82" i="16" s="1"/>
  <c r="AZ92" i="18"/>
  <c r="BA70" i="18"/>
  <c r="BB70" i="16" s="1"/>
  <c r="AZ85" i="18"/>
  <c r="BA61" i="18"/>
  <c r="BB61" i="16" s="1"/>
  <c r="AZ80" i="18"/>
  <c r="BA49" i="18"/>
  <c r="BB49" i="16" s="1"/>
  <c r="AZ68" i="18"/>
  <c r="AZ73" i="18"/>
  <c r="BA20" i="18"/>
  <c r="BB20" i="16" s="1"/>
  <c r="AZ6" i="18"/>
  <c r="AY6" i="18"/>
  <c r="BA6" i="18"/>
  <c r="BB6" i="16" s="1"/>
  <c r="AY12" i="18"/>
  <c r="AZ12" i="18"/>
  <c r="BA12" i="18"/>
  <c r="BB12" i="16" s="1"/>
  <c r="BA16" i="18"/>
  <c r="BB16" i="16" s="1"/>
  <c r="AY16" i="18"/>
  <c r="AZ16" i="18"/>
  <c r="BA41" i="18"/>
  <c r="BB41" i="16" s="1"/>
  <c r="AY41" i="18"/>
  <c r="AZ41" i="18"/>
  <c r="BA8" i="18"/>
  <c r="BB8" i="16" s="1"/>
  <c r="BA5" i="18"/>
  <c r="BB5" i="16" s="1"/>
  <c r="AY5" i="18"/>
  <c r="AZ5" i="18"/>
  <c r="BA9" i="18"/>
  <c r="BB9" i="16" s="1"/>
  <c r="AY9" i="18"/>
  <c r="AZ9" i="18"/>
  <c r="AZ18" i="18"/>
  <c r="AY18" i="18"/>
  <c r="BA18" i="18"/>
  <c r="BB18" i="16" s="1"/>
  <c r="BA21" i="18"/>
  <c r="BB21" i="16" s="1"/>
  <c r="AY21" i="18"/>
  <c r="AZ21" i="18"/>
  <c r="AY24" i="18"/>
  <c r="BA24" i="18"/>
  <c r="BB24" i="16" s="1"/>
  <c r="AZ24" i="18"/>
  <c r="BA27" i="18"/>
  <c r="BB27" i="16" s="1"/>
  <c r="AY27" i="18"/>
  <c r="AZ34" i="18"/>
  <c r="BA34" i="18"/>
  <c r="BB34" i="16" s="1"/>
  <c r="BA40" i="18"/>
  <c r="BB40" i="16" s="1"/>
  <c r="AY40" i="18"/>
  <c r="AZ40" i="18"/>
  <c r="AZ7" i="18"/>
  <c r="BA7" i="18"/>
  <c r="BB7" i="16" s="1"/>
  <c r="AY7" i="18"/>
  <c r="AZ19" i="18"/>
  <c r="AY19" i="18"/>
  <c r="BA19" i="18"/>
  <c r="BB19" i="16" s="1"/>
  <c r="AY11" i="18"/>
  <c r="AZ11" i="18"/>
  <c r="BA11" i="18"/>
  <c r="BB11" i="16" s="1"/>
  <c r="BA17" i="18"/>
  <c r="BB17" i="16" s="1"/>
  <c r="AY17" i="18"/>
  <c r="AZ17" i="18"/>
  <c r="AZ22" i="18"/>
  <c r="BA22" i="18"/>
  <c r="BB22" i="16" s="1"/>
  <c r="BA38" i="18"/>
  <c r="BB38" i="16" s="1"/>
  <c r="AY38" i="18"/>
  <c r="AZ38" i="18"/>
  <c r="BA14" i="18"/>
  <c r="BB14" i="16" s="1"/>
  <c r="AZ14" i="18"/>
  <c r="AY20" i="18"/>
  <c r="AZ20" i="18"/>
  <c r="AZ27" i="18"/>
  <c r="AZ10" i="18"/>
  <c r="BA10" i="18"/>
  <c r="BB10" i="16" s="1"/>
  <c r="AY10" i="18"/>
  <c r="AZ25" i="18"/>
  <c r="BA25" i="18"/>
  <c r="BB25" i="16" s="1"/>
  <c r="AY25" i="18"/>
  <c r="BA28" i="18"/>
  <c r="BB28" i="16" s="1"/>
  <c r="AY28" i="18"/>
  <c r="AZ28" i="18"/>
  <c r="AZ30" i="18"/>
  <c r="AY30" i="18"/>
  <c r="AZ32" i="18"/>
  <c r="BA32" i="18"/>
  <c r="BB32" i="16" s="1"/>
  <c r="AY32" i="18"/>
  <c r="AY35" i="18"/>
  <c r="BA35" i="18"/>
  <c r="BB35" i="16" s="1"/>
  <c r="AZ37" i="18"/>
  <c r="BA37" i="18"/>
  <c r="BB37" i="16" s="1"/>
  <c r="AY37" i="18"/>
  <c r="AZ8" i="18"/>
  <c r="AZ13" i="18"/>
  <c r="BA13" i="18"/>
  <c r="BB13" i="16" s="1"/>
  <c r="AY13" i="18"/>
  <c r="BA15" i="18"/>
  <c r="BB15" i="16" s="1"/>
  <c r="AY15" i="18"/>
  <c r="AY23" i="18"/>
  <c r="AZ23" i="18"/>
  <c r="BA23" i="18"/>
  <c r="BB23" i="16" s="1"/>
  <c r="BA26" i="18"/>
  <c r="BB26" i="16" s="1"/>
  <c r="AY26" i="18"/>
  <c r="AZ26" i="18"/>
  <c r="BA29" i="18"/>
  <c r="BB29" i="16" s="1"/>
  <c r="AY29" i="18"/>
  <c r="AZ29" i="18"/>
  <c r="AZ31" i="18"/>
  <c r="BA31" i="18"/>
  <c r="BB31" i="16" s="1"/>
  <c r="AY31" i="18"/>
  <c r="BA33" i="18"/>
  <c r="BB33" i="16" s="1"/>
  <c r="AY33" i="18"/>
  <c r="AZ33" i="18"/>
  <c r="AY36" i="18"/>
  <c r="AZ36" i="18"/>
  <c r="BA36" i="18"/>
  <c r="BB36" i="16" s="1"/>
  <c r="AY39" i="18"/>
  <c r="AZ39" i="18"/>
  <c r="BA39" i="18"/>
  <c r="BB39" i="16" s="1"/>
  <c r="BA30" i="18"/>
  <c r="BB30" i="16" s="1"/>
  <c r="AY56" i="18"/>
  <c r="BA63" i="18"/>
  <c r="BB63" i="16" s="1"/>
  <c r="BA43" i="18"/>
  <c r="BB43" i="16" s="1"/>
  <c r="AY42" i="18"/>
  <c r="BA45" i="18"/>
  <c r="BB45" i="16" s="1"/>
  <c r="AY45" i="18"/>
  <c r="AY47" i="18"/>
  <c r="BA47" i="18"/>
  <c r="BB47" i="16" s="1"/>
  <c r="AY48" i="18"/>
  <c r="BA50" i="18"/>
  <c r="BB50" i="16" s="1"/>
  <c r="BA52" i="18"/>
  <c r="BB52" i="16" s="1"/>
  <c r="AY52" i="18"/>
  <c r="BA53" i="18"/>
  <c r="BB53" i="16" s="1"/>
  <c r="AY54" i="18"/>
  <c r="BA57" i="18"/>
  <c r="BB57" i="16" s="1"/>
  <c r="AY57" i="18"/>
  <c r="AY59" i="18"/>
  <c r="BA59" i="18"/>
  <c r="BB59" i="16" s="1"/>
  <c r="AY60" i="18"/>
  <c r="BA62" i="18"/>
  <c r="BB62" i="16" s="1"/>
  <c r="BA64" i="18"/>
  <c r="BB64" i="16" s="1"/>
  <c r="AY64" i="18"/>
  <c r="BA65" i="18"/>
  <c r="BB65" i="16" s="1"/>
  <c r="AY66" i="18"/>
  <c r="BA69" i="18"/>
  <c r="BB69" i="16" s="1"/>
  <c r="AY69" i="18"/>
  <c r="AY71" i="18"/>
  <c r="BA71" i="18"/>
  <c r="BB71" i="16" s="1"/>
  <c r="AY72" i="18"/>
  <c r="BA74" i="18"/>
  <c r="BB74" i="16" s="1"/>
  <c r="BA76" i="18"/>
  <c r="BB76" i="16" s="1"/>
  <c r="AY76" i="18"/>
  <c r="BA77" i="18"/>
  <c r="BB77" i="16" s="1"/>
  <c r="AY78" i="18"/>
  <c r="BA81" i="18"/>
  <c r="BB81" i="16" s="1"/>
  <c r="AY81" i="18"/>
  <c r="AY83" i="18"/>
  <c r="BA83" i="18"/>
  <c r="BB83" i="16" s="1"/>
  <c r="AY84" i="18"/>
  <c r="BA86" i="18"/>
  <c r="BB86" i="16" s="1"/>
  <c r="BA88" i="18"/>
  <c r="BB88" i="16" s="1"/>
  <c r="AY88" i="18"/>
  <c r="BA89" i="18"/>
  <c r="BB89" i="16" s="1"/>
  <c r="AY90" i="18"/>
  <c r="BA93" i="18"/>
  <c r="BB93" i="16" s="1"/>
  <c r="AY93" i="18"/>
  <c r="AZ91" i="18"/>
  <c r="AZ79" i="18"/>
  <c r="AZ67" i="18"/>
  <c r="AZ55" i="18"/>
  <c r="AZ43" i="18"/>
  <c r="AY74" i="18"/>
  <c r="AY53" i="18"/>
  <c r="BA80" i="18"/>
  <c r="BB80" i="16" s="1"/>
  <c r="BA60" i="18"/>
  <c r="BB60" i="16" s="1"/>
  <c r="AZ78" i="18"/>
  <c r="AZ66" i="18"/>
  <c r="AZ54" i="18"/>
  <c r="AZ42" i="18"/>
  <c r="AY73" i="18"/>
  <c r="AY51" i="18"/>
  <c r="BA79" i="18"/>
  <c r="BB79" i="16" s="1"/>
  <c r="BA58" i="18"/>
  <c r="BB58" i="16" s="1"/>
  <c r="AZ89" i="18"/>
  <c r="AZ77" i="18"/>
  <c r="AZ65" i="18"/>
  <c r="AZ53" i="18"/>
  <c r="AY91" i="18"/>
  <c r="AY70" i="18"/>
  <c r="AY50" i="18"/>
  <c r="BA78" i="18"/>
  <c r="BB78" i="16" s="1"/>
  <c r="AZ88" i="18"/>
  <c r="AZ76" i="18"/>
  <c r="AZ64" i="18"/>
  <c r="AZ52" i="18"/>
  <c r="AY89" i="18"/>
  <c r="AY68" i="18"/>
  <c r="BA75" i="18"/>
  <c r="BB75" i="16" s="1"/>
  <c r="BA55" i="18"/>
  <c r="BB55" i="16" s="1"/>
  <c r="AZ87" i="18"/>
  <c r="AZ51" i="18"/>
  <c r="AY87" i="18"/>
  <c r="AY67" i="18"/>
  <c r="AY46" i="18"/>
  <c r="BA54" i="18"/>
  <c r="BB54" i="16" s="1"/>
  <c r="AZ86" i="18"/>
  <c r="AZ74" i="18"/>
  <c r="AZ62" i="18"/>
  <c r="AZ50" i="18"/>
  <c r="AY86" i="18"/>
  <c r="AY65" i="18"/>
  <c r="AY44" i="18"/>
  <c r="BA72" i="18"/>
  <c r="BB72" i="16" s="1"/>
  <c r="AZ84" i="18"/>
  <c r="AZ72" i="18"/>
  <c r="AZ60" i="18"/>
  <c r="AZ48" i="18"/>
  <c r="AY82" i="18"/>
  <c r="AY62" i="18"/>
  <c r="BA90" i="18"/>
  <c r="BB90" i="16" s="1"/>
  <c r="BA48" i="18"/>
  <c r="BB48" i="16" s="1"/>
  <c r="AZ83" i="18"/>
  <c r="AZ71" i="18"/>
  <c r="AZ59" i="18"/>
  <c r="AZ47" i="18"/>
  <c r="BA46" i="18"/>
  <c r="BB46" i="16" s="1"/>
  <c r="AZ58" i="18"/>
  <c r="BA66" i="18"/>
  <c r="BB66" i="16" s="1"/>
  <c r="AY63" i="16"/>
  <c r="AY51" i="16"/>
  <c r="AY39" i="16"/>
  <c r="BD87" i="16"/>
  <c r="BA9" i="16"/>
  <c r="AY75" i="16"/>
  <c r="BA69" i="16"/>
  <c r="BD5" i="16"/>
  <c r="BD22" i="16"/>
  <c r="BD21" i="16"/>
  <c r="BD20" i="16"/>
  <c r="BD19" i="16"/>
  <c r="BD18" i="16"/>
  <c r="BD17" i="16"/>
  <c r="BD10" i="16"/>
  <c r="BD9" i="16"/>
  <c r="BD8" i="16"/>
  <c r="BD7" i="16"/>
  <c r="BD29" i="16"/>
  <c r="BD82" i="16"/>
  <c r="BD81" i="16"/>
  <c r="BD80" i="16"/>
  <c r="BD79" i="16"/>
  <c r="BD78" i="16"/>
  <c r="BD77" i="16"/>
  <c r="BD70" i="16"/>
  <c r="BD69" i="16"/>
  <c r="BD68" i="16"/>
  <c r="BD67" i="16"/>
  <c r="BD66" i="16"/>
  <c r="BD65" i="16"/>
  <c r="BD58" i="16"/>
  <c r="BD57" i="16"/>
  <c r="BD56" i="16"/>
  <c r="BD55" i="16"/>
  <c r="BD54" i="16"/>
  <c r="BD53" i="16"/>
  <c r="BD46" i="16"/>
  <c r="BD45" i="16"/>
  <c r="BD44" i="16"/>
  <c r="BD43" i="16"/>
  <c r="BD42" i="16"/>
  <c r="BD41" i="16"/>
  <c r="BD34" i="16"/>
  <c r="BD33" i="16"/>
  <c r="BD32" i="16"/>
  <c r="BD31" i="16"/>
  <c r="BD30" i="16"/>
  <c r="BD93" i="16"/>
  <c r="BD92" i="16"/>
  <c r="BD91" i="16"/>
  <c r="BD90" i="16"/>
  <c r="BD89" i="16"/>
  <c r="AZ15" i="16"/>
  <c r="BD6" i="16"/>
  <c r="BA21" i="16"/>
  <c r="AY27" i="16"/>
  <c r="BD63" i="16"/>
  <c r="BA82" i="16"/>
  <c r="BA70" i="16"/>
  <c r="BA58" i="16"/>
  <c r="BA46" i="16"/>
  <c r="BA34" i="16"/>
  <c r="BA22" i="16"/>
  <c r="BA10" i="16"/>
  <c r="AZ88" i="16"/>
  <c r="AZ76" i="16"/>
  <c r="AZ64" i="16"/>
  <c r="AZ52" i="16"/>
  <c r="AZ40" i="16"/>
  <c r="AZ28" i="16"/>
  <c r="AZ16" i="16"/>
  <c r="AY88" i="16"/>
  <c r="AY76" i="16"/>
  <c r="AY64" i="16"/>
  <c r="AY52" i="16"/>
  <c r="AY40" i="16"/>
  <c r="AY28" i="16"/>
  <c r="AY16" i="16"/>
  <c r="BD88" i="16"/>
  <c r="BD76" i="16"/>
  <c r="BD64" i="16"/>
  <c r="BD52" i="16"/>
  <c r="BD40" i="16"/>
  <c r="BD28" i="16"/>
  <c r="BD16" i="16"/>
  <c r="AZ39" i="16"/>
  <c r="BD51" i="16"/>
  <c r="BA92" i="16"/>
  <c r="BA80" i="16"/>
  <c r="BA68" i="16"/>
  <c r="BA56" i="16"/>
  <c r="BA44" i="16"/>
  <c r="BA32" i="16"/>
  <c r="BA20" i="16"/>
  <c r="BA8" i="16"/>
  <c r="AZ86" i="16"/>
  <c r="AZ74" i="16"/>
  <c r="AZ62" i="16"/>
  <c r="AZ50" i="16"/>
  <c r="AZ38" i="16"/>
  <c r="AZ26" i="16"/>
  <c r="AZ14" i="16"/>
  <c r="AY86" i="16"/>
  <c r="AY74" i="16"/>
  <c r="AY62" i="16"/>
  <c r="AY50" i="16"/>
  <c r="AY38" i="16"/>
  <c r="AY26" i="16"/>
  <c r="AY14" i="16"/>
  <c r="BC14" i="16" s="1"/>
  <c r="BD86" i="16"/>
  <c r="BD74" i="16"/>
  <c r="BD62" i="16"/>
  <c r="BD50" i="16"/>
  <c r="BD38" i="16"/>
  <c r="BD26" i="16"/>
  <c r="BD14" i="16"/>
  <c r="AZ51" i="16"/>
  <c r="BD39" i="16"/>
  <c r="BA91" i="16"/>
  <c r="BA79" i="16"/>
  <c r="BA67" i="16"/>
  <c r="BA55" i="16"/>
  <c r="BA43" i="16"/>
  <c r="BA31" i="16"/>
  <c r="BA19" i="16"/>
  <c r="BA7" i="16"/>
  <c r="AZ85" i="16"/>
  <c r="AZ73" i="16"/>
  <c r="AZ61" i="16"/>
  <c r="AZ49" i="16"/>
  <c r="AZ37" i="16"/>
  <c r="AZ25" i="16"/>
  <c r="AZ13" i="16"/>
  <c r="AY85" i="16"/>
  <c r="AY73" i="16"/>
  <c r="AY61" i="16"/>
  <c r="AY49" i="16"/>
  <c r="AY37" i="16"/>
  <c r="AY25" i="16"/>
  <c r="AY13" i="16"/>
  <c r="BD85" i="16"/>
  <c r="BD73" i="16"/>
  <c r="BD61" i="16"/>
  <c r="BD49" i="16"/>
  <c r="BD37" i="16"/>
  <c r="BD25" i="16"/>
  <c r="BD13" i="16"/>
  <c r="BA81" i="16"/>
  <c r="AZ63" i="16"/>
  <c r="AY15" i="16"/>
  <c r="BD15" i="16"/>
  <c r="BA90" i="16"/>
  <c r="BA78" i="16"/>
  <c r="BA66" i="16"/>
  <c r="BA54" i="16"/>
  <c r="BA42" i="16"/>
  <c r="BA30" i="16"/>
  <c r="BA18" i="16"/>
  <c r="BA6" i="16"/>
  <c r="AZ84" i="16"/>
  <c r="AZ72" i="16"/>
  <c r="AZ60" i="16"/>
  <c r="AZ48" i="16"/>
  <c r="AZ36" i="16"/>
  <c r="AZ24" i="16"/>
  <c r="AZ12" i="16"/>
  <c r="AY84" i="16"/>
  <c r="AY72" i="16"/>
  <c r="AY60" i="16"/>
  <c r="AY48" i="16"/>
  <c r="AY36" i="16"/>
  <c r="AY24" i="16"/>
  <c r="AY12" i="16"/>
  <c r="BD84" i="16"/>
  <c r="BD72" i="16"/>
  <c r="BD60" i="16"/>
  <c r="BD48" i="16"/>
  <c r="BD36" i="16"/>
  <c r="BD24" i="16"/>
  <c r="BD12" i="16"/>
  <c r="BA93" i="16"/>
  <c r="AZ75" i="16"/>
  <c r="BD27" i="16"/>
  <c r="BA89" i="16"/>
  <c r="BA77" i="16"/>
  <c r="BA65" i="16"/>
  <c r="BA53" i="16"/>
  <c r="BA41" i="16"/>
  <c r="BA29" i="16"/>
  <c r="BA17" i="16"/>
  <c r="BA5" i="16"/>
  <c r="AZ83" i="16"/>
  <c r="AZ71" i="16"/>
  <c r="AZ59" i="16"/>
  <c r="AZ47" i="16"/>
  <c r="AZ35" i="16"/>
  <c r="AZ23" i="16"/>
  <c r="AZ11" i="16"/>
  <c r="AY83" i="16"/>
  <c r="AY71" i="16"/>
  <c r="AY59" i="16"/>
  <c r="AY47" i="16"/>
  <c r="AY35" i="16"/>
  <c r="AY23" i="16"/>
  <c r="AY11" i="16"/>
  <c r="BD83" i="16"/>
  <c r="BD71" i="16"/>
  <c r="BD59" i="16"/>
  <c r="BD47" i="16"/>
  <c r="BD35" i="16"/>
  <c r="BD23" i="16"/>
  <c r="BD11" i="16"/>
  <c r="AY87" i="16"/>
  <c r="BA88" i="16"/>
  <c r="BA76" i="16"/>
  <c r="BA64" i="16"/>
  <c r="BA52" i="16"/>
  <c r="BA40" i="16"/>
  <c r="BA28" i="16"/>
  <c r="BA16" i="16"/>
  <c r="AZ82" i="16"/>
  <c r="AZ70" i="16"/>
  <c r="AZ58" i="16"/>
  <c r="AZ46" i="16"/>
  <c r="AZ34" i="16"/>
  <c r="AZ22" i="16"/>
  <c r="AZ10" i="16"/>
  <c r="AY82" i="16"/>
  <c r="AY70" i="16"/>
  <c r="AY58" i="16"/>
  <c r="AY46" i="16"/>
  <c r="AY34" i="16"/>
  <c r="AY22" i="16"/>
  <c r="AY10" i="16"/>
  <c r="BA45" i="16"/>
  <c r="BA87" i="16"/>
  <c r="BA75" i="16"/>
  <c r="BA63" i="16"/>
  <c r="BA51" i="16"/>
  <c r="BA39" i="16"/>
  <c r="BA27" i="16"/>
  <c r="BA15" i="16"/>
  <c r="AZ93" i="16"/>
  <c r="AZ81" i="16"/>
  <c r="AZ69" i="16"/>
  <c r="AZ57" i="16"/>
  <c r="AZ45" i="16"/>
  <c r="AZ33" i="16"/>
  <c r="AZ21" i="16"/>
  <c r="AZ9" i="16"/>
  <c r="AY93" i="16"/>
  <c r="AY81" i="16"/>
  <c r="AY69" i="16"/>
  <c r="AY57" i="16"/>
  <c r="BC57" i="16" s="1"/>
  <c r="AY45" i="16"/>
  <c r="AY33" i="16"/>
  <c r="AY21" i="16"/>
  <c r="AY9" i="16"/>
  <c r="AZ87" i="16"/>
  <c r="BA86" i="16"/>
  <c r="BA74" i="16"/>
  <c r="BA62" i="16"/>
  <c r="BA50" i="16"/>
  <c r="BA38" i="16"/>
  <c r="BA26" i="16"/>
  <c r="BA14" i="16"/>
  <c r="AZ92" i="16"/>
  <c r="AZ80" i="16"/>
  <c r="AZ68" i="16"/>
  <c r="AZ56" i="16"/>
  <c r="AZ44" i="16"/>
  <c r="AZ32" i="16"/>
  <c r="AZ20" i="16"/>
  <c r="AZ8" i="16"/>
  <c r="AY92" i="16"/>
  <c r="AY80" i="16"/>
  <c r="AY68" i="16"/>
  <c r="AY56" i="16"/>
  <c r="AY44" i="16"/>
  <c r="AY32" i="16"/>
  <c r="AY20" i="16"/>
  <c r="AY8" i="16"/>
  <c r="BA33" i="16"/>
  <c r="BD75" i="16"/>
  <c r="BA85" i="16"/>
  <c r="BA73" i="16"/>
  <c r="BA61" i="16"/>
  <c r="BA49" i="16"/>
  <c r="BA37" i="16"/>
  <c r="BA25" i="16"/>
  <c r="BA13" i="16"/>
  <c r="AZ91" i="16"/>
  <c r="AZ79" i="16"/>
  <c r="AZ67" i="16"/>
  <c r="AZ55" i="16"/>
  <c r="AZ43" i="16"/>
  <c r="AZ31" i="16"/>
  <c r="AZ19" i="16"/>
  <c r="AZ7" i="16"/>
  <c r="AY91" i="16"/>
  <c r="AY79" i="16"/>
  <c r="BC79" i="16" s="1"/>
  <c r="AY67" i="16"/>
  <c r="AY55" i="16"/>
  <c r="AY43" i="16"/>
  <c r="AY31" i="16"/>
  <c r="AY19" i="16"/>
  <c r="AY7" i="16"/>
  <c r="BA84" i="16"/>
  <c r="BA72" i="16"/>
  <c r="BA60" i="16"/>
  <c r="BA48" i="16"/>
  <c r="BA36" i="16"/>
  <c r="BA24" i="16"/>
  <c r="BA12" i="16"/>
  <c r="AZ90" i="16"/>
  <c r="AZ78" i="16"/>
  <c r="AZ66" i="16"/>
  <c r="AZ54" i="16"/>
  <c r="AZ42" i="16"/>
  <c r="AZ30" i="16"/>
  <c r="AZ18" i="16"/>
  <c r="AZ6" i="16"/>
  <c r="AY90" i="16"/>
  <c r="AY78" i="16"/>
  <c r="AY66" i="16"/>
  <c r="AY54" i="16"/>
  <c r="AY42" i="16"/>
  <c r="AY30" i="16"/>
  <c r="AY18" i="16"/>
  <c r="AY6" i="16"/>
  <c r="BA57" i="16"/>
  <c r="AZ27" i="16"/>
  <c r="BA83" i="16"/>
  <c r="BA71" i="16"/>
  <c r="BA59" i="16"/>
  <c r="BA47" i="16"/>
  <c r="BA35" i="16"/>
  <c r="BA23" i="16"/>
  <c r="BA11" i="16"/>
  <c r="AZ89" i="16"/>
  <c r="AZ77" i="16"/>
  <c r="AZ65" i="16"/>
  <c r="AZ53" i="16"/>
  <c r="AZ41" i="16"/>
  <c r="AZ29" i="16"/>
  <c r="AZ17" i="16"/>
  <c r="AZ5" i="16"/>
  <c r="AY89" i="16"/>
  <c r="AY77" i="16"/>
  <c r="AY65" i="16"/>
  <c r="AY53" i="16"/>
  <c r="AY41" i="16"/>
  <c r="AY29" i="16"/>
  <c r="BC29" i="16" s="1"/>
  <c r="AY17" i="16"/>
  <c r="AY5" i="16"/>
  <c r="BC44" i="16" l="1"/>
  <c r="BC27" i="16"/>
  <c r="BC22" i="16"/>
  <c r="BC43" i="16"/>
  <c r="BC40" i="16"/>
  <c r="BC91" i="16"/>
  <c r="BC33" i="16"/>
  <c r="BC62" i="16"/>
  <c r="BC13" i="16"/>
  <c r="BC58" i="16"/>
  <c r="BC53" i="16"/>
  <c r="BC69" i="16"/>
  <c r="BC32" i="16"/>
  <c r="BC52" i="16"/>
  <c r="BC34" i="16"/>
  <c r="BC78" i="16"/>
  <c r="BC81" i="16"/>
  <c r="BC12" i="16"/>
  <c r="BC28" i="16"/>
  <c r="BC68" i="16"/>
  <c r="BC11" i="16"/>
  <c r="BC26" i="16"/>
  <c r="BC77" i="16"/>
  <c r="BC84" i="16"/>
  <c r="BC7" i="16"/>
  <c r="BC8" i="16"/>
  <c r="BC10" i="16"/>
  <c r="BC16" i="16"/>
  <c r="BC45" i="16"/>
  <c r="BC36" i="16"/>
  <c r="BC48" i="16"/>
  <c r="BC66" i="16"/>
  <c r="BC70" i="16"/>
  <c r="BC51" i="16"/>
  <c r="BC5" i="16"/>
  <c r="BC25" i="16"/>
  <c r="BC30" i="16"/>
  <c r="BC24" i="16"/>
  <c r="BC42" i="16"/>
  <c r="BC67" i="16"/>
  <c r="BC85" i="16"/>
  <c r="BC76" i="16"/>
  <c r="BC80" i="16"/>
  <c r="BC23" i="16"/>
  <c r="BC88" i="16"/>
  <c r="BC63" i="16"/>
  <c r="BC60" i="16"/>
  <c r="BC89" i="16"/>
  <c r="BC87" i="16"/>
  <c r="BC59" i="16"/>
  <c r="BC75" i="16"/>
  <c r="BC55" i="16"/>
  <c r="BC71" i="16"/>
  <c r="BC74" i="16"/>
  <c r="BC86" i="16"/>
  <c r="BC6" i="16"/>
  <c r="BC37" i="16"/>
  <c r="BC15" i="16"/>
  <c r="BC31" i="16"/>
  <c r="BC21" i="16"/>
  <c r="BC83" i="16"/>
  <c r="BC17" i="16"/>
  <c r="BC19" i="16"/>
  <c r="BC9" i="16"/>
  <c r="BC18" i="16"/>
  <c r="BC20" i="16"/>
  <c r="BC49" i="16"/>
  <c r="BC41" i="16"/>
  <c r="BC61" i="16"/>
  <c r="BC46" i="16"/>
  <c r="BC73" i="16"/>
  <c r="BC65" i="16"/>
  <c r="BC54" i="16"/>
  <c r="BC56" i="16"/>
  <c r="BC64" i="16"/>
  <c r="BC39" i="16"/>
  <c r="BC4" i="16"/>
  <c r="BC72" i="16"/>
  <c r="BC90" i="16"/>
  <c r="BC92" i="16"/>
  <c r="BC93" i="16"/>
  <c r="BC35" i="16"/>
  <c r="BC38" i="16"/>
  <c r="BC82" i="16"/>
  <c r="BC47" i="16"/>
  <c r="BC50" i="16"/>
  <c r="BW4" i="16"/>
  <c r="BW6" i="16"/>
  <c r="BW5" i="16"/>
</calcChain>
</file>

<file path=xl/sharedStrings.xml><?xml version="1.0" encoding="utf-8"?>
<sst xmlns="http://schemas.openxmlformats.org/spreadsheetml/2006/main" count="780" uniqueCount="129">
  <si>
    <t>Mullikan</t>
  </si>
  <si>
    <t>Löwdin</t>
  </si>
  <si>
    <t>Hirshfeld</t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</si>
  <si>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1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</si>
  <si>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</si>
  <si>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3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</si>
  <si>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4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</si>
  <si>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5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</si>
  <si>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6</t>
    </r>
  </si>
  <si>
    <t>–H</t>
  </si>
  <si>
    <t>–Br</t>
  </si>
  <si>
    <t>–2-furyl</t>
  </si>
  <si>
    <t>–3-thienyl</t>
  </si>
  <si>
    <t>–2-thienyl</t>
  </si>
  <si>
    <t>–3-pyridyl</t>
  </si>
  <si>
    <t>–2-pyridyl</t>
  </si>
  <si>
    <t>–4-pyridyl</t>
  </si>
  <si>
    <t>–Ph</t>
  </si>
  <si>
    <t>–CCH</t>
  </si>
  <si>
    <t>–Et</t>
  </si>
  <si>
    <t>–CHO</t>
  </si>
  <si>
    <t>–Cl</t>
  </si>
  <si>
    <t>–CN</t>
  </si>
  <si>
    <t>–F</t>
  </si>
  <si>
    <t>–I</t>
  </si>
  <si>
    <t>–NHPh</t>
  </si>
  <si>
    <t>–NHEt</t>
  </si>
  <si>
    <t>–NHMe</t>
  </si>
  <si>
    <t>–NHOH</t>
  </si>
  <si>
    <t>–OPh</t>
  </si>
  <si>
    <t>–OPr</t>
  </si>
  <si>
    <t>–OEt</t>
  </si>
  <si>
    <t>–OMe</t>
  </si>
  <si>
    <t>–OH</t>
  </si>
  <si>
    <t>–SMe</t>
  </si>
  <si>
    <t>–Me</t>
  </si>
  <si>
    <t>–CH(Me)OH</t>
  </si>
  <si>
    <t>–C(=O)Ph</t>
  </si>
  <si>
    <t>–C(=O)Et</t>
  </si>
  <si>
    <t>–C(=O)Me</t>
  </si>
  <si>
    <t>–C(=O)NHPh</t>
  </si>
  <si>
    <t>–C(=O)NHMe</t>
  </si>
  <si>
    <t>–C(=O)OEt</t>
  </si>
  <si>
    <t>–C(=O)OMe</t>
  </si>
  <si>
    <t>–C(=O)OH</t>
  </si>
  <si>
    <t>–NHC(=O)Ph</t>
  </si>
  <si>
    <t>–NHC(=O)Me</t>
  </si>
  <si>
    <t>–OC(=O)Me</t>
  </si>
  <si>
    <t>–2pyrimidinyl</t>
  </si>
  <si>
    <t>–C6H4-4-Me</t>
  </si>
  <si>
    <t>–O-i-Pr</t>
  </si>
  <si>
    <t>–i-Pr</t>
  </si>
  <si>
    <t>–n-Pr</t>
  </si>
  <si>
    <r>
      <t>σ</t>
    </r>
    <r>
      <rPr>
        <b/>
        <i/>
        <vertAlign val="subscript"/>
        <sz val="12"/>
        <rFont val="Times New Roman"/>
        <family val="1"/>
      </rPr>
      <t>R</t>
    </r>
  </si>
  <si>
    <r>
      <t>σ</t>
    </r>
    <r>
      <rPr>
        <b/>
        <i/>
        <vertAlign val="subscript"/>
        <sz val="12"/>
        <rFont val="Times New Roman"/>
        <family val="1"/>
      </rPr>
      <t>I</t>
    </r>
  </si>
  <si>
    <r>
      <t>σ</t>
    </r>
    <r>
      <rPr>
        <b/>
        <i/>
        <vertAlign val="subscript"/>
        <sz val="12"/>
        <rFont val="Times New Roman"/>
        <family val="1"/>
      </rPr>
      <t>m</t>
    </r>
  </si>
  <si>
    <r>
      <t>σ</t>
    </r>
    <r>
      <rPr>
        <b/>
        <i/>
        <vertAlign val="subscript"/>
        <sz val="12"/>
        <rFont val="Times New Roman"/>
        <family val="1"/>
      </rPr>
      <t>p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</si>
  <si>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+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</si>
  <si>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-</t>
    </r>
  </si>
  <si>
    <r>
      <t>σ</t>
    </r>
    <r>
      <rPr>
        <b/>
        <i/>
        <vertAlign val="subscript"/>
        <sz val="12"/>
        <rFont val="Times New Roman"/>
        <family val="1"/>
      </rPr>
      <t>m</t>
    </r>
    <r>
      <rPr>
        <b/>
        <i/>
        <vertAlign val="superscript"/>
        <sz val="12"/>
        <rFont val="Times New Roman"/>
        <family val="1"/>
      </rPr>
      <t>0</t>
    </r>
  </si>
  <si>
    <r>
      <t>σ</t>
    </r>
    <r>
      <rPr>
        <b/>
        <i/>
        <vertAlign val="subscript"/>
        <sz val="12"/>
        <rFont val="Times New Roman"/>
        <family val="1"/>
      </rPr>
      <t>p</t>
    </r>
    <r>
      <rPr>
        <b/>
        <i/>
        <vertAlign val="superscript"/>
        <sz val="12"/>
        <rFont val="Times New Roman"/>
        <family val="1"/>
      </rPr>
      <t>0</t>
    </r>
  </si>
  <si>
    <t>–X</t>
  </si>
  <si>
    <t>-</t>
  </si>
  <si>
    <t>Literature Hammett's constants</t>
  </si>
  <si>
    <t>Machine-Learning-based Hammett's constants</t>
  </si>
  <si>
    <t>Substituent groups</t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</si>
  <si>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1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</si>
  <si>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2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</si>
  <si>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3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</si>
  <si>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4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</si>
  <si>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5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</si>
  <si>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6</t>
    </r>
  </si>
  <si>
    <t>ChelpG</t>
  </si>
  <si>
    <t>TESTS</t>
  </si>
  <si>
    <t>ML-based Hammett's constants</t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</si>
  <si>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5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9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</si>
  <si>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11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</si>
  <si>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-3-Br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</si>
  <si>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-4-Br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</si>
  <si>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</t>
    </r>
    <r>
      <rPr>
        <b/>
        <i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-Bu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</si>
  <si>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-4-Et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</si>
  <si>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-3-Cl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</si>
  <si>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-4-Cl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</si>
  <si>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-3-F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</si>
  <si>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-4-F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</si>
  <si>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-3-NO</t>
    </r>
    <r>
      <rPr>
        <b/>
        <vertAlign val="subscript"/>
        <sz val="12"/>
        <color theme="1"/>
        <rFont val="Times New Roman"/>
        <family val="1"/>
      </rPr>
      <t>2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</si>
  <si>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-4-NO</t>
    </r>
    <r>
      <rPr>
        <b/>
        <vertAlign val="subscript"/>
        <sz val="12"/>
        <color theme="1"/>
        <rFont val="Times New Roman"/>
        <family val="1"/>
      </rPr>
      <t>2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</si>
  <si>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-4-OMe</t>
    </r>
  </si>
  <si>
    <r>
      <t>–</t>
    </r>
    <r>
      <rPr>
        <b/>
        <i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-Bu</t>
    </r>
  </si>
  <si>
    <r>
      <t>–CF</t>
    </r>
    <r>
      <rPr>
        <b/>
        <vertAlign val="subscript"/>
        <sz val="12"/>
        <color theme="1"/>
        <rFont val="Times New Roman"/>
        <family val="1"/>
      </rPr>
      <t>3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</si>
  <si>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</si>
  <si>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–(CH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</si>
  <si>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5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11</t>
    </r>
  </si>
  <si>
    <r>
      <t>–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-Bu</t>
    </r>
  </si>
  <si>
    <r>
      <t>–(CH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COOH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</si>
  <si>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CH=CH</t>
    </r>
    <r>
      <rPr>
        <b/>
        <vertAlign val="subscript"/>
        <sz val="12"/>
        <color theme="1"/>
        <rFont val="Times New Roman"/>
        <family val="1"/>
      </rPr>
      <t>2</t>
    </r>
  </si>
  <si>
    <r>
      <t>–</t>
    </r>
    <r>
      <rPr>
        <b/>
        <i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>-Bu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</si>
  <si>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CN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</si>
  <si>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C(=O)NH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</si>
  <si>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NMe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</si>
  <si>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NH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</si>
  <si>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OMe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</si>
  <si>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OH</t>
    </r>
  </si>
  <si>
    <r>
      <t>–CHPh</t>
    </r>
    <r>
      <rPr>
        <b/>
        <vertAlign val="subscript"/>
        <sz val="12"/>
        <color theme="1"/>
        <rFont val="Times New Roman"/>
        <family val="1"/>
      </rPr>
      <t>2</t>
    </r>
  </si>
  <si>
    <r>
      <t>–CH=CH</t>
    </r>
    <r>
      <rPr>
        <b/>
        <vertAlign val="subscript"/>
        <sz val="12"/>
        <color theme="1"/>
        <rFont val="Times New Roman"/>
        <family val="1"/>
      </rPr>
      <t>2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</si>
  <si>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5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</si>
  <si>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7</t>
    </r>
  </si>
  <si>
    <r>
      <t>–</t>
    </r>
    <r>
      <rPr>
        <b/>
        <i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-Bu</t>
    </r>
  </si>
  <si>
    <r>
      <t>–CHF</t>
    </r>
    <r>
      <rPr>
        <b/>
        <vertAlign val="subscript"/>
        <sz val="12"/>
        <color theme="1"/>
        <rFont val="Times New Roman"/>
        <family val="1"/>
      </rPr>
      <t>2</t>
    </r>
  </si>
  <si>
    <r>
      <t>–C(=O)NH</t>
    </r>
    <r>
      <rPr>
        <b/>
        <vertAlign val="subscript"/>
        <sz val="12"/>
        <color theme="1"/>
        <rFont val="Times New Roman"/>
        <family val="1"/>
      </rPr>
      <t>2</t>
    </r>
  </si>
  <si>
    <r>
      <t>–NEt</t>
    </r>
    <r>
      <rPr>
        <b/>
        <vertAlign val="subscript"/>
        <sz val="12"/>
        <color theme="1"/>
        <rFont val="Times New Roman"/>
        <family val="1"/>
      </rPr>
      <t>2</t>
    </r>
  </si>
  <si>
    <r>
      <t>–NMe</t>
    </r>
    <r>
      <rPr>
        <b/>
        <vertAlign val="subscript"/>
        <sz val="12"/>
        <color theme="1"/>
        <rFont val="Times New Roman"/>
        <family val="1"/>
      </rPr>
      <t>2</t>
    </r>
  </si>
  <si>
    <r>
      <t>–NH</t>
    </r>
    <r>
      <rPr>
        <b/>
        <vertAlign val="subscript"/>
        <sz val="12"/>
        <color theme="1"/>
        <rFont val="Times New Roman"/>
        <family val="1"/>
      </rPr>
      <t>2</t>
    </r>
  </si>
  <si>
    <r>
      <t>–NHSO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Me</t>
    </r>
  </si>
  <si>
    <r>
      <t>–NO</t>
    </r>
    <r>
      <rPr>
        <b/>
        <vertAlign val="subscript"/>
        <sz val="12"/>
        <color theme="1"/>
        <rFont val="Times New Roman"/>
        <family val="1"/>
      </rPr>
      <t>2</t>
    </r>
  </si>
  <si>
    <r>
      <t>–OCF</t>
    </r>
    <r>
      <rPr>
        <b/>
        <vertAlign val="subscript"/>
        <sz val="12"/>
        <color theme="1"/>
        <rFont val="Times New Roman"/>
        <family val="1"/>
      </rPr>
      <t>3</t>
    </r>
  </si>
  <si>
    <r>
      <t>–OCHF</t>
    </r>
    <r>
      <rPr>
        <b/>
        <vertAlign val="subscript"/>
        <sz val="12"/>
        <color theme="1"/>
        <rFont val="Times New Roman"/>
        <family val="1"/>
      </rPr>
      <t>2</t>
    </r>
  </si>
  <si>
    <r>
      <t>–P(=O)(OH)</t>
    </r>
    <r>
      <rPr>
        <b/>
        <vertAlign val="subscript"/>
        <sz val="12"/>
        <color theme="1"/>
        <rFont val="Times New Roman"/>
        <family val="1"/>
      </rPr>
      <t>2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</si>
  <si>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</si>
  <si>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Me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</si>
  <si>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NH</t>
    </r>
    <r>
      <rPr>
        <b/>
        <vertAlign val="subscript"/>
        <sz val="12"/>
        <color theme="1"/>
        <rFont val="Times New Roman"/>
        <family val="1"/>
      </rPr>
      <t>2</t>
    </r>
  </si>
  <si>
    <t>-X</t>
  </si>
  <si>
    <r>
      <t>-CCl</t>
    </r>
    <r>
      <rPr>
        <b/>
        <vertAlign val="subscript"/>
        <sz val="12"/>
        <color theme="1"/>
        <rFont val="Times New Roman"/>
        <family val="1"/>
      </rPr>
      <t>3</t>
    </r>
  </si>
  <si>
    <t>-NHCHO</t>
  </si>
  <si>
    <r>
      <t>-NHC(=O)NH</t>
    </r>
    <r>
      <rPr>
        <b/>
        <vertAlign val="subscript"/>
        <sz val="12"/>
        <color theme="1"/>
        <rFont val="Times New Roman"/>
        <family val="1"/>
      </rPr>
      <t>2</t>
    </r>
  </si>
  <si>
    <r>
      <t>–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-Pr</t>
    </r>
  </si>
  <si>
    <t>Hirshfeld charges</t>
  </si>
  <si>
    <r>
      <t>CARBON CHARGES [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>]</t>
    </r>
  </si>
  <si>
    <r>
      <t>VARIATION OF CARBON CHARGES [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</si>
</sst>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i/>
      <vertAlign val="superscript"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4" fillId="2" borderId="0" xfId="0" applyNumberFormat="1" applyFont="1" applyFill="1" applyAlignment="1">
      <alignment horizontal="left" vertical="center"/>
    </xf>
    <xf numFmtId="164" fontId="2" fillId="5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left" vertical="center"/>
    </xf>
    <xf numFmtId="2" fontId="8" fillId="3" borderId="1" xfId="0" applyNumberFormat="1" applyFont="1" applyFill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2" fontId="3" fillId="4" borderId="1" xfId="0" quotePrefix="1" applyNumberFormat="1" applyFont="1" applyFill="1" applyBorder="1" applyAlignment="1">
      <alignment vertical="center"/>
    </xf>
    <xf numFmtId="2" fontId="2" fillId="0" borderId="1" xfId="0" quotePrefix="1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64" fontId="3" fillId="4" borderId="2" xfId="0" quotePrefix="1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2" fontId="3" fillId="4" borderId="1" xfId="0" quotePrefix="1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9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101329</xdr:colOff>
      <xdr:row>4</xdr:row>
      <xdr:rowOff>98170</xdr:rowOff>
    </xdr:from>
    <xdr:to>
      <xdr:col>26</xdr:col>
      <xdr:colOff>25049</xdr:colOff>
      <xdr:row>13</xdr:row>
      <xdr:rowOff>228265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1FF4E-BEAD-0B46-2E82-52926D57A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0129" y="936370"/>
          <a:ext cx="1312465" cy="197413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573405</xdr:colOff>
      <xdr:row>7</xdr:row>
      <xdr:rowOff>39187</xdr:rowOff>
    </xdr:from>
    <xdr:to>
      <xdr:col>26</xdr:col>
      <xdr:colOff>136543</xdr:colOff>
      <xdr:row>15</xdr:row>
      <xdr:rowOff>22662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214598-F90C-2B32-2D6C-C70AB3186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67885" y="1471747"/>
          <a:ext cx="1582438" cy="1669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558613</xdr:colOff>
      <xdr:row>5</xdr:row>
      <xdr:rowOff>80907</xdr:rowOff>
    </xdr:from>
    <xdr:to>
      <xdr:col>26</xdr:col>
      <xdr:colOff>17001</xdr:colOff>
      <xdr:row>16</xdr:row>
      <xdr:rowOff>94545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1CCFB0-82B0-0799-73FB-F4ACAC563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29293" y="1117227"/>
          <a:ext cx="1538648" cy="23148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536D-9CFE-451B-A7F5-D5A6FB21095E}">
  <dimension ref="A1:X93"/>
  <sheetViews>
    <sheetView zoomScaleNormal="100" workbookViewId="0">
      <pane ySplit="2" topLeftCell="A3" activePane="bottomLeft" state="frozen"/>
      <selection pane="bottomLeft" activeCell="O3" sqref="O3"/>
    </sheetView>
  </sheetViews>
  <sheetFormatPr defaultRowHeight="15.6" x14ac:dyDescent="0.3"/>
  <cols>
    <col min="1" max="1" width="16.33203125" style="11" bestFit="1" customWidth="1"/>
    <col min="2" max="12" width="5.6640625" style="5" bestFit="1" customWidth="1"/>
    <col min="13" max="13" width="4.88671875" style="5" bestFit="1" customWidth="1"/>
    <col min="14" max="17" width="5.6640625" style="5" bestFit="1" customWidth="1"/>
    <col min="18" max="18" width="6" style="5" bestFit="1" customWidth="1"/>
    <col min="19" max="16384" width="8.88671875" style="5"/>
  </cols>
  <sheetData>
    <row r="1" spans="1:24" x14ac:dyDescent="0.3">
      <c r="A1" s="23" t="s">
        <v>61</v>
      </c>
      <c r="B1" s="21" t="s">
        <v>63</v>
      </c>
      <c r="C1" s="21"/>
      <c r="D1" s="21"/>
      <c r="E1" s="21"/>
      <c r="F1" s="21"/>
      <c r="G1" s="21"/>
      <c r="H1" s="21"/>
      <c r="I1" s="21"/>
      <c r="J1" s="22" t="s">
        <v>64</v>
      </c>
      <c r="K1" s="22"/>
      <c r="L1" s="22"/>
      <c r="M1" s="22"/>
      <c r="N1" s="22"/>
      <c r="O1" s="22"/>
      <c r="P1" s="22"/>
      <c r="Q1" s="22"/>
    </row>
    <row r="2" spans="1:24" ht="19.2" x14ac:dyDescent="0.3">
      <c r="A2" s="23"/>
      <c r="B2" s="12" t="s">
        <v>55</v>
      </c>
      <c r="C2" s="12" t="s">
        <v>56</v>
      </c>
      <c r="D2" s="12" t="s">
        <v>53</v>
      </c>
      <c r="E2" s="12" t="s">
        <v>54</v>
      </c>
      <c r="F2" s="12" t="s">
        <v>57</v>
      </c>
      <c r="G2" s="12" t="s">
        <v>58</v>
      </c>
      <c r="H2" s="12" t="s">
        <v>59</v>
      </c>
      <c r="I2" s="12" t="s">
        <v>60</v>
      </c>
      <c r="J2" s="13" t="s">
        <v>55</v>
      </c>
      <c r="K2" s="13" t="s">
        <v>56</v>
      </c>
      <c r="L2" s="13" t="s">
        <v>53</v>
      </c>
      <c r="M2" s="13" t="s">
        <v>54</v>
      </c>
      <c r="N2" s="13" t="s">
        <v>57</v>
      </c>
      <c r="O2" s="13" t="s">
        <v>58</v>
      </c>
      <c r="P2" s="13" t="s">
        <v>59</v>
      </c>
      <c r="Q2" s="13" t="s">
        <v>60</v>
      </c>
    </row>
    <row r="3" spans="1:24" x14ac:dyDescent="0.3">
      <c r="A3" s="18" t="s">
        <v>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3.4107489897651999E-2</v>
      </c>
      <c r="K3" s="3">
        <v>5.5998429197922903E-2</v>
      </c>
      <c r="L3" s="3">
        <v>-1.6734237341515301E-2</v>
      </c>
      <c r="M3" s="3">
        <v>7.2732666539438204E-2</v>
      </c>
      <c r="N3" s="3">
        <v>-9.2763638521043801E-2</v>
      </c>
      <c r="O3" s="3">
        <v>0.25494651692764903</v>
      </c>
      <c r="P3" s="3">
        <v>4.8636124473199802E-2</v>
      </c>
      <c r="Q3" s="3">
        <v>6.2283153930645797E-2</v>
      </c>
      <c r="S3" s="21" t="s">
        <v>63</v>
      </c>
      <c r="T3" s="21"/>
      <c r="U3" s="21"/>
      <c r="V3" s="21"/>
      <c r="W3" s="21"/>
      <c r="X3" s="21"/>
    </row>
    <row r="4" spans="1:24" x14ac:dyDescent="0.3">
      <c r="A4" s="18" t="s">
        <v>10</v>
      </c>
      <c r="B4" s="3">
        <v>0.39</v>
      </c>
      <c r="C4" s="3">
        <v>0.23</v>
      </c>
      <c r="D4" s="3">
        <v>-0.25</v>
      </c>
      <c r="E4" s="3">
        <v>0.47</v>
      </c>
      <c r="F4" s="3">
        <v>0.15</v>
      </c>
      <c r="G4" s="3">
        <v>0.25</v>
      </c>
      <c r="H4" s="3">
        <v>0.38</v>
      </c>
      <c r="I4" s="3">
        <v>0.26</v>
      </c>
      <c r="J4" s="3">
        <v>0.38281220991450199</v>
      </c>
      <c r="K4" s="3">
        <v>0.28025790174430293</v>
      </c>
      <c r="L4" s="3">
        <v>-0.19165833541102534</v>
      </c>
      <c r="M4" s="3">
        <v>0.47191623715532827</v>
      </c>
      <c r="N4" s="3">
        <v>1.3882554723756163E-2</v>
      </c>
      <c r="O4" s="3">
        <v>0.42020058715930902</v>
      </c>
      <c r="P4" s="3">
        <v>0.40991640951550989</v>
      </c>
      <c r="Q4" s="3">
        <v>0.36551226812755577</v>
      </c>
      <c r="S4" s="22" t="s">
        <v>64</v>
      </c>
      <c r="T4" s="22"/>
      <c r="U4" s="22"/>
      <c r="V4" s="22"/>
      <c r="W4" s="22"/>
      <c r="X4" s="22"/>
    </row>
    <row r="5" spans="1:24" x14ac:dyDescent="0.3">
      <c r="A5" s="18" t="s">
        <v>48</v>
      </c>
      <c r="B5" s="3">
        <v>0.23</v>
      </c>
      <c r="C5" s="3">
        <v>0.53</v>
      </c>
      <c r="D5" s="3">
        <f>C5-E5</f>
        <v>0.30000000000000004</v>
      </c>
      <c r="E5" s="3">
        <v>0.23</v>
      </c>
      <c r="F5" s="3" t="s">
        <v>62</v>
      </c>
      <c r="G5" s="3" t="s">
        <v>62</v>
      </c>
      <c r="H5" s="3">
        <f t="shared" ref="H5:H62" si="0">B5</f>
        <v>0.23</v>
      </c>
      <c r="I5" s="3" t="s">
        <v>62</v>
      </c>
      <c r="J5" s="3">
        <v>0.12714554911020201</v>
      </c>
      <c r="K5" s="3">
        <v>0.2062842150394929</v>
      </c>
      <c r="L5" s="3">
        <v>0.12897498257492468</v>
      </c>
      <c r="M5" s="3">
        <v>7.7309232464568237E-2</v>
      </c>
      <c r="N5" s="3">
        <v>0.23863333364094619</v>
      </c>
      <c r="O5" s="3">
        <v>0.39007483152000905</v>
      </c>
      <c r="P5" s="3">
        <v>0.11622662303088982</v>
      </c>
      <c r="Q5" s="3">
        <v>9.0828903958165785E-2</v>
      </c>
      <c r="S5" s="23" t="s">
        <v>65</v>
      </c>
      <c r="T5" s="23"/>
      <c r="U5" s="23"/>
      <c r="V5" s="23"/>
      <c r="W5" s="23"/>
      <c r="X5" s="23"/>
    </row>
    <row r="6" spans="1:24" x14ac:dyDescent="0.3">
      <c r="A6" s="18" t="s">
        <v>11</v>
      </c>
      <c r="B6" s="3">
        <v>0.06</v>
      </c>
      <c r="C6" s="3">
        <v>0.02</v>
      </c>
      <c r="D6" s="3">
        <v>-0.19</v>
      </c>
      <c r="E6" s="3">
        <v>0.17</v>
      </c>
      <c r="F6" s="3">
        <v>-0.39</v>
      </c>
      <c r="G6" s="3">
        <v>0.21</v>
      </c>
      <c r="H6" s="3">
        <f t="shared" si="0"/>
        <v>0.06</v>
      </c>
      <c r="I6" s="3" t="s">
        <v>62</v>
      </c>
      <c r="J6" s="3">
        <v>9.5782716439602053E-2</v>
      </c>
      <c r="K6" s="3">
        <v>4.8886215298129063E-3</v>
      </c>
      <c r="L6" s="3">
        <v>-0.14123649095199539</v>
      </c>
      <c r="M6" s="3">
        <v>0.14612511248180829</v>
      </c>
      <c r="N6" s="3">
        <v>-0.24212625306822377</v>
      </c>
      <c r="O6" s="3">
        <v>0.12896236268480904</v>
      </c>
      <c r="P6" s="3">
        <v>0.10319913646194991</v>
      </c>
      <c r="Q6" s="3">
        <v>4.8100217428580791E-4</v>
      </c>
    </row>
    <row r="7" spans="1:24" x14ac:dyDescent="0.3">
      <c r="A7" s="18" t="s">
        <v>12</v>
      </c>
      <c r="B7" s="3">
        <v>0.03</v>
      </c>
      <c r="C7" s="3">
        <v>-0.02</v>
      </c>
      <c r="D7" s="3">
        <v>-0.12</v>
      </c>
      <c r="E7" s="3">
        <v>0.1</v>
      </c>
      <c r="F7" s="3">
        <v>-0.38</v>
      </c>
      <c r="G7" s="3">
        <v>0.13</v>
      </c>
      <c r="H7" s="3">
        <f t="shared" si="0"/>
        <v>0.03</v>
      </c>
      <c r="I7" s="3" t="s">
        <v>62</v>
      </c>
      <c r="J7" s="3">
        <v>7.0544426337712005E-2</v>
      </c>
      <c r="K7" s="3">
        <v>-2.8858514642271117E-3</v>
      </c>
      <c r="L7" s="3">
        <v>-0.12876781078360536</v>
      </c>
      <c r="M7" s="3">
        <v>0.12588195931937823</v>
      </c>
      <c r="N7" s="3">
        <v>-0.23035854150219379</v>
      </c>
      <c r="O7" s="3">
        <v>0.12227133438936898</v>
      </c>
      <c r="P7" s="3">
        <v>7.3357376952619832E-2</v>
      </c>
      <c r="Q7" s="3">
        <v>6.5015774306157199E-3</v>
      </c>
    </row>
    <row r="8" spans="1:24" x14ac:dyDescent="0.3">
      <c r="A8" s="18" t="s">
        <v>13</v>
      </c>
      <c r="B8" s="3">
        <v>0.09</v>
      </c>
      <c r="C8" s="3">
        <v>0.05</v>
      </c>
      <c r="D8" s="3">
        <v>-0.19</v>
      </c>
      <c r="E8" s="3">
        <v>0.19</v>
      </c>
      <c r="F8" s="3">
        <v>-0.43</v>
      </c>
      <c r="G8" s="3">
        <v>0.19</v>
      </c>
      <c r="H8" s="3">
        <f t="shared" si="0"/>
        <v>0.09</v>
      </c>
      <c r="I8" s="3" t="s">
        <v>62</v>
      </c>
      <c r="J8" s="3">
        <v>0.11770541072622201</v>
      </c>
      <c r="K8" s="3">
        <v>2.8772920885172915E-2</v>
      </c>
      <c r="L8" s="3">
        <v>-0.16969801011269531</v>
      </c>
      <c r="M8" s="3">
        <v>0.19847093099786822</v>
      </c>
      <c r="N8" s="3">
        <v>-0.22647829082391369</v>
      </c>
      <c r="O8" s="3">
        <v>0.160652041149629</v>
      </c>
      <c r="P8" s="3">
        <v>0.13515177054119981</v>
      </c>
      <c r="Q8" s="3">
        <v>4.7096590208355736E-2</v>
      </c>
    </row>
    <row r="9" spans="1:24" x14ac:dyDescent="0.3">
      <c r="A9" s="18" t="s">
        <v>14</v>
      </c>
      <c r="B9" s="3">
        <v>0.23</v>
      </c>
      <c r="C9" s="3">
        <v>0.25</v>
      </c>
      <c r="D9" s="3" t="s">
        <v>62</v>
      </c>
      <c r="E9" s="3" t="s">
        <v>62</v>
      </c>
      <c r="F9" s="3" t="s">
        <v>62</v>
      </c>
      <c r="G9" s="3">
        <v>0.57999999999999996</v>
      </c>
      <c r="H9" s="3">
        <f t="shared" si="0"/>
        <v>0.23</v>
      </c>
      <c r="I9" s="3" t="s">
        <v>62</v>
      </c>
      <c r="J9" s="3">
        <v>0.14663934574221196</v>
      </c>
      <c r="K9" s="3">
        <v>0.11544213295195285</v>
      </c>
      <c r="L9" s="3">
        <v>-7.3642951377075327E-2</v>
      </c>
      <c r="M9" s="3">
        <v>0.18908508432902818</v>
      </c>
      <c r="N9" s="3">
        <v>-4.0472144180393833E-2</v>
      </c>
      <c r="O9" s="3">
        <v>0.249576419090839</v>
      </c>
      <c r="P9" s="3">
        <v>0.15118041779015978</v>
      </c>
      <c r="Q9" s="3">
        <v>9.3889511352735711E-2</v>
      </c>
    </row>
    <row r="10" spans="1:24" x14ac:dyDescent="0.3">
      <c r="A10" s="18" t="s">
        <v>15</v>
      </c>
      <c r="B10" s="3">
        <v>0.33</v>
      </c>
      <c r="C10" s="3">
        <v>0.17</v>
      </c>
      <c r="D10" s="3">
        <f>C10-E10</f>
        <v>-0.03</v>
      </c>
      <c r="E10" s="3">
        <v>0.2</v>
      </c>
      <c r="F10" s="3" t="s">
        <v>62</v>
      </c>
      <c r="G10" s="3">
        <v>0.55000000000000004</v>
      </c>
      <c r="H10" s="3">
        <f t="shared" si="0"/>
        <v>0.33</v>
      </c>
      <c r="I10" s="3" t="s">
        <v>62</v>
      </c>
      <c r="J10" s="3">
        <v>0.12935217369196206</v>
      </c>
      <c r="K10" s="3">
        <v>0.10368634085786292</v>
      </c>
      <c r="L10" s="3">
        <v>-3.0061292881455329E-2</v>
      </c>
      <c r="M10" s="3">
        <v>0.13374763373931825</v>
      </c>
      <c r="N10" s="3">
        <v>5.8218313226286178E-2</v>
      </c>
      <c r="O10" s="3">
        <v>0.21836033470624905</v>
      </c>
      <c r="P10" s="3">
        <v>0.12132197339659986</v>
      </c>
      <c r="Q10" s="3">
        <v>-2.3851119453704168E-2</v>
      </c>
    </row>
    <row r="11" spans="1:24" x14ac:dyDescent="0.3">
      <c r="A11" s="18" t="s">
        <v>16</v>
      </c>
      <c r="B11" s="3">
        <v>0.27</v>
      </c>
      <c r="C11" s="3">
        <v>0.44</v>
      </c>
      <c r="D11" s="3" t="s">
        <v>62</v>
      </c>
      <c r="E11" s="3" t="s">
        <v>62</v>
      </c>
      <c r="F11" s="3" t="s">
        <v>62</v>
      </c>
      <c r="G11" s="3">
        <v>0.81</v>
      </c>
      <c r="H11" s="3">
        <f t="shared" si="0"/>
        <v>0.27</v>
      </c>
      <c r="I11" s="3" t="s">
        <v>62</v>
      </c>
      <c r="J11" s="3">
        <v>0.18824244360290202</v>
      </c>
      <c r="K11" s="3">
        <v>0.18851872836271291</v>
      </c>
      <c r="L11" s="3">
        <v>-2.1792187890945364E-2</v>
      </c>
      <c r="M11" s="3">
        <v>0.21031091625365828</v>
      </c>
      <c r="N11" s="3">
        <v>6.7224212183086232E-2</v>
      </c>
      <c r="O11" s="3">
        <v>0.34642682878371905</v>
      </c>
      <c r="P11" s="3">
        <v>0.19295097003404982</v>
      </c>
      <c r="Q11" s="3">
        <v>0.1693095445114958</v>
      </c>
    </row>
    <row r="12" spans="1:24" ht="18" x14ac:dyDescent="0.3">
      <c r="A12" s="18" t="s">
        <v>75</v>
      </c>
      <c r="B12" s="3">
        <v>-0.05</v>
      </c>
      <c r="C12" s="3">
        <v>-0.14000000000000001</v>
      </c>
      <c r="D12" s="3">
        <v>-0.13</v>
      </c>
      <c r="E12" s="3">
        <f>C12-D12</f>
        <v>-1.0000000000000009E-2</v>
      </c>
      <c r="F12" s="3">
        <v>-0.3</v>
      </c>
      <c r="G12" s="3">
        <v>-0.18</v>
      </c>
      <c r="H12" s="3">
        <f t="shared" si="0"/>
        <v>-0.05</v>
      </c>
      <c r="I12" s="3" t="s">
        <v>62</v>
      </c>
      <c r="J12" s="3">
        <v>-3.2402377151567963E-2</v>
      </c>
      <c r="K12" s="3">
        <v>-0.11373556400001714</v>
      </c>
      <c r="L12" s="3">
        <v>-0.14016834182966539</v>
      </c>
      <c r="M12" s="3">
        <v>2.6432777829648247E-2</v>
      </c>
      <c r="N12" s="3">
        <v>-0.3506626370871439</v>
      </c>
      <c r="O12" s="3">
        <v>-2.0522332068101029E-2</v>
      </c>
      <c r="P12" s="3">
        <v>-4.1921583178290138E-2</v>
      </c>
      <c r="Q12" s="3">
        <v>-0.12037376343653426</v>
      </c>
    </row>
    <row r="13" spans="1:24" ht="18" x14ac:dyDescent="0.3">
      <c r="A13" s="18" t="s">
        <v>76</v>
      </c>
      <c r="B13" s="3">
        <v>-0.05</v>
      </c>
      <c r="C13" s="3">
        <v>-0.15</v>
      </c>
      <c r="D13" s="3">
        <v>-0.15</v>
      </c>
      <c r="E13" s="3">
        <v>0</v>
      </c>
      <c r="F13" s="3">
        <v>-0.28999999999999998</v>
      </c>
      <c r="G13" s="3">
        <v>-0.14000000000000001</v>
      </c>
      <c r="H13" s="3">
        <f t="shared" si="0"/>
        <v>-0.05</v>
      </c>
      <c r="I13" s="3" t="s">
        <v>62</v>
      </c>
      <c r="J13" s="3">
        <v>-3.0500938285247959E-2</v>
      </c>
      <c r="K13" s="3">
        <v>-0.11909818362268702</v>
      </c>
      <c r="L13" s="3">
        <v>-0.1465514919939653</v>
      </c>
      <c r="M13" s="3">
        <v>2.7453308371278275E-2</v>
      </c>
      <c r="N13" s="3">
        <v>-0.35989328269380372</v>
      </c>
      <c r="O13" s="3">
        <v>-3.0855549008300898E-2</v>
      </c>
      <c r="P13" s="3">
        <v>-4.0445500612110122E-2</v>
      </c>
      <c r="Q13" s="3">
        <v>-0.13133966653865417</v>
      </c>
    </row>
    <row r="14" spans="1:24" ht="18" x14ac:dyDescent="0.3">
      <c r="A14" s="18" t="s">
        <v>77</v>
      </c>
      <c r="B14" s="3">
        <v>0.09</v>
      </c>
      <c r="C14" s="3">
        <v>0.08</v>
      </c>
      <c r="D14" s="3" t="s">
        <v>62</v>
      </c>
      <c r="E14" s="3" t="s">
        <v>62</v>
      </c>
      <c r="F14" s="3" t="s">
        <v>62</v>
      </c>
      <c r="G14" s="3" t="s">
        <v>62</v>
      </c>
      <c r="H14" s="3">
        <f t="shared" si="0"/>
        <v>0.09</v>
      </c>
      <c r="I14" s="3" t="s">
        <v>62</v>
      </c>
      <c r="J14" s="3">
        <v>0.13906962006212206</v>
      </c>
      <c r="K14" s="3">
        <v>0.11181637477309286</v>
      </c>
      <c r="L14" s="3">
        <v>-6.2818583092825397E-2</v>
      </c>
      <c r="M14" s="3">
        <v>0.17463495786591826</v>
      </c>
      <c r="N14" s="3">
        <v>-6.0259184593433837E-2</v>
      </c>
      <c r="O14" s="3">
        <v>0.261565146226439</v>
      </c>
      <c r="P14" s="3">
        <v>0.14343034750488987</v>
      </c>
      <c r="Q14" s="3">
        <v>0.11690217936492571</v>
      </c>
    </row>
    <row r="15" spans="1:24" ht="18" x14ac:dyDescent="0.3">
      <c r="A15" s="18" t="s">
        <v>78</v>
      </c>
      <c r="B15" s="3">
        <v>0.15</v>
      </c>
      <c r="C15" s="3">
        <v>0.12</v>
      </c>
      <c r="D15" s="3">
        <v>-0.03</v>
      </c>
      <c r="E15" s="3">
        <v>0.15</v>
      </c>
      <c r="F15" s="3">
        <v>-0.18</v>
      </c>
      <c r="G15" s="3">
        <v>0.03</v>
      </c>
      <c r="H15" s="3">
        <f t="shared" si="0"/>
        <v>0.15</v>
      </c>
      <c r="I15" s="3" t="s">
        <v>62</v>
      </c>
      <c r="J15" s="3">
        <v>0.12005807002714203</v>
      </c>
      <c r="K15" s="3">
        <v>8.5857603793102949E-2</v>
      </c>
      <c r="L15" s="3">
        <v>-7.61610391403853E-2</v>
      </c>
      <c r="M15" s="3">
        <v>0.16201864293348825</v>
      </c>
      <c r="N15" s="3">
        <v>-8.8972490646283695E-2</v>
      </c>
      <c r="O15" s="3">
        <v>0.22442873250428913</v>
      </c>
      <c r="P15" s="3">
        <v>0.12370097495117985</v>
      </c>
      <c r="Q15" s="3">
        <v>7.9512765844195851E-2</v>
      </c>
    </row>
    <row r="16" spans="1:24" ht="18" x14ac:dyDescent="0.3">
      <c r="A16" s="18" t="s">
        <v>79</v>
      </c>
      <c r="B16" s="3">
        <v>7.0000000000000007E-2</v>
      </c>
      <c r="C16" s="3">
        <v>0.01</v>
      </c>
      <c r="D16" s="3">
        <v>-0.08</v>
      </c>
      <c r="E16" s="3">
        <v>0.09</v>
      </c>
      <c r="F16" s="3" t="s">
        <v>62</v>
      </c>
      <c r="G16" s="3" t="s">
        <v>62</v>
      </c>
      <c r="H16" s="3">
        <f t="shared" si="0"/>
        <v>7.0000000000000007E-2</v>
      </c>
      <c r="I16" s="3" t="s">
        <v>62</v>
      </c>
      <c r="J16" s="3">
        <v>4.1034158377612047E-2</v>
      </c>
      <c r="K16" s="3">
        <v>-3.3653677207137044E-2</v>
      </c>
      <c r="L16" s="3">
        <v>-0.12325267033815529</v>
      </c>
      <c r="M16" s="3">
        <v>8.959899313101824E-2</v>
      </c>
      <c r="N16" s="3">
        <v>-0.2539408077326536</v>
      </c>
      <c r="O16" s="3">
        <v>8.5204849250189077E-2</v>
      </c>
      <c r="P16" s="3">
        <v>4.0221672295629854E-2</v>
      </c>
      <c r="Q16" s="3">
        <v>-4.1044967074594228E-2</v>
      </c>
    </row>
    <row r="17" spans="1:17" ht="18" x14ac:dyDescent="0.3">
      <c r="A17" s="18" t="s">
        <v>80</v>
      </c>
      <c r="B17" s="3">
        <v>7.0000000000000007E-2</v>
      </c>
      <c r="C17" s="3">
        <v>-0.02</v>
      </c>
      <c r="D17" s="3">
        <v>-0.12</v>
      </c>
      <c r="E17" s="3">
        <v>0.1</v>
      </c>
      <c r="F17" s="3" t="s">
        <v>62</v>
      </c>
      <c r="G17" s="3" t="s">
        <v>62</v>
      </c>
      <c r="H17" s="3">
        <f t="shared" si="0"/>
        <v>7.0000000000000007E-2</v>
      </c>
      <c r="I17" s="3" t="s">
        <v>62</v>
      </c>
      <c r="J17" s="3">
        <v>3.9081481289181985E-2</v>
      </c>
      <c r="K17" s="3">
        <v>-3.0281169905577134E-2</v>
      </c>
      <c r="L17" s="3">
        <v>-0.11782399695596533</v>
      </c>
      <c r="M17" s="3">
        <v>8.7542827050388197E-2</v>
      </c>
      <c r="N17" s="3">
        <v>-0.24865740414215382</v>
      </c>
      <c r="O17" s="3">
        <v>8.8492896566658985E-2</v>
      </c>
      <c r="P17" s="3">
        <v>3.8162689983079805E-2</v>
      </c>
      <c r="Q17" s="3">
        <v>-3.886860746260426E-2</v>
      </c>
    </row>
    <row r="18" spans="1:17" x14ac:dyDescent="0.3">
      <c r="A18" s="18" t="s">
        <v>49</v>
      </c>
      <c r="B18" s="3">
        <v>0.06</v>
      </c>
      <c r="C18" s="3">
        <v>-0.03</v>
      </c>
      <c r="D18" s="3">
        <v>-0.13</v>
      </c>
      <c r="E18" s="3">
        <v>0.1</v>
      </c>
      <c r="F18" s="3" t="s">
        <v>62</v>
      </c>
      <c r="G18" s="3" t="s">
        <v>62</v>
      </c>
      <c r="H18" s="3">
        <f t="shared" si="0"/>
        <v>0.06</v>
      </c>
      <c r="I18" s="3" t="s">
        <v>62</v>
      </c>
      <c r="J18" s="3">
        <v>3.8579012522951983E-2</v>
      </c>
      <c r="K18" s="3">
        <v>-3.1188523510887127E-2</v>
      </c>
      <c r="L18" s="3">
        <v>-0.1178574640543453</v>
      </c>
      <c r="M18" s="3">
        <v>8.6668940543458181E-2</v>
      </c>
      <c r="N18" s="3">
        <v>-0.25073605563550383</v>
      </c>
      <c r="O18" s="3">
        <v>8.7389011721359017E-2</v>
      </c>
      <c r="P18" s="3">
        <v>3.7485328372179799E-2</v>
      </c>
      <c r="Q18" s="3">
        <v>-3.9286657088034208E-2</v>
      </c>
    </row>
    <row r="19" spans="1:17" ht="18" x14ac:dyDescent="0.3">
      <c r="A19" s="18" t="s">
        <v>81</v>
      </c>
      <c r="B19" s="3">
        <v>0.15</v>
      </c>
      <c r="C19" s="3">
        <v>0.1</v>
      </c>
      <c r="D19" s="3">
        <v>-0.06</v>
      </c>
      <c r="E19" s="3">
        <v>0.16</v>
      </c>
      <c r="F19" s="3">
        <v>-0.15</v>
      </c>
      <c r="G19" s="3" t="s">
        <v>62</v>
      </c>
      <c r="H19" s="3">
        <f t="shared" si="0"/>
        <v>0.15</v>
      </c>
      <c r="I19" s="3" t="s">
        <v>62</v>
      </c>
      <c r="J19" s="3">
        <v>0.13970945907674204</v>
      </c>
      <c r="K19" s="3">
        <v>0.10586798144049288</v>
      </c>
      <c r="L19" s="3">
        <v>-7.4383176897165351E-2</v>
      </c>
      <c r="M19" s="3">
        <v>0.18025115833765823</v>
      </c>
      <c r="N19" s="3">
        <v>-5.5844125265603839E-2</v>
      </c>
      <c r="O19" s="3">
        <v>0.24407829982618903</v>
      </c>
      <c r="P19" s="3">
        <v>0.14429516384266985</v>
      </c>
      <c r="Q19" s="3">
        <v>8.8877198056965784E-2</v>
      </c>
    </row>
    <row r="20" spans="1:17" ht="18" x14ac:dyDescent="0.3">
      <c r="A20" s="18" t="s">
        <v>82</v>
      </c>
      <c r="B20" s="3">
        <v>0.15</v>
      </c>
      <c r="C20" s="3">
        <v>0.12</v>
      </c>
      <c r="D20" s="3">
        <v>-0.03</v>
      </c>
      <c r="E20" s="3">
        <v>0.15</v>
      </c>
      <c r="F20" s="3">
        <v>-0.19</v>
      </c>
      <c r="G20" s="3" t="s">
        <v>62</v>
      </c>
      <c r="H20" s="3">
        <f t="shared" si="0"/>
        <v>0.15</v>
      </c>
      <c r="I20" s="3" t="s">
        <v>62</v>
      </c>
      <c r="J20" s="3">
        <v>0.11265121661319204</v>
      </c>
      <c r="K20" s="3">
        <v>7.5170380225762959E-2</v>
      </c>
      <c r="L20" s="3">
        <v>-8.0879803686745286E-2</v>
      </c>
      <c r="M20" s="3">
        <v>0.15605018391250824</v>
      </c>
      <c r="N20" s="3">
        <v>-0.10420723769711368</v>
      </c>
      <c r="O20" s="3">
        <v>0.21192044060045911</v>
      </c>
      <c r="P20" s="3">
        <v>0.11605587165829984</v>
      </c>
      <c r="Q20" s="3">
        <v>6.9498028826975852E-2</v>
      </c>
    </row>
    <row r="21" spans="1:17" ht="18" x14ac:dyDescent="0.3">
      <c r="A21" s="18" t="s">
        <v>83</v>
      </c>
      <c r="B21" s="3">
        <v>0.15</v>
      </c>
      <c r="C21" s="3">
        <v>0.1</v>
      </c>
      <c r="D21" s="3">
        <v>-0.06</v>
      </c>
      <c r="E21" s="3">
        <v>0.16</v>
      </c>
      <c r="F21" s="3" t="s">
        <v>62</v>
      </c>
      <c r="G21" s="3" t="s">
        <v>62</v>
      </c>
      <c r="H21" s="3">
        <f t="shared" si="0"/>
        <v>0.15</v>
      </c>
      <c r="I21" s="3" t="s">
        <v>62</v>
      </c>
      <c r="J21" s="3">
        <v>0.12907084404852204</v>
      </c>
      <c r="K21" s="3">
        <v>9.9600963272452922E-2</v>
      </c>
      <c r="L21" s="3">
        <v>-6.4168994461275317E-2</v>
      </c>
      <c r="M21" s="3">
        <v>0.16376995773372824</v>
      </c>
      <c r="N21" s="3">
        <v>-6.6283429974643746E-2</v>
      </c>
      <c r="O21" s="3">
        <v>0.23878586793719905</v>
      </c>
      <c r="P21" s="3">
        <v>0.13183524899048985</v>
      </c>
      <c r="Q21" s="3">
        <v>8.5098296802235768E-2</v>
      </c>
    </row>
    <row r="22" spans="1:17" ht="18" x14ac:dyDescent="0.3">
      <c r="A22" s="18" t="s">
        <v>84</v>
      </c>
      <c r="B22" s="3">
        <v>0.12</v>
      </c>
      <c r="C22" s="3">
        <v>0.06</v>
      </c>
      <c r="D22" s="3">
        <v>-7.0000000000000007E-2</v>
      </c>
      <c r="E22" s="3">
        <v>0.13</v>
      </c>
      <c r="F22" s="3" t="s">
        <v>62</v>
      </c>
      <c r="G22" s="3" t="s">
        <v>62</v>
      </c>
      <c r="H22" s="3">
        <f t="shared" si="0"/>
        <v>0.12</v>
      </c>
      <c r="I22" s="3" t="s">
        <v>62</v>
      </c>
      <c r="J22" s="3">
        <v>8.8559374336262028E-2</v>
      </c>
      <c r="K22" s="3">
        <v>4.1155175060712895E-2</v>
      </c>
      <c r="L22" s="3">
        <v>-9.783494028968534E-2</v>
      </c>
      <c r="M22" s="3">
        <v>0.13899011535039824</v>
      </c>
      <c r="N22" s="3">
        <v>-0.15565574303193377</v>
      </c>
      <c r="O22" s="3">
        <v>0.171284373171189</v>
      </c>
      <c r="P22" s="3">
        <v>9.1649111836639832E-2</v>
      </c>
      <c r="Q22" s="3">
        <v>3.9244145475065731E-2</v>
      </c>
    </row>
    <row r="23" spans="1:17" ht="18" x14ac:dyDescent="0.3">
      <c r="A23" s="18" t="s">
        <v>85</v>
      </c>
      <c r="B23" s="3">
        <v>0.21</v>
      </c>
      <c r="C23" s="3">
        <v>0.2</v>
      </c>
      <c r="D23" s="3">
        <v>0</v>
      </c>
      <c r="E23" s="3">
        <v>0.2</v>
      </c>
      <c r="F23" s="3" t="s">
        <v>62</v>
      </c>
      <c r="G23" s="3" t="s">
        <v>62</v>
      </c>
      <c r="H23" s="3">
        <f t="shared" si="0"/>
        <v>0.21</v>
      </c>
      <c r="I23" s="3" t="s">
        <v>62</v>
      </c>
      <c r="J23" s="3">
        <v>0.21849258723265202</v>
      </c>
      <c r="K23" s="3">
        <v>0.21715245340569286</v>
      </c>
      <c r="L23" s="3">
        <v>-4.0625578094905385E-2</v>
      </c>
      <c r="M23" s="3">
        <v>0.25777803150059825</v>
      </c>
      <c r="N23" s="3">
        <v>0.10304513647904612</v>
      </c>
      <c r="O23" s="3">
        <v>0.36367948287853907</v>
      </c>
      <c r="P23" s="3">
        <v>0.22751836375403983</v>
      </c>
      <c r="Q23" s="3">
        <v>0.18760013501894582</v>
      </c>
    </row>
    <row r="24" spans="1:17" ht="18" x14ac:dyDescent="0.3">
      <c r="A24" s="18" t="s">
        <v>86</v>
      </c>
      <c r="B24" s="3">
        <v>0.25</v>
      </c>
      <c r="C24" s="3">
        <v>0.26</v>
      </c>
      <c r="D24" s="3">
        <v>0.03</v>
      </c>
      <c r="E24" s="3">
        <v>0.23</v>
      </c>
      <c r="F24" s="3">
        <v>0.04</v>
      </c>
      <c r="G24" s="3">
        <v>0.31</v>
      </c>
      <c r="H24" s="3">
        <f t="shared" si="0"/>
        <v>0.25</v>
      </c>
      <c r="I24" s="3" t="s">
        <v>62</v>
      </c>
      <c r="J24" s="3">
        <v>0.23251958311741194</v>
      </c>
      <c r="K24" s="3">
        <v>0.2514719523958529</v>
      </c>
      <c r="L24" s="3">
        <v>-5.7621219562352666E-3</v>
      </c>
      <c r="M24" s="3">
        <v>0.25723407435208817</v>
      </c>
      <c r="N24" s="3">
        <v>0.15209501226225619</v>
      </c>
      <c r="O24" s="3">
        <v>0.41970098712914905</v>
      </c>
      <c r="P24" s="3">
        <v>0.24094512266033979</v>
      </c>
      <c r="Q24" s="3">
        <v>0.23735266549866579</v>
      </c>
    </row>
    <row r="25" spans="1:17" ht="18" x14ac:dyDescent="0.3">
      <c r="A25" s="18" t="s">
        <v>87</v>
      </c>
      <c r="B25" s="3">
        <v>0.05</v>
      </c>
      <c r="C25" s="3">
        <v>-0.08</v>
      </c>
      <c r="D25" s="3">
        <v>-0.19</v>
      </c>
      <c r="E25" s="3">
        <v>0.11</v>
      </c>
      <c r="F25" s="3" t="s">
        <v>62</v>
      </c>
      <c r="G25" s="3" t="s">
        <v>62</v>
      </c>
      <c r="H25" s="3">
        <f t="shared" si="0"/>
        <v>0.05</v>
      </c>
      <c r="I25" s="3" t="s">
        <v>62</v>
      </c>
      <c r="J25" s="3">
        <v>7.4987590460320851E-3</v>
      </c>
      <c r="K25" s="3">
        <v>-7.683334689957709E-2</v>
      </c>
      <c r="L25" s="3">
        <v>-0.14381352056606539</v>
      </c>
      <c r="M25" s="3">
        <v>6.6980173666488313E-2</v>
      </c>
      <c r="N25" s="3">
        <v>-0.32739142814200373</v>
      </c>
      <c r="O25" s="3">
        <v>3.6708729326239066E-2</v>
      </c>
      <c r="P25" s="3">
        <v>6.9043367431798827E-3</v>
      </c>
      <c r="Q25" s="3">
        <v>-6.9361147724814207E-2</v>
      </c>
    </row>
    <row r="26" spans="1:17" x14ac:dyDescent="0.3">
      <c r="A26" s="18" t="s">
        <v>17</v>
      </c>
      <c r="B26" s="3">
        <v>0.06</v>
      </c>
      <c r="C26" s="3">
        <v>-0.01</v>
      </c>
      <c r="D26" s="3">
        <v>-0.11</v>
      </c>
      <c r="E26" s="3">
        <v>0.12</v>
      </c>
      <c r="F26" s="3">
        <v>-0.18</v>
      </c>
      <c r="G26" s="3">
        <v>0.02</v>
      </c>
      <c r="H26" s="3">
        <v>0.04</v>
      </c>
      <c r="I26" s="3">
        <v>0.05</v>
      </c>
      <c r="J26" s="3">
        <v>6.7967859440272005E-2</v>
      </c>
      <c r="K26" s="3">
        <v>1.2571553762402939E-2</v>
      </c>
      <c r="L26" s="3">
        <v>-9.8767444385375297E-2</v>
      </c>
      <c r="M26" s="3">
        <v>0.11133899814777823</v>
      </c>
      <c r="N26" s="3">
        <v>-0.18664868495649373</v>
      </c>
      <c r="O26" s="3">
        <v>0.13913302901070906</v>
      </c>
      <c r="P26" s="3">
        <v>6.8122079330809826E-2</v>
      </c>
      <c r="Q26" s="3">
        <v>2.0048093049957819E-3</v>
      </c>
    </row>
    <row r="27" spans="1:17" x14ac:dyDescent="0.3">
      <c r="A27" s="18" t="s">
        <v>18</v>
      </c>
      <c r="B27" s="3">
        <v>0.21</v>
      </c>
      <c r="C27" s="3">
        <v>0.23</v>
      </c>
      <c r="D27" s="3">
        <v>-0.04</v>
      </c>
      <c r="E27" s="3">
        <v>0.28999999999999998</v>
      </c>
      <c r="F27" s="3">
        <v>0.18</v>
      </c>
      <c r="G27" s="3">
        <v>0.53</v>
      </c>
      <c r="H27" s="3">
        <f t="shared" si="0"/>
        <v>0.21</v>
      </c>
      <c r="I27" s="3">
        <v>0.22</v>
      </c>
      <c r="J27" s="3">
        <v>0.32990577994686204</v>
      </c>
      <c r="K27" s="3">
        <v>0.29458703622315296</v>
      </c>
      <c r="L27" s="3">
        <v>-1.3270006450035288E-2</v>
      </c>
      <c r="M27" s="3">
        <v>0.30785704267318825</v>
      </c>
      <c r="N27" s="3">
        <v>0.19645597495343614</v>
      </c>
      <c r="O27" s="3">
        <v>0.47105426194581901</v>
      </c>
      <c r="P27" s="3">
        <v>0.33521136809071983</v>
      </c>
      <c r="Q27" s="3">
        <v>0.25757016622260581</v>
      </c>
    </row>
    <row r="28" spans="1:17" ht="16.2" x14ac:dyDescent="0.3">
      <c r="A28" s="18" t="s">
        <v>88</v>
      </c>
      <c r="B28" s="3">
        <v>-0.1</v>
      </c>
      <c r="C28" s="3">
        <v>-0.2</v>
      </c>
      <c r="D28" s="3">
        <v>-0.18</v>
      </c>
      <c r="E28" s="3">
        <v>-0.01</v>
      </c>
      <c r="F28" s="3">
        <v>-0.26</v>
      </c>
      <c r="G28" s="3">
        <v>-0.13</v>
      </c>
      <c r="H28" s="3">
        <v>-0.09</v>
      </c>
      <c r="I28" s="3">
        <v>-0.15</v>
      </c>
      <c r="J28" s="3">
        <v>-5.1170699394528035E-2</v>
      </c>
      <c r="K28" s="3">
        <v>-0.12412326502533715</v>
      </c>
      <c r="L28" s="3">
        <v>-0.12265288342790531</v>
      </c>
      <c r="M28" s="3">
        <v>-1.4703815974318329E-3</v>
      </c>
      <c r="N28" s="3">
        <v>-0.34524820584884391</v>
      </c>
      <c r="O28" s="3">
        <v>-3.197776495729103E-2</v>
      </c>
      <c r="P28" s="3">
        <v>-6.601857223841022E-2</v>
      </c>
      <c r="Q28" s="3">
        <v>-0.13622860774066423</v>
      </c>
    </row>
    <row r="29" spans="1:17" ht="18" x14ac:dyDescent="0.3">
      <c r="A29" s="18" t="s">
        <v>89</v>
      </c>
      <c r="B29" s="3">
        <v>0.43</v>
      </c>
      <c r="C29" s="3">
        <v>0.54</v>
      </c>
      <c r="D29" s="3">
        <v>0.11</v>
      </c>
      <c r="E29" s="3">
        <v>0.4</v>
      </c>
      <c r="F29" s="3">
        <v>0.61</v>
      </c>
      <c r="G29" s="3">
        <v>0.65</v>
      </c>
      <c r="H29" s="3">
        <v>0.47</v>
      </c>
      <c r="I29" s="3">
        <v>0.53</v>
      </c>
      <c r="J29" s="3">
        <v>0.41762429109930205</v>
      </c>
      <c r="K29" s="3">
        <v>0.52545459135354289</v>
      </c>
      <c r="L29" s="3">
        <v>0.10047023204080463</v>
      </c>
      <c r="M29" s="3">
        <v>0.42498435931273826</v>
      </c>
      <c r="N29" s="3">
        <v>0.52044589073694614</v>
      </c>
      <c r="O29" s="3">
        <v>0.78947913051852903</v>
      </c>
      <c r="P29" s="3">
        <v>0.44835161245439986</v>
      </c>
      <c r="Q29" s="3">
        <v>0.54226814302082582</v>
      </c>
    </row>
    <row r="30" spans="1:17" ht="18" x14ac:dyDescent="0.3">
      <c r="A30" s="18" t="s">
        <v>90</v>
      </c>
      <c r="B30" s="3">
        <v>-0.08</v>
      </c>
      <c r="C30" s="3">
        <v>-0.09</v>
      </c>
      <c r="D30" s="3">
        <v>-0.13</v>
      </c>
      <c r="E30" s="3">
        <v>0.03</v>
      </c>
      <c r="F30" s="3">
        <v>-0.28000000000000003</v>
      </c>
      <c r="G30" s="3">
        <v>-0.09</v>
      </c>
      <c r="H30" s="3">
        <v>-0.05</v>
      </c>
      <c r="I30" s="3">
        <v>-0.06</v>
      </c>
      <c r="J30" s="3">
        <v>-5.1188648264079255E-3</v>
      </c>
      <c r="K30" s="3">
        <v>-4.9779843207507037E-2</v>
      </c>
      <c r="L30" s="3">
        <v>-0.10205254469568537</v>
      </c>
      <c r="M30" s="3">
        <v>5.2272701488178336E-2</v>
      </c>
      <c r="N30" s="3">
        <v>-0.30231742294343361</v>
      </c>
      <c r="O30" s="3">
        <v>6.5714986281339094E-2</v>
      </c>
      <c r="P30" s="3">
        <v>-7.8573334560400887E-3</v>
      </c>
      <c r="Q30" s="3">
        <v>-3.0355481766274225E-2</v>
      </c>
    </row>
    <row r="31" spans="1:17" ht="18" x14ac:dyDescent="0.3">
      <c r="A31" s="18" t="s">
        <v>91</v>
      </c>
      <c r="B31" s="3">
        <v>-7.0000000000000007E-2</v>
      </c>
      <c r="C31" s="3">
        <v>-0.12</v>
      </c>
      <c r="D31" s="3">
        <f>C31-E31</f>
        <v>-0.13999999999999999</v>
      </c>
      <c r="E31" s="3">
        <v>0.02</v>
      </c>
      <c r="F31" s="3">
        <v>-0.28000000000000003</v>
      </c>
      <c r="G31" s="3">
        <v>-0.12</v>
      </c>
      <c r="H31" s="3">
        <f t="shared" si="0"/>
        <v>-7.0000000000000007E-2</v>
      </c>
      <c r="I31" s="3" t="s">
        <v>62</v>
      </c>
      <c r="J31" s="3">
        <v>2.0889415916919892E-3</v>
      </c>
      <c r="K31" s="3">
        <v>-0.10655977076281711</v>
      </c>
      <c r="L31" s="3">
        <v>-0.17347166427414529</v>
      </c>
      <c r="M31" s="3">
        <v>6.691189351132816E-2</v>
      </c>
      <c r="N31" s="3">
        <v>-0.35956888332174386</v>
      </c>
      <c r="O31" s="3">
        <v>-2.1495043241510983E-2</v>
      </c>
      <c r="P31" s="3">
        <v>-1.5770403055302019E-3</v>
      </c>
      <c r="Q31" s="3">
        <v>-0.12247472256728419</v>
      </c>
    </row>
    <row r="32" spans="1:17" ht="18" x14ac:dyDescent="0.3">
      <c r="A32" s="18" t="s">
        <v>92</v>
      </c>
      <c r="B32" s="3">
        <v>-0.08</v>
      </c>
      <c r="C32" s="3">
        <v>-0.15</v>
      </c>
      <c r="D32" s="3">
        <v>-0.12</v>
      </c>
      <c r="E32" s="3">
        <v>-0.04</v>
      </c>
      <c r="F32" s="3" t="s">
        <v>62</v>
      </c>
      <c r="G32" s="3" t="s">
        <v>62</v>
      </c>
      <c r="H32" s="3">
        <f t="shared" si="0"/>
        <v>-0.08</v>
      </c>
      <c r="I32" s="3">
        <v>-0.16</v>
      </c>
      <c r="J32" s="3">
        <v>-2.8109096590197963E-2</v>
      </c>
      <c r="K32" s="3">
        <v>-0.10807176330503708</v>
      </c>
      <c r="L32" s="3">
        <v>-0.14652707831083533</v>
      </c>
      <c r="M32" s="3">
        <v>3.8455315005798268E-2</v>
      </c>
      <c r="N32" s="3">
        <v>-0.35885183529566367</v>
      </c>
      <c r="O32" s="3">
        <v>-1.7797738592270906E-2</v>
      </c>
      <c r="P32" s="3">
        <v>-3.4222568398600134E-2</v>
      </c>
      <c r="Q32" s="3">
        <v>-0.11489563930572415</v>
      </c>
    </row>
    <row r="33" spans="1:17" ht="16.2" x14ac:dyDescent="0.3">
      <c r="A33" s="18" t="s">
        <v>93</v>
      </c>
      <c r="B33" s="3">
        <v>-0.08</v>
      </c>
      <c r="C33" s="3">
        <v>-0.16</v>
      </c>
      <c r="D33" s="3">
        <v>-0.12</v>
      </c>
      <c r="E33" s="3">
        <v>-0.01</v>
      </c>
      <c r="F33" s="3">
        <v>-0.28999999999999998</v>
      </c>
      <c r="G33" s="3">
        <v>-0.12</v>
      </c>
      <c r="H33" s="3">
        <f t="shared" si="0"/>
        <v>-0.08</v>
      </c>
      <c r="I33" s="3">
        <v>-0.16</v>
      </c>
      <c r="J33" s="3">
        <v>-2.6369974220227976E-2</v>
      </c>
      <c r="K33" s="3">
        <v>-0.1366840038242971</v>
      </c>
      <c r="L33" s="3">
        <v>-0.17586604336339534</v>
      </c>
      <c r="M33" s="3">
        <v>3.918203953909824E-2</v>
      </c>
      <c r="N33" s="3">
        <v>-0.39066968059273377</v>
      </c>
      <c r="O33" s="3">
        <v>-6.1628532263110991E-2</v>
      </c>
      <c r="P33" s="3">
        <v>-3.2408895843860155E-2</v>
      </c>
      <c r="Q33" s="3">
        <v>-0.16224894584231422</v>
      </c>
    </row>
    <row r="34" spans="1:17" x14ac:dyDescent="0.3">
      <c r="A34" s="18" t="s">
        <v>52</v>
      </c>
      <c r="B34" s="3">
        <v>-0.06</v>
      </c>
      <c r="C34" s="3">
        <v>-0.13</v>
      </c>
      <c r="D34" s="3">
        <v>-0.16</v>
      </c>
      <c r="E34" s="3">
        <v>-0.01</v>
      </c>
      <c r="F34" s="3">
        <v>-0.28999999999999998</v>
      </c>
      <c r="G34" s="3">
        <v>-0.06</v>
      </c>
      <c r="H34" s="3">
        <f t="shared" si="0"/>
        <v>-0.06</v>
      </c>
      <c r="I34" s="3" t="s">
        <v>62</v>
      </c>
      <c r="J34" s="3">
        <v>-2.0575868480117922E-2</v>
      </c>
      <c r="K34" s="3">
        <v>-9.8664420491897109E-2</v>
      </c>
      <c r="L34" s="3">
        <v>-0.14405953802033544</v>
      </c>
      <c r="M34" s="3">
        <v>4.539511752843832E-2</v>
      </c>
      <c r="N34" s="3">
        <v>-0.34430901597079372</v>
      </c>
      <c r="O34" s="3">
        <v>-5.6508861158809792E-3</v>
      </c>
      <c r="P34" s="3">
        <v>-2.5591884072670081E-2</v>
      </c>
      <c r="Q34" s="3">
        <v>-0.10492079331428421</v>
      </c>
    </row>
    <row r="35" spans="1:17" ht="18" x14ac:dyDescent="0.3">
      <c r="A35" s="18" t="s">
        <v>94</v>
      </c>
      <c r="B35" s="3">
        <v>-0.03</v>
      </c>
      <c r="C35" s="3">
        <v>-7.0000000000000007E-2</v>
      </c>
      <c r="D35" s="3" t="s">
        <v>62</v>
      </c>
      <c r="E35" s="3" t="s">
        <v>62</v>
      </c>
      <c r="F35" s="3" t="s">
        <v>62</v>
      </c>
      <c r="G35" s="3" t="s">
        <v>62</v>
      </c>
      <c r="H35" s="3">
        <f t="shared" si="0"/>
        <v>-0.03</v>
      </c>
      <c r="I35" s="3" t="s">
        <v>62</v>
      </c>
      <c r="J35" s="3">
        <v>7.0219188207551977E-2</v>
      </c>
      <c r="K35" s="3">
        <v>2.8482251232972825E-2</v>
      </c>
      <c r="L35" s="3">
        <v>-0.10042511669018539</v>
      </c>
      <c r="M35" s="3">
        <v>0.12890736792315821</v>
      </c>
      <c r="N35" s="3">
        <v>-0.18191970914355396</v>
      </c>
      <c r="O35" s="3">
        <v>0.14784443907070899</v>
      </c>
      <c r="P35" s="3">
        <v>7.14253999388198E-2</v>
      </c>
      <c r="Q35" s="3">
        <v>3.359624897987578E-2</v>
      </c>
    </row>
    <row r="36" spans="1:17" x14ac:dyDescent="0.3">
      <c r="A36" s="18" t="s">
        <v>19</v>
      </c>
      <c r="B36" s="3">
        <v>-7.0000000000000007E-2</v>
      </c>
      <c r="C36" s="3">
        <v>-0.15</v>
      </c>
      <c r="D36" s="3">
        <v>-0.14000000000000001</v>
      </c>
      <c r="E36" s="3">
        <v>-0.01</v>
      </c>
      <c r="F36" s="3">
        <v>-0.3</v>
      </c>
      <c r="G36" s="3">
        <v>-0.19</v>
      </c>
      <c r="H36" s="3">
        <v>-0.08</v>
      </c>
      <c r="I36" s="3">
        <v>-0.13</v>
      </c>
      <c r="J36" s="3">
        <v>-1.8178379804328015E-2</v>
      </c>
      <c r="K36" s="3">
        <v>-9.2183570654807076E-2</v>
      </c>
      <c r="L36" s="3">
        <v>-0.14057278858563532</v>
      </c>
      <c r="M36" s="3">
        <v>4.8389217930828232E-2</v>
      </c>
      <c r="N36" s="3">
        <v>-0.33748106306452369</v>
      </c>
      <c r="O36" s="3">
        <v>1.7009537845790665E-3</v>
      </c>
      <c r="P36" s="3">
        <v>-2.2800046741110181E-2</v>
      </c>
      <c r="Q36" s="3">
        <v>-9.6605194364134242E-2</v>
      </c>
    </row>
    <row r="37" spans="1:17" ht="18" x14ac:dyDescent="0.3">
      <c r="A37" s="18" t="s">
        <v>95</v>
      </c>
      <c r="B37" s="3">
        <v>-0.11</v>
      </c>
      <c r="C37" s="3">
        <v>-0.14000000000000001</v>
      </c>
      <c r="D37" s="3">
        <v>-0.14000000000000001</v>
      </c>
      <c r="E37" s="3">
        <v>0.02</v>
      </c>
      <c r="F37" s="3">
        <v>-0.22</v>
      </c>
      <c r="G37" s="3">
        <v>-0.18</v>
      </c>
      <c r="H37" s="3">
        <f t="shared" si="0"/>
        <v>-0.11</v>
      </c>
      <c r="I37" s="3" t="s">
        <v>62</v>
      </c>
      <c r="J37" s="3">
        <v>-6.6799153493379837E-3</v>
      </c>
      <c r="K37" s="3">
        <v>-4.2243262493517127E-2</v>
      </c>
      <c r="L37" s="3">
        <v>-9.3981650586865376E-2</v>
      </c>
      <c r="M37" s="3">
        <v>5.1738388093348249E-2</v>
      </c>
      <c r="N37" s="3">
        <v>-0.24313138659263384</v>
      </c>
      <c r="O37" s="3">
        <v>5.1854957711109012E-2</v>
      </c>
      <c r="P37" s="3">
        <v>-1.1361060677920169E-2</v>
      </c>
      <c r="Q37" s="3">
        <v>-6.6520501399114224E-2</v>
      </c>
    </row>
    <row r="38" spans="1:17" ht="16.2" x14ac:dyDescent="0.3">
      <c r="A38" s="18" t="s">
        <v>96</v>
      </c>
      <c r="B38" s="3">
        <v>-7.0000000000000007E-2</v>
      </c>
      <c r="C38" s="3">
        <v>-0.12</v>
      </c>
      <c r="D38" s="3">
        <f>C38-E38</f>
        <v>-0.11</v>
      </c>
      <c r="E38" s="3">
        <v>-0.01</v>
      </c>
      <c r="F38" s="3" t="s">
        <v>62</v>
      </c>
      <c r="G38" s="3" t="s">
        <v>62</v>
      </c>
      <c r="H38" s="3">
        <f t="shared" si="0"/>
        <v>-7.0000000000000007E-2</v>
      </c>
      <c r="I38" s="3" t="s">
        <v>62</v>
      </c>
      <c r="J38" s="3">
        <v>-2.5539610902279696E-3</v>
      </c>
      <c r="K38" s="3">
        <v>-9.6811885690747099E-2</v>
      </c>
      <c r="L38" s="3">
        <v>-0.15158789707909537</v>
      </c>
      <c r="M38" s="3">
        <v>5.4776011388348263E-2</v>
      </c>
      <c r="N38" s="3">
        <v>-0.34231298801803384</v>
      </c>
      <c r="O38" s="3">
        <v>-9.475032155060948E-3</v>
      </c>
      <c r="P38" s="3">
        <v>-8.5572587562301374E-3</v>
      </c>
      <c r="Q38" s="3">
        <v>-0.11732131157407417</v>
      </c>
    </row>
    <row r="39" spans="1:17" ht="18" x14ac:dyDescent="0.3">
      <c r="A39" s="18" t="s">
        <v>97</v>
      </c>
      <c r="B39" s="3">
        <v>0.16</v>
      </c>
      <c r="C39" s="3">
        <v>0.18</v>
      </c>
      <c r="D39" s="3">
        <v>-0.04</v>
      </c>
      <c r="E39" s="3">
        <v>0.2</v>
      </c>
      <c r="F39" s="3">
        <v>0.16</v>
      </c>
      <c r="G39" s="3">
        <v>0.11</v>
      </c>
      <c r="H39" s="3">
        <v>0.22</v>
      </c>
      <c r="I39" s="3">
        <v>0.18</v>
      </c>
      <c r="J39" s="3">
        <v>0.21922153262660204</v>
      </c>
      <c r="K39" s="3">
        <v>0.22707926178957291</v>
      </c>
      <c r="L39" s="3">
        <v>-5.0658352109215404E-2</v>
      </c>
      <c r="M39" s="3">
        <v>0.27773761389878832</v>
      </c>
      <c r="N39" s="3">
        <v>8.0343681325556152E-2</v>
      </c>
      <c r="O39" s="3">
        <v>0.32947865328901899</v>
      </c>
      <c r="P39" s="3">
        <v>0.23214201067632984</v>
      </c>
      <c r="Q39" s="3">
        <v>0.1805630563902258</v>
      </c>
    </row>
    <row r="40" spans="1:17" ht="18" x14ac:dyDescent="0.3">
      <c r="A40" s="18" t="s">
        <v>98</v>
      </c>
      <c r="B40" s="3">
        <v>0.06</v>
      </c>
      <c r="C40" s="3">
        <v>7.0000000000000007E-2</v>
      </c>
      <c r="D40" s="3">
        <v>-0.12</v>
      </c>
      <c r="E40" s="3">
        <v>0.06</v>
      </c>
      <c r="F40" s="3" t="s">
        <v>62</v>
      </c>
      <c r="G40" s="3" t="s">
        <v>62</v>
      </c>
      <c r="H40" s="3">
        <f t="shared" si="0"/>
        <v>0.06</v>
      </c>
      <c r="I40" s="3" t="s">
        <v>62</v>
      </c>
      <c r="J40" s="3">
        <v>8.0794336584311996E-2</v>
      </c>
      <c r="K40" s="3">
        <v>6.1197371147452835E-2</v>
      </c>
      <c r="L40" s="3">
        <v>-6.7912753752795374E-2</v>
      </c>
      <c r="M40" s="3">
        <v>0.1291101249002482</v>
      </c>
      <c r="N40" s="3">
        <v>-0.12825877263327387</v>
      </c>
      <c r="O40" s="3">
        <v>0.19413437991192894</v>
      </c>
      <c r="P40" s="3">
        <v>8.4383536185379804E-2</v>
      </c>
      <c r="Q40" s="3">
        <v>6.3013548714215703E-2</v>
      </c>
    </row>
    <row r="41" spans="1:17" ht="18" x14ac:dyDescent="0.3">
      <c r="A41" s="18" t="s">
        <v>99</v>
      </c>
      <c r="B41" s="3">
        <v>0</v>
      </c>
      <c r="C41" s="3">
        <v>0.01</v>
      </c>
      <c r="D41" s="3" t="s">
        <v>62</v>
      </c>
      <c r="E41" s="3" t="s">
        <v>62</v>
      </c>
      <c r="F41" s="3" t="s">
        <v>62</v>
      </c>
      <c r="G41" s="3" t="s">
        <v>62</v>
      </c>
      <c r="H41" s="3">
        <f t="shared" si="0"/>
        <v>0</v>
      </c>
      <c r="I41" s="3" t="s">
        <v>62</v>
      </c>
      <c r="J41" s="3">
        <v>-1.2330700436418048E-2</v>
      </c>
      <c r="K41" s="3">
        <v>-5.8388088982657085E-2</v>
      </c>
      <c r="L41" s="3">
        <v>-8.9000896006045244E-2</v>
      </c>
      <c r="M41" s="3">
        <v>3.0612807023388162E-2</v>
      </c>
      <c r="N41" s="3">
        <v>-0.29402614131062371</v>
      </c>
      <c r="O41" s="3">
        <v>6.7026440045319088E-2</v>
      </c>
      <c r="P41" s="3">
        <v>-1.3884536479550251E-2</v>
      </c>
      <c r="Q41" s="3">
        <v>-5.9784383485894176E-2</v>
      </c>
    </row>
    <row r="42" spans="1:17" ht="18" x14ac:dyDescent="0.3">
      <c r="A42" s="18" t="s">
        <v>100</v>
      </c>
      <c r="B42" s="3">
        <v>-0.03</v>
      </c>
      <c r="C42" s="3">
        <v>-0.11</v>
      </c>
      <c r="D42" s="3" t="s">
        <v>62</v>
      </c>
      <c r="E42" s="3" t="s">
        <v>62</v>
      </c>
      <c r="F42" s="3" t="s">
        <v>62</v>
      </c>
      <c r="G42" s="3" t="s">
        <v>62</v>
      </c>
      <c r="H42" s="3">
        <v>-0.03</v>
      </c>
      <c r="I42" s="3">
        <v>-0.11</v>
      </c>
      <c r="J42" s="3">
        <v>-1.7986110163180193E-3</v>
      </c>
      <c r="K42" s="3">
        <v>-2.1664067533897061E-2</v>
      </c>
      <c r="L42" s="3">
        <v>-8.549194604730527E-2</v>
      </c>
      <c r="M42" s="3">
        <v>6.3827878513408209E-2</v>
      </c>
      <c r="N42" s="3">
        <v>-0.21684418741060363</v>
      </c>
      <c r="O42" s="3">
        <v>9.5796068198379075E-2</v>
      </c>
      <c r="P42" s="3">
        <v>-2.7749130379901995E-3</v>
      </c>
      <c r="Q42" s="3">
        <v>-2.681579389012427E-2</v>
      </c>
    </row>
    <row r="43" spans="1:17" ht="18" x14ac:dyDescent="0.3">
      <c r="A43" s="18" t="s">
        <v>101</v>
      </c>
      <c r="B43" s="3">
        <v>0.08</v>
      </c>
      <c r="C43" s="3">
        <v>0.01</v>
      </c>
      <c r="D43" s="3">
        <v>-0.1</v>
      </c>
      <c r="E43" s="3">
        <v>0.11</v>
      </c>
      <c r="F43" s="3">
        <v>-0.05</v>
      </c>
      <c r="G43" s="3" t="s">
        <v>62</v>
      </c>
      <c r="H43" s="3">
        <f t="shared" si="0"/>
        <v>0.08</v>
      </c>
      <c r="I43" s="3" t="s">
        <v>62</v>
      </c>
      <c r="J43" s="3">
        <v>-2.1977176053187986E-2</v>
      </c>
      <c r="K43" s="3">
        <v>-7.738689309521711E-2</v>
      </c>
      <c r="L43" s="3">
        <v>-0.12043964165572539</v>
      </c>
      <c r="M43" s="3">
        <v>4.305274856050828E-2</v>
      </c>
      <c r="N43" s="3">
        <v>-0.29390152919447382</v>
      </c>
      <c r="O43" s="3">
        <v>-8.7041828081009902E-3</v>
      </c>
      <c r="P43" s="3">
        <v>-2.1135908499350129E-2</v>
      </c>
      <c r="Q43" s="3">
        <v>-0.14089809648987422</v>
      </c>
    </row>
    <row r="44" spans="1:17" ht="18" x14ac:dyDescent="0.3">
      <c r="A44" s="18" t="s">
        <v>102</v>
      </c>
      <c r="B44" s="3">
        <v>0</v>
      </c>
      <c r="C44" s="3">
        <v>0</v>
      </c>
      <c r="D44" s="3">
        <f>C44-E44</f>
        <v>-0.11</v>
      </c>
      <c r="E44" s="3">
        <v>0.11</v>
      </c>
      <c r="F44" s="3">
        <v>-0.04</v>
      </c>
      <c r="G44" s="3">
        <v>0.08</v>
      </c>
      <c r="H44" s="3">
        <f t="shared" si="0"/>
        <v>0</v>
      </c>
      <c r="I44" s="3" t="s">
        <v>62</v>
      </c>
      <c r="J44" s="3">
        <v>3.4894358122722027E-2</v>
      </c>
      <c r="K44" s="3">
        <v>1.0304813048682953E-2</v>
      </c>
      <c r="L44" s="3">
        <v>-5.224829331553528E-2</v>
      </c>
      <c r="M44" s="3">
        <v>6.2553106364218236E-2</v>
      </c>
      <c r="N44" s="3">
        <v>-0.18963644775562366</v>
      </c>
      <c r="O44" s="3">
        <v>0.15184249041370909</v>
      </c>
      <c r="P44" s="3">
        <v>3.7666886305099845E-2</v>
      </c>
      <c r="Q44" s="3">
        <v>2.9356053909485806E-2</v>
      </c>
    </row>
    <row r="45" spans="1:17" x14ac:dyDescent="0.3">
      <c r="A45" s="18" t="s">
        <v>35</v>
      </c>
      <c r="B45" s="3">
        <v>-7.0000000000000007E-2</v>
      </c>
      <c r="C45" s="3">
        <v>-0.17</v>
      </c>
      <c r="D45" s="3">
        <v>-0.16</v>
      </c>
      <c r="E45" s="3">
        <v>-0.01</v>
      </c>
      <c r="F45" s="3">
        <v>-0.31</v>
      </c>
      <c r="G45" s="3">
        <v>-0.17</v>
      </c>
      <c r="H45" s="3">
        <v>-7.0000000000000007E-2</v>
      </c>
      <c r="I45" s="3">
        <v>-0.12</v>
      </c>
      <c r="J45" s="3">
        <v>-1.8044257938727996E-2</v>
      </c>
      <c r="K45" s="3">
        <v>-9.3361173671927158E-2</v>
      </c>
      <c r="L45" s="3">
        <v>-0.15245730111093542</v>
      </c>
      <c r="M45" s="3">
        <v>5.9096127439008245E-2</v>
      </c>
      <c r="N45" s="3">
        <v>-0.35026716771622379</v>
      </c>
      <c r="O45" s="3">
        <v>-5.925335420371056E-3</v>
      </c>
      <c r="P45" s="3">
        <v>-2.1576220741750172E-2</v>
      </c>
      <c r="Q45" s="3">
        <v>-9.1866122160604288E-2</v>
      </c>
    </row>
    <row r="46" spans="1:17" ht="18" x14ac:dyDescent="0.3">
      <c r="A46" s="18" t="s">
        <v>103</v>
      </c>
      <c r="B46" s="3">
        <v>-0.03</v>
      </c>
      <c r="C46" s="3">
        <v>-0.05</v>
      </c>
      <c r="D46" s="3">
        <v>-0.12</v>
      </c>
      <c r="E46" s="3">
        <v>7.0000000000000007E-2</v>
      </c>
      <c r="F46" s="3">
        <v>-0.19</v>
      </c>
      <c r="G46" s="3" t="s">
        <v>62</v>
      </c>
      <c r="H46" s="3">
        <f t="shared" si="0"/>
        <v>-0.03</v>
      </c>
      <c r="I46" s="3" t="s">
        <v>62</v>
      </c>
      <c r="J46" s="3">
        <v>3.8748555888172019E-2</v>
      </c>
      <c r="K46" s="3">
        <v>-4.0924301079927068E-2</v>
      </c>
      <c r="L46" s="3">
        <v>-0.14089010472073532</v>
      </c>
      <c r="M46" s="3">
        <v>9.9965803640808246E-2</v>
      </c>
      <c r="N46" s="3">
        <v>-0.26982862530285373</v>
      </c>
      <c r="O46" s="3">
        <v>5.6166236814629081E-2</v>
      </c>
      <c r="P46" s="3">
        <v>3.9034840890149844E-2</v>
      </c>
      <c r="Q46" s="3">
        <v>-6.8234904015584186E-2</v>
      </c>
    </row>
    <row r="47" spans="1:17" ht="18" x14ac:dyDescent="0.3">
      <c r="A47" s="18" t="s">
        <v>104</v>
      </c>
      <c r="B47" s="3">
        <v>0.06</v>
      </c>
      <c r="C47" s="3">
        <v>-0.04</v>
      </c>
      <c r="D47" s="3">
        <v>-0.15</v>
      </c>
      <c r="E47" s="3">
        <v>0.11</v>
      </c>
      <c r="F47" s="3">
        <v>-0.16</v>
      </c>
      <c r="G47" s="3" t="s">
        <v>62</v>
      </c>
      <c r="H47" s="3">
        <v>0.01</v>
      </c>
      <c r="I47" s="3">
        <v>-0.01</v>
      </c>
      <c r="J47" s="3">
        <v>9.9301022606541958E-2</v>
      </c>
      <c r="K47" s="3">
        <v>6.4503172055172961E-2</v>
      </c>
      <c r="L47" s="3">
        <v>-5.8150656080025245E-2</v>
      </c>
      <c r="M47" s="3">
        <v>0.12265382813519821</v>
      </c>
      <c r="N47" s="3">
        <v>-0.11017854022383368</v>
      </c>
      <c r="O47" s="3">
        <v>0.2102414036478491</v>
      </c>
      <c r="P47" s="3">
        <v>0.10142833726612976</v>
      </c>
      <c r="Q47" s="3">
        <v>4.6870369601515832E-2</v>
      </c>
    </row>
    <row r="48" spans="1:17" ht="18" x14ac:dyDescent="0.3">
      <c r="A48" s="18" t="s">
        <v>105</v>
      </c>
      <c r="B48" s="3">
        <v>-7.0000000000000007E-2</v>
      </c>
      <c r="C48" s="3">
        <v>-0.21</v>
      </c>
      <c r="D48" s="3">
        <v>-0.19</v>
      </c>
      <c r="E48" s="3">
        <v>0.01</v>
      </c>
      <c r="F48" s="3">
        <v>-0.41</v>
      </c>
      <c r="G48" s="3">
        <v>-0.09</v>
      </c>
      <c r="H48" s="3">
        <f t="shared" si="0"/>
        <v>-7.0000000000000007E-2</v>
      </c>
      <c r="I48" s="3">
        <f>-0.22</f>
        <v>-0.22</v>
      </c>
      <c r="J48" s="3">
        <v>-1.7858556297937943E-2</v>
      </c>
      <c r="K48" s="3">
        <v>-0.16165186111442714</v>
      </c>
      <c r="L48" s="3">
        <v>-0.24023504293461545</v>
      </c>
      <c r="M48" s="3">
        <v>7.8583181820188308E-2</v>
      </c>
      <c r="N48" s="3">
        <v>-0.49754884188332393</v>
      </c>
      <c r="O48" s="3">
        <v>-8.1226726526440987E-2</v>
      </c>
      <c r="P48" s="3">
        <v>-1.4571409346450109E-2</v>
      </c>
      <c r="Q48" s="3">
        <v>-0.13225369985464425</v>
      </c>
    </row>
    <row r="49" spans="1:17" ht="18" x14ac:dyDescent="0.3">
      <c r="A49" s="18" t="s">
        <v>106</v>
      </c>
      <c r="B49" s="3">
        <v>-0.05</v>
      </c>
      <c r="C49" s="3">
        <v>-0.14000000000000001</v>
      </c>
      <c r="D49" s="3">
        <v>-0.13</v>
      </c>
      <c r="E49" s="3">
        <f>C49-D49</f>
        <v>-1.0000000000000009E-2</v>
      </c>
      <c r="F49" s="3">
        <v>-0.28999999999999998</v>
      </c>
      <c r="G49" s="3">
        <v>-7.0000000000000007E-2</v>
      </c>
      <c r="H49" s="3">
        <f t="shared" si="0"/>
        <v>-0.05</v>
      </c>
      <c r="I49" s="3" t="s">
        <v>62</v>
      </c>
      <c r="J49" s="3">
        <v>-5.0234667243748005E-2</v>
      </c>
      <c r="K49" s="3">
        <v>-0.13772312393666705</v>
      </c>
      <c r="L49" s="3">
        <v>-0.16329695342836528</v>
      </c>
      <c r="M49" s="3">
        <v>2.557382949169822E-2</v>
      </c>
      <c r="N49" s="3">
        <v>-0.4084812038693037</v>
      </c>
      <c r="O49" s="3">
        <v>-4.5177471460350949E-2</v>
      </c>
      <c r="P49" s="3">
        <v>-5.2355029386360177E-2</v>
      </c>
      <c r="Q49" s="3">
        <v>-0.13715551489175423</v>
      </c>
    </row>
    <row r="50" spans="1:17" ht="16.2" x14ac:dyDescent="0.3">
      <c r="A50" s="18" t="s">
        <v>107</v>
      </c>
      <c r="B50" s="3">
        <v>-0.08</v>
      </c>
      <c r="C50" s="3">
        <v>-0.12</v>
      </c>
      <c r="D50" s="3">
        <f>C50-E50</f>
        <v>-0.11</v>
      </c>
      <c r="E50" s="3">
        <v>-0.01</v>
      </c>
      <c r="F50" s="3" t="s">
        <v>62</v>
      </c>
      <c r="G50" s="3" t="s">
        <v>62</v>
      </c>
      <c r="H50" s="3">
        <f t="shared" si="0"/>
        <v>-0.08</v>
      </c>
      <c r="I50" s="3">
        <v>-0.16</v>
      </c>
      <c r="J50" s="3">
        <v>-1.9114144551108058E-2</v>
      </c>
      <c r="K50" s="3">
        <v>-0.10862645244524709</v>
      </c>
      <c r="L50" s="3">
        <v>-0.15024985563846527</v>
      </c>
      <c r="M50" s="3">
        <v>4.1623403193218167E-2</v>
      </c>
      <c r="N50" s="3">
        <v>-0.3505096710880139</v>
      </c>
      <c r="O50" s="3">
        <v>-1.9782818982901001E-2</v>
      </c>
      <c r="P50" s="3">
        <v>-2.7800796067000234E-2</v>
      </c>
      <c r="Q50" s="3">
        <v>-0.11779611305375423</v>
      </c>
    </row>
    <row r="51" spans="1:17" x14ac:dyDescent="0.3">
      <c r="A51" s="18" t="s">
        <v>51</v>
      </c>
      <c r="B51" s="3">
        <v>-0.04</v>
      </c>
      <c r="C51" s="3">
        <v>-0.15</v>
      </c>
      <c r="D51" s="3">
        <v>-0.16</v>
      </c>
      <c r="E51" s="3">
        <v>0.01</v>
      </c>
      <c r="F51" s="3">
        <v>-0.28000000000000003</v>
      </c>
      <c r="G51" s="3">
        <v>-0.16</v>
      </c>
      <c r="H51" s="3">
        <v>-7.0000000000000007E-2</v>
      </c>
      <c r="I51" s="3">
        <v>-0.15</v>
      </c>
      <c r="J51" s="3">
        <v>-1.7286454597738019E-2</v>
      </c>
      <c r="K51" s="3">
        <v>-0.10027801521718714</v>
      </c>
      <c r="L51" s="3">
        <v>-0.14481993497920531</v>
      </c>
      <c r="M51" s="3">
        <v>4.4541919762018156E-2</v>
      </c>
      <c r="N51" s="3">
        <v>-0.33926111501608375</v>
      </c>
      <c r="O51" s="3">
        <v>-8.5009247571210464E-3</v>
      </c>
      <c r="P51" s="3">
        <v>-2.5300724425040222E-2</v>
      </c>
      <c r="Q51" s="3">
        <v>-0.10695146665189431</v>
      </c>
    </row>
    <row r="52" spans="1:17" x14ac:dyDescent="0.3">
      <c r="A52" s="18" t="s">
        <v>36</v>
      </c>
      <c r="B52" s="3">
        <v>0.08</v>
      </c>
      <c r="C52" s="3">
        <v>-7.0000000000000007E-2</v>
      </c>
      <c r="D52" s="3">
        <f>C52-E52</f>
        <v>-0.11000000000000001</v>
      </c>
      <c r="E52" s="3">
        <v>0.04</v>
      </c>
      <c r="F52" s="3" t="s">
        <v>62</v>
      </c>
      <c r="G52" s="3" t="s">
        <v>62</v>
      </c>
      <c r="H52" s="3">
        <f t="shared" si="0"/>
        <v>0.08</v>
      </c>
      <c r="I52" s="3" t="s">
        <v>62</v>
      </c>
      <c r="J52" s="3">
        <v>-1.9767588884518003E-2</v>
      </c>
      <c r="K52" s="3">
        <v>-5.992392799659705E-2</v>
      </c>
      <c r="L52" s="3">
        <v>-9.1605213906505251E-2</v>
      </c>
      <c r="M52" s="3">
        <v>3.1681285909908201E-2</v>
      </c>
      <c r="N52" s="3">
        <v>-0.33433586308208368</v>
      </c>
      <c r="O52" s="3">
        <v>9.0683641253179112E-2</v>
      </c>
      <c r="P52" s="3">
        <v>-2.0451298938830183E-2</v>
      </c>
      <c r="Q52" s="3">
        <v>7.2517819718558316E-3</v>
      </c>
    </row>
    <row r="53" spans="1:17" ht="18" x14ac:dyDescent="0.3">
      <c r="A53" s="18" t="s">
        <v>108</v>
      </c>
      <c r="B53" s="3">
        <v>0.28999999999999998</v>
      </c>
      <c r="C53" s="3">
        <v>0.32</v>
      </c>
      <c r="D53" s="3">
        <f>C53-E53</f>
        <v>0</v>
      </c>
      <c r="E53" s="3">
        <v>0.32</v>
      </c>
      <c r="F53" s="3" t="s">
        <v>62</v>
      </c>
      <c r="G53" s="3" t="s">
        <v>62</v>
      </c>
      <c r="H53" s="3">
        <v>0.32</v>
      </c>
      <c r="I53" s="3">
        <v>0.35</v>
      </c>
      <c r="J53" s="3">
        <v>0.31965745398310202</v>
      </c>
      <c r="K53" s="3">
        <v>0.33025935176023286</v>
      </c>
      <c r="L53" s="3">
        <v>2.4431355259654675E-2</v>
      </c>
      <c r="M53" s="3">
        <v>0.30582799650057818</v>
      </c>
      <c r="N53" s="3">
        <v>0.25798161189028618</v>
      </c>
      <c r="O53" s="3">
        <v>0.54265519062474898</v>
      </c>
      <c r="P53" s="3">
        <v>0.3414191871118698</v>
      </c>
      <c r="Q53" s="3">
        <v>0.33993322807018572</v>
      </c>
    </row>
    <row r="54" spans="1:17" x14ac:dyDescent="0.3">
      <c r="A54" s="18" t="s">
        <v>20</v>
      </c>
      <c r="B54" s="3">
        <v>0.35</v>
      </c>
      <c r="C54" s="3">
        <v>0.42</v>
      </c>
      <c r="D54" s="3">
        <v>0.15</v>
      </c>
      <c r="E54" s="3">
        <f>C54-D54</f>
        <v>0.27</v>
      </c>
      <c r="F54" s="3">
        <v>0.73</v>
      </c>
      <c r="G54" s="3">
        <v>1.03</v>
      </c>
      <c r="H54" s="3">
        <v>0.41</v>
      </c>
      <c r="I54" s="3">
        <v>0.47</v>
      </c>
      <c r="J54" s="3">
        <v>0.38533697523791199</v>
      </c>
      <c r="K54" s="3">
        <v>0.59868559094334295</v>
      </c>
      <c r="L54" s="3">
        <v>0.31438291277987473</v>
      </c>
      <c r="M54" s="3">
        <v>0.28430267816346821</v>
      </c>
      <c r="N54" s="3">
        <v>0.72604415635897612</v>
      </c>
      <c r="O54" s="3">
        <v>0.90542703052732898</v>
      </c>
      <c r="P54" s="3">
        <v>0.39490553482517982</v>
      </c>
      <c r="Q54" s="3">
        <v>0.54904501960866581</v>
      </c>
    </row>
    <row r="55" spans="1:17" x14ac:dyDescent="0.3">
      <c r="A55" s="18" t="s">
        <v>21</v>
      </c>
      <c r="B55" s="3">
        <v>0.37</v>
      </c>
      <c r="C55" s="3">
        <v>0.23</v>
      </c>
      <c r="D55" s="3">
        <v>-0.25</v>
      </c>
      <c r="E55" s="3">
        <v>0.47</v>
      </c>
      <c r="F55" s="3">
        <v>0.11</v>
      </c>
      <c r="G55" s="3">
        <v>0.19</v>
      </c>
      <c r="H55" s="3">
        <v>0.38</v>
      </c>
      <c r="I55" s="3">
        <v>0.24</v>
      </c>
      <c r="J55" s="3">
        <v>0.37867314141471198</v>
      </c>
      <c r="K55" s="3">
        <v>0.25182539286034289</v>
      </c>
      <c r="L55" s="3">
        <v>-0.22414202160053537</v>
      </c>
      <c r="M55" s="3">
        <v>0.47596741446087826</v>
      </c>
      <c r="N55" s="3">
        <v>-3.629932405241388E-2</v>
      </c>
      <c r="O55" s="3">
        <v>0.36052702326992903</v>
      </c>
      <c r="P55" s="3">
        <v>0.40000884550814986</v>
      </c>
      <c r="Q55" s="3">
        <v>0.33279081283110579</v>
      </c>
    </row>
    <row r="56" spans="1:17" x14ac:dyDescent="0.3">
      <c r="A56" s="18" t="s">
        <v>22</v>
      </c>
      <c r="B56" s="3">
        <v>0.56000000000000005</v>
      </c>
      <c r="C56" s="3">
        <v>0.66</v>
      </c>
      <c r="D56" s="3">
        <v>0.08</v>
      </c>
      <c r="E56" s="3">
        <v>0.56999999999999995</v>
      </c>
      <c r="F56" s="3">
        <v>0.66</v>
      </c>
      <c r="G56" s="3">
        <v>1</v>
      </c>
      <c r="H56" s="3">
        <v>0.65</v>
      </c>
      <c r="I56" s="3">
        <v>0.71</v>
      </c>
      <c r="J56" s="3">
        <v>0.67101758210181195</v>
      </c>
      <c r="K56" s="3">
        <v>0.72911290484096281</v>
      </c>
      <c r="L56" s="3">
        <v>0.13244791121230448</v>
      </c>
      <c r="M56" s="3">
        <v>0.59666499362865832</v>
      </c>
      <c r="N56" s="3">
        <v>0.78523100674688628</v>
      </c>
      <c r="O56" s="3">
        <v>0.97715614674079898</v>
      </c>
      <c r="P56" s="3">
        <v>0.68987663160126977</v>
      </c>
      <c r="Q56" s="3">
        <v>0.68201201164241576</v>
      </c>
    </row>
    <row r="57" spans="1:17" x14ac:dyDescent="0.3">
      <c r="A57" s="18" t="s">
        <v>37</v>
      </c>
      <c r="B57" s="3">
        <v>0.34</v>
      </c>
      <c r="C57" s="3">
        <v>0.43</v>
      </c>
      <c r="D57" s="3">
        <v>0.11</v>
      </c>
      <c r="E57" s="3">
        <f>C57-D57</f>
        <v>0.32</v>
      </c>
      <c r="F57" s="3">
        <v>0.51</v>
      </c>
      <c r="G57" s="3">
        <v>0.83</v>
      </c>
      <c r="H57" s="3">
        <v>0.36</v>
      </c>
      <c r="I57" s="3">
        <v>0.46</v>
      </c>
      <c r="J57" s="3">
        <v>0.30696471231669198</v>
      </c>
      <c r="K57" s="3">
        <v>0.38192767250037285</v>
      </c>
      <c r="L57" s="3">
        <v>0.13063006563807456</v>
      </c>
      <c r="M57" s="3">
        <v>0.2512976068622983</v>
      </c>
      <c r="N57" s="3">
        <v>0.40840955466879625</v>
      </c>
      <c r="O57" s="3">
        <v>0.63992522210763891</v>
      </c>
      <c r="P57" s="3">
        <v>0.30474560056497985</v>
      </c>
      <c r="Q57" s="3">
        <v>0.34486823202026573</v>
      </c>
    </row>
    <row r="58" spans="1:17" x14ac:dyDescent="0.3">
      <c r="A58" s="18" t="s">
        <v>38</v>
      </c>
      <c r="B58" s="3">
        <v>0.38</v>
      </c>
      <c r="C58" s="3">
        <v>0.48</v>
      </c>
      <c r="D58" s="3">
        <v>0.18</v>
      </c>
      <c r="E58" s="3">
        <f>C58-D58</f>
        <v>0.3</v>
      </c>
      <c r="F58" s="3" t="s">
        <v>62</v>
      </c>
      <c r="G58" s="3" t="s">
        <v>62</v>
      </c>
      <c r="H58" s="3">
        <f t="shared" si="0"/>
        <v>0.38</v>
      </c>
      <c r="I58" s="3" t="s">
        <v>62</v>
      </c>
      <c r="J58" s="3">
        <v>0.31850990021804204</v>
      </c>
      <c r="K58" s="3">
        <v>0.41699521358975294</v>
      </c>
      <c r="L58" s="3">
        <v>0.17302378238864471</v>
      </c>
      <c r="M58" s="3">
        <v>0.24397143120110823</v>
      </c>
      <c r="N58" s="3">
        <v>0.48803918048923617</v>
      </c>
      <c r="O58" s="3">
        <v>0.698550978542679</v>
      </c>
      <c r="P58" s="3">
        <v>0.31158892875278982</v>
      </c>
      <c r="Q58" s="3">
        <v>0.37961515457293582</v>
      </c>
    </row>
    <row r="59" spans="1:17" x14ac:dyDescent="0.3">
      <c r="A59" s="18" t="s">
        <v>39</v>
      </c>
      <c r="B59" s="3">
        <v>0.38</v>
      </c>
      <c r="C59" s="3">
        <v>0.5</v>
      </c>
      <c r="D59" s="3">
        <v>0.2</v>
      </c>
      <c r="E59" s="3">
        <v>0.3</v>
      </c>
      <c r="F59" s="3" t="s">
        <v>62</v>
      </c>
      <c r="G59" s="3">
        <v>0.84</v>
      </c>
      <c r="H59" s="3">
        <v>0.34</v>
      </c>
      <c r="I59" s="3">
        <v>0.46</v>
      </c>
      <c r="J59" s="3">
        <v>0.319464274737912</v>
      </c>
      <c r="K59" s="3">
        <v>0.44193759899223289</v>
      </c>
      <c r="L59" s="3">
        <v>0.19745548833665466</v>
      </c>
      <c r="M59" s="3">
        <v>0.24448211065557823</v>
      </c>
      <c r="N59" s="3">
        <v>0.52067669489594626</v>
      </c>
      <c r="O59" s="3">
        <v>0.72994194743413909</v>
      </c>
      <c r="P59" s="3">
        <v>0.31100874329919986</v>
      </c>
      <c r="Q59" s="3">
        <v>0.40606231788383584</v>
      </c>
    </row>
    <row r="60" spans="1:17" ht="18" x14ac:dyDescent="0.3">
      <c r="A60" s="18" t="s">
        <v>109</v>
      </c>
      <c r="B60" s="3">
        <v>0.28000000000000003</v>
      </c>
      <c r="C60" s="3">
        <v>0.36</v>
      </c>
      <c r="D60" s="3">
        <v>0.08</v>
      </c>
      <c r="E60" s="3">
        <v>0.28000000000000003</v>
      </c>
      <c r="F60" s="3" t="s">
        <v>62</v>
      </c>
      <c r="G60" s="3">
        <v>0.61</v>
      </c>
      <c r="H60" s="3">
        <f t="shared" si="0"/>
        <v>0.28000000000000003</v>
      </c>
      <c r="I60" s="3" t="s">
        <v>62</v>
      </c>
      <c r="J60" s="3">
        <v>0.31863442102683209</v>
      </c>
      <c r="K60" s="3">
        <v>0.37261682411788294</v>
      </c>
      <c r="L60" s="3">
        <v>9.4577233600684596E-2</v>
      </c>
      <c r="M60" s="3">
        <v>0.27803959051719834</v>
      </c>
      <c r="N60" s="3">
        <v>0.31831810103645619</v>
      </c>
      <c r="O60" s="3">
        <v>0.65492995607636906</v>
      </c>
      <c r="P60" s="3">
        <v>0.31250261044359989</v>
      </c>
      <c r="Q60" s="3">
        <v>0.41553735154753585</v>
      </c>
    </row>
    <row r="61" spans="1:17" x14ac:dyDescent="0.3">
      <c r="A61" s="18" t="s">
        <v>40</v>
      </c>
      <c r="B61" s="3">
        <v>0.23</v>
      </c>
      <c r="C61" s="3">
        <v>0.41</v>
      </c>
      <c r="D61" s="3">
        <f>C61-E61</f>
        <v>0.14999999999999997</v>
      </c>
      <c r="E61" s="3">
        <v>0.26</v>
      </c>
      <c r="F61" s="3" t="s">
        <v>62</v>
      </c>
      <c r="G61" s="3" t="s">
        <v>62</v>
      </c>
      <c r="H61" s="3">
        <f t="shared" si="0"/>
        <v>0.23</v>
      </c>
      <c r="I61" s="3" t="s">
        <v>62</v>
      </c>
      <c r="J61" s="3">
        <v>0.34990857378885198</v>
      </c>
      <c r="K61" s="3">
        <v>0.39028534334494286</v>
      </c>
      <c r="L61" s="3">
        <v>6.4176131739674624E-2</v>
      </c>
      <c r="M61" s="3">
        <v>0.32610921160526823</v>
      </c>
      <c r="N61" s="3">
        <v>0.30670204715572624</v>
      </c>
      <c r="O61" s="3">
        <v>0.67469038358034894</v>
      </c>
      <c r="P61" s="3">
        <v>0.34892031829364978</v>
      </c>
      <c r="Q61" s="3">
        <v>0.45886209273052569</v>
      </c>
    </row>
    <row r="62" spans="1:17" x14ac:dyDescent="0.3">
      <c r="A62" s="18" t="s">
        <v>41</v>
      </c>
      <c r="B62" s="3">
        <v>0.35</v>
      </c>
      <c r="C62" s="3">
        <v>0.36</v>
      </c>
      <c r="D62" s="3" t="s">
        <v>62</v>
      </c>
      <c r="E62" s="3" t="s">
        <v>62</v>
      </c>
      <c r="F62" s="3" t="s">
        <v>62</v>
      </c>
      <c r="G62" s="3" t="s">
        <v>62</v>
      </c>
      <c r="H62" s="3">
        <f t="shared" si="0"/>
        <v>0.35</v>
      </c>
      <c r="I62" s="3" t="s">
        <v>62</v>
      </c>
      <c r="J62" s="3">
        <v>0.28298963762950202</v>
      </c>
      <c r="K62" s="3">
        <v>0.31554185920224292</v>
      </c>
      <c r="L62" s="3">
        <v>6.0651496774594693E-2</v>
      </c>
      <c r="M62" s="3">
        <v>0.25489036242764823</v>
      </c>
      <c r="N62" s="3">
        <v>0.22625582332608629</v>
      </c>
      <c r="O62" s="3">
        <v>0.58809882859263907</v>
      </c>
      <c r="P62" s="3">
        <v>0.27629160058175983</v>
      </c>
      <c r="Q62" s="3">
        <v>0.3703498832528358</v>
      </c>
    </row>
    <row r="63" spans="1:17" x14ac:dyDescent="0.3">
      <c r="A63" s="18" t="s">
        <v>42</v>
      </c>
      <c r="B63" s="3">
        <v>0.37</v>
      </c>
      <c r="C63" s="3">
        <v>0.45</v>
      </c>
      <c r="D63" s="3">
        <v>0.11</v>
      </c>
      <c r="E63" s="3">
        <v>0.3</v>
      </c>
      <c r="F63" s="3">
        <v>0.48</v>
      </c>
      <c r="G63" s="3">
        <v>0.75</v>
      </c>
      <c r="H63" s="3">
        <v>0.35</v>
      </c>
      <c r="I63" s="3">
        <v>0.44</v>
      </c>
      <c r="J63" s="3">
        <v>0.29905964003452207</v>
      </c>
      <c r="K63" s="3">
        <v>0.42341265790306287</v>
      </c>
      <c r="L63" s="3">
        <v>0.20942248983621467</v>
      </c>
      <c r="M63" s="3">
        <v>0.2139901680668482</v>
      </c>
      <c r="N63" s="3">
        <v>0.50843030928489619</v>
      </c>
      <c r="O63" s="3">
        <v>0.68389710104425905</v>
      </c>
      <c r="P63" s="3">
        <v>0.29105605031950982</v>
      </c>
      <c r="Q63" s="3">
        <v>0.3464084064238957</v>
      </c>
    </row>
    <row r="64" spans="1:17" x14ac:dyDescent="0.3">
      <c r="A64" s="18" t="s">
        <v>43</v>
      </c>
      <c r="B64" s="3">
        <v>0.37</v>
      </c>
      <c r="C64" s="3">
        <v>0.45</v>
      </c>
      <c r="D64" s="3">
        <v>0.11</v>
      </c>
      <c r="E64" s="3">
        <v>0.32</v>
      </c>
      <c r="F64" s="3">
        <v>0.49</v>
      </c>
      <c r="G64" s="3">
        <v>0.75</v>
      </c>
      <c r="H64" s="3">
        <v>0.36</v>
      </c>
      <c r="I64" s="3">
        <v>0.46</v>
      </c>
      <c r="J64" s="3">
        <v>0.31928796637976198</v>
      </c>
      <c r="K64" s="3">
        <v>0.44764931417041282</v>
      </c>
      <c r="L64" s="3">
        <v>0.21462960777166457</v>
      </c>
      <c r="M64" s="3">
        <v>0.23301970639874825</v>
      </c>
      <c r="N64" s="3">
        <v>0.54423512485648606</v>
      </c>
      <c r="O64" s="3">
        <v>0.71038983604042893</v>
      </c>
      <c r="P64" s="3">
        <v>0.31278214144472982</v>
      </c>
      <c r="Q64" s="3">
        <v>0.3670083879753957</v>
      </c>
    </row>
    <row r="65" spans="1:17" x14ac:dyDescent="0.3">
      <c r="A65" s="18" t="s">
        <v>44</v>
      </c>
      <c r="B65" s="3">
        <v>0.37</v>
      </c>
      <c r="C65" s="3">
        <v>0.45</v>
      </c>
      <c r="D65" s="3">
        <v>0.11</v>
      </c>
      <c r="E65" s="3">
        <v>0.3</v>
      </c>
      <c r="F65" s="3">
        <v>0.42</v>
      </c>
      <c r="G65" s="3">
        <v>0.77</v>
      </c>
      <c r="H65" s="3">
        <v>0.37</v>
      </c>
      <c r="I65" s="3">
        <f>C65</f>
        <v>0.45</v>
      </c>
      <c r="J65" s="3">
        <v>0.38429744496229201</v>
      </c>
      <c r="K65" s="3">
        <v>0.53734110560901294</v>
      </c>
      <c r="L65" s="3">
        <v>0.25351939210753466</v>
      </c>
      <c r="M65" s="3">
        <v>0.28382171350147828</v>
      </c>
      <c r="N65" s="3">
        <v>0.67203472100987627</v>
      </c>
      <c r="O65" s="3">
        <v>0.81270943416973884</v>
      </c>
      <c r="P65" s="3">
        <v>0.38036747573563989</v>
      </c>
      <c r="Q65" s="3">
        <v>0.44580534814400574</v>
      </c>
    </row>
    <row r="66" spans="1:17" x14ac:dyDescent="0.3">
      <c r="A66" s="18" t="s">
        <v>23</v>
      </c>
      <c r="B66" s="3">
        <v>0.34</v>
      </c>
      <c r="C66" s="3">
        <v>0.06</v>
      </c>
      <c r="D66" s="3">
        <v>-0.48</v>
      </c>
      <c r="E66" s="3">
        <v>0.54</v>
      </c>
      <c r="F66" s="3">
        <v>-7.0000000000000007E-2</v>
      </c>
      <c r="G66" s="3">
        <v>-0.03</v>
      </c>
      <c r="H66" s="3">
        <v>0.33</v>
      </c>
      <c r="I66" s="3">
        <v>0.2</v>
      </c>
      <c r="J66" s="3">
        <v>0.402577339113732</v>
      </c>
      <c r="K66" s="3">
        <v>0.16749524666030283</v>
      </c>
      <c r="L66" s="3">
        <v>-0.3958517412319954</v>
      </c>
      <c r="M66" s="3">
        <v>0.5633469878922982</v>
      </c>
      <c r="N66" s="3">
        <v>-0.24144064853566394</v>
      </c>
      <c r="O66" s="3">
        <v>0.13688200129393899</v>
      </c>
      <c r="P66" s="3">
        <v>0.4075194690395198</v>
      </c>
      <c r="Q66" s="3">
        <v>0.25837816569930566</v>
      </c>
    </row>
    <row r="67" spans="1:17" x14ac:dyDescent="0.3">
      <c r="A67" s="18" t="s">
        <v>24</v>
      </c>
      <c r="B67" s="3">
        <v>0.35</v>
      </c>
      <c r="C67" s="3">
        <v>0.18</v>
      </c>
      <c r="D67" s="3">
        <f>C67-E67</f>
        <v>-0.22000000000000003</v>
      </c>
      <c r="E67" s="3">
        <v>0.4</v>
      </c>
      <c r="F67" s="3">
        <v>0.14000000000000001</v>
      </c>
      <c r="G67" s="3">
        <v>0.27</v>
      </c>
      <c r="H67" s="3">
        <v>0.34</v>
      </c>
      <c r="I67" s="3">
        <v>0.28000000000000003</v>
      </c>
      <c r="J67" s="3">
        <v>0.36639677850883201</v>
      </c>
      <c r="K67" s="3">
        <v>0.28330617370091293</v>
      </c>
      <c r="L67" s="3">
        <v>-0.15416162678872536</v>
      </c>
      <c r="M67" s="3">
        <v>0.43746780048963829</v>
      </c>
      <c r="N67" s="3">
        <v>4.1525674087146233E-2</v>
      </c>
      <c r="O67" s="3">
        <v>0.4485217053012191</v>
      </c>
      <c r="P67" s="3">
        <v>0.39461677895898983</v>
      </c>
      <c r="Q67" s="3">
        <v>0.35977864663933579</v>
      </c>
    </row>
    <row r="68" spans="1:17" ht="18" x14ac:dyDescent="0.3">
      <c r="A68" s="18" t="s">
        <v>110</v>
      </c>
      <c r="B68" s="3">
        <v>-0.23</v>
      </c>
      <c r="C68" s="3">
        <v>-0.72</v>
      </c>
      <c r="D68" s="3">
        <f>C68-E68</f>
        <v>-0.88</v>
      </c>
      <c r="E68" s="3">
        <v>0.16</v>
      </c>
      <c r="F68" s="3">
        <v>-2.0699999999999998</v>
      </c>
      <c r="G68" s="3">
        <v>-0.43</v>
      </c>
      <c r="H68" s="3">
        <f t="shared" ref="H68:H84" si="1">B68</f>
        <v>-0.23</v>
      </c>
      <c r="I68" s="3">
        <v>-0.53</v>
      </c>
      <c r="J68" s="3">
        <v>-0.27108826220176796</v>
      </c>
      <c r="K68" s="3">
        <v>-0.75224294671780711</v>
      </c>
      <c r="L68" s="3">
        <v>-0.77246351960226545</v>
      </c>
      <c r="M68" s="3">
        <v>2.022057288445829E-2</v>
      </c>
      <c r="N68" s="3">
        <v>-1.5881037421476738</v>
      </c>
      <c r="O68" s="3">
        <v>-0.86373414666099091</v>
      </c>
      <c r="P68" s="3">
        <v>-0.27125291262527013</v>
      </c>
      <c r="Q68" s="3">
        <v>-0.53073834148824428</v>
      </c>
    </row>
    <row r="69" spans="1:17" ht="18" x14ac:dyDescent="0.3">
      <c r="A69" s="18" t="s">
        <v>111</v>
      </c>
      <c r="B69" s="3">
        <v>-0.16</v>
      </c>
      <c r="C69" s="3">
        <v>-0.83</v>
      </c>
      <c r="D69" s="3">
        <v>-0.88</v>
      </c>
      <c r="E69" s="3">
        <v>0.17</v>
      </c>
      <c r="F69" s="3">
        <v>-1.7</v>
      </c>
      <c r="G69" s="3">
        <v>-0.12</v>
      </c>
      <c r="H69" s="3">
        <v>-0.15</v>
      </c>
      <c r="I69" s="3">
        <v>-0.44</v>
      </c>
      <c r="J69" s="3">
        <v>-0.25556470838776796</v>
      </c>
      <c r="K69" s="3">
        <v>-0.74574128630579717</v>
      </c>
      <c r="L69" s="3">
        <v>-0.79301508621029537</v>
      </c>
      <c r="M69" s="3">
        <v>4.7273799904498204E-2</v>
      </c>
      <c r="N69" s="3">
        <v>-1.5828218704268837</v>
      </c>
      <c r="O69" s="3">
        <v>-0.85661697054739083</v>
      </c>
      <c r="P69" s="3">
        <v>-0.24975516306965015</v>
      </c>
      <c r="Q69" s="3">
        <v>-0.52349400094919429</v>
      </c>
    </row>
    <row r="70" spans="1:17" ht="18" x14ac:dyDescent="0.3">
      <c r="A70" s="18" t="s">
        <v>112</v>
      </c>
      <c r="B70" s="3">
        <v>-0.16</v>
      </c>
      <c r="C70" s="3">
        <v>-0.66</v>
      </c>
      <c r="D70" s="3">
        <v>-0.8</v>
      </c>
      <c r="E70" s="3">
        <v>0.17</v>
      </c>
      <c r="F70" s="3">
        <v>-1.3</v>
      </c>
      <c r="G70" s="3">
        <v>-0.15</v>
      </c>
      <c r="H70" s="3">
        <v>-0.14000000000000001</v>
      </c>
      <c r="I70" s="3">
        <v>-0.38</v>
      </c>
      <c r="J70" s="3">
        <v>-0.110470097080678</v>
      </c>
      <c r="K70" s="3">
        <v>-0.57538019296420706</v>
      </c>
      <c r="L70" s="3">
        <v>-0.75713399338016529</v>
      </c>
      <c r="M70" s="3">
        <v>0.18175380041595823</v>
      </c>
      <c r="N70" s="3">
        <v>-1.3941451903187241</v>
      </c>
      <c r="O70" s="3">
        <v>-0.65895561003048098</v>
      </c>
      <c r="P70" s="3">
        <v>-9.4961855844600193E-2</v>
      </c>
      <c r="Q70" s="3">
        <v>-0.33658138225302436</v>
      </c>
    </row>
    <row r="71" spans="1:17" x14ac:dyDescent="0.3">
      <c r="A71" s="18" t="s">
        <v>25</v>
      </c>
      <c r="B71" s="3">
        <v>-0.02</v>
      </c>
      <c r="C71" s="3">
        <v>-0.56000000000000005</v>
      </c>
      <c r="D71" s="3">
        <v>-0.86</v>
      </c>
      <c r="E71" s="3">
        <v>0.3</v>
      </c>
      <c r="F71" s="3">
        <v>-1.4</v>
      </c>
      <c r="G71" s="3">
        <v>-0.28999999999999998</v>
      </c>
      <c r="H71" s="3">
        <f t="shared" si="1"/>
        <v>-0.02</v>
      </c>
      <c r="I71" s="3">
        <v>-0.27</v>
      </c>
      <c r="J71" s="3">
        <v>-3.8398301413707966E-2</v>
      </c>
      <c r="K71" s="3">
        <v>-0.48331255021472719</v>
      </c>
      <c r="L71" s="3">
        <v>-0.68915269157066539</v>
      </c>
      <c r="M71" s="3">
        <v>0.20584014135593826</v>
      </c>
      <c r="N71" s="3">
        <v>-1.1984626092420236</v>
      </c>
      <c r="O71" s="3">
        <v>-0.56918513717470109</v>
      </c>
      <c r="P71" s="3">
        <v>-2.5041753040070162E-2</v>
      </c>
      <c r="Q71" s="3">
        <v>-0.3178610182345043</v>
      </c>
    </row>
    <row r="72" spans="1:17" x14ac:dyDescent="0.3">
      <c r="A72" s="18" t="s">
        <v>26</v>
      </c>
      <c r="B72" s="3">
        <v>-0.24</v>
      </c>
      <c r="C72" s="3">
        <v>-0.61</v>
      </c>
      <c r="D72" s="3" t="s">
        <v>62</v>
      </c>
      <c r="E72" s="3" t="s">
        <v>62</v>
      </c>
      <c r="F72" s="3" t="s">
        <v>62</v>
      </c>
      <c r="G72" s="3" t="s">
        <v>62</v>
      </c>
      <c r="H72" s="3">
        <f t="shared" si="1"/>
        <v>-0.24</v>
      </c>
      <c r="I72" s="3" t="s">
        <v>62</v>
      </c>
      <c r="J72" s="3">
        <v>-0.20000500754579803</v>
      </c>
      <c r="K72" s="3">
        <v>-0.69815124370945703</v>
      </c>
      <c r="L72" s="3">
        <v>-0.79612065583254532</v>
      </c>
      <c r="M72" s="3">
        <v>9.796941212308824E-2</v>
      </c>
      <c r="N72" s="3">
        <v>-1.5533831482396336</v>
      </c>
      <c r="O72" s="3">
        <v>-0.81494306647826087</v>
      </c>
      <c r="P72" s="3">
        <v>-0.19319919742112018</v>
      </c>
      <c r="Q72" s="3">
        <v>-0.4921621433735841</v>
      </c>
    </row>
    <row r="73" spans="1:17" x14ac:dyDescent="0.3">
      <c r="A73" s="18" t="s">
        <v>27</v>
      </c>
      <c r="B73" s="3">
        <v>-0.21</v>
      </c>
      <c r="C73" s="3">
        <v>-0.7</v>
      </c>
      <c r="D73" s="3">
        <f>C73-E73</f>
        <v>-0.83</v>
      </c>
      <c r="E73" s="3">
        <v>0.13</v>
      </c>
      <c r="F73" s="3">
        <v>-1.81</v>
      </c>
      <c r="G73" s="3" t="s">
        <v>62</v>
      </c>
      <c r="H73" s="3">
        <v>-0.09</v>
      </c>
      <c r="I73" s="3">
        <v>-0.33</v>
      </c>
      <c r="J73" s="3">
        <v>-0.18886450006223798</v>
      </c>
      <c r="K73" s="3">
        <v>-0.68878542259011721</v>
      </c>
      <c r="L73" s="3">
        <v>-0.79989430091592539</v>
      </c>
      <c r="M73" s="3">
        <v>0.11110887832580824</v>
      </c>
      <c r="N73" s="3">
        <v>-1.547746188895744</v>
      </c>
      <c r="O73" s="3">
        <v>-0.80441731760604107</v>
      </c>
      <c r="P73" s="3">
        <v>-0.18100527965258018</v>
      </c>
      <c r="Q73" s="3">
        <v>-0.47834171474143422</v>
      </c>
    </row>
    <row r="74" spans="1:17" x14ac:dyDescent="0.3">
      <c r="A74" s="18" t="s">
        <v>45</v>
      </c>
      <c r="B74" s="3">
        <v>0.02</v>
      </c>
      <c r="C74" s="3">
        <v>-0.19</v>
      </c>
      <c r="D74" s="3">
        <v>-0.47</v>
      </c>
      <c r="E74" s="3">
        <v>0.28000000000000003</v>
      </c>
      <c r="F74" s="3">
        <v>-0.6</v>
      </c>
      <c r="G74" s="3" t="s">
        <v>62</v>
      </c>
      <c r="H74" s="3">
        <f t="shared" si="1"/>
        <v>0.02</v>
      </c>
      <c r="I74" s="3" t="s">
        <v>62</v>
      </c>
      <c r="J74" s="3">
        <v>0.16586034326844198</v>
      </c>
      <c r="K74" s="3">
        <v>-0.12032342989900709</v>
      </c>
      <c r="L74" s="3">
        <v>-0.4635330399514353</v>
      </c>
      <c r="M74" s="3">
        <v>0.34320961005242823</v>
      </c>
      <c r="N74" s="3">
        <v>-0.50360960771271379</v>
      </c>
      <c r="O74" s="3">
        <v>-0.19469276522355097</v>
      </c>
      <c r="P74" s="3">
        <v>0.16672447082226982</v>
      </c>
      <c r="Q74" s="3">
        <v>-0.15345792821704426</v>
      </c>
    </row>
    <row r="75" spans="1:17" x14ac:dyDescent="0.3">
      <c r="A75" s="18" t="s">
        <v>46</v>
      </c>
      <c r="B75" s="3">
        <v>0.21</v>
      </c>
      <c r="C75" s="3">
        <v>0</v>
      </c>
      <c r="D75" s="3">
        <v>-0.35</v>
      </c>
      <c r="E75" s="3">
        <v>0.28000000000000003</v>
      </c>
      <c r="F75" s="3">
        <v>-0.6</v>
      </c>
      <c r="G75" s="3">
        <v>-0.46</v>
      </c>
      <c r="H75" s="3">
        <v>0.14000000000000001</v>
      </c>
      <c r="I75" s="3">
        <v>0</v>
      </c>
      <c r="J75" s="3">
        <v>7.2110276267911999E-2</v>
      </c>
      <c r="K75" s="3">
        <v>-2.1819698953477094E-2</v>
      </c>
      <c r="L75" s="3">
        <v>-0.24626818774402529</v>
      </c>
      <c r="M75" s="3">
        <v>0.22444848879054818</v>
      </c>
      <c r="N75" s="3">
        <v>-0.45947557806293382</v>
      </c>
      <c r="O75" s="3">
        <v>-2.1482159831809865E-3</v>
      </c>
      <c r="P75" s="3">
        <v>7.8345552989689829E-2</v>
      </c>
      <c r="Q75" s="3">
        <v>8.0551164521055749E-2</v>
      </c>
    </row>
    <row r="76" spans="1:17" x14ac:dyDescent="0.3">
      <c r="A76" s="18" t="s">
        <v>28</v>
      </c>
      <c r="B76" s="3">
        <v>-0.04</v>
      </c>
      <c r="C76" s="3">
        <v>-0.34</v>
      </c>
      <c r="D76" s="3" t="s">
        <v>62</v>
      </c>
      <c r="E76" s="3" t="s">
        <v>62</v>
      </c>
      <c r="F76" s="3" t="s">
        <v>62</v>
      </c>
      <c r="G76" s="3" t="s">
        <v>62</v>
      </c>
      <c r="H76" s="3">
        <f t="shared" si="1"/>
        <v>-0.04</v>
      </c>
      <c r="I76" s="3" t="s">
        <v>62</v>
      </c>
      <c r="J76" s="3">
        <v>1.2554030905197189E-4</v>
      </c>
      <c r="K76" s="3">
        <v>-0.34382865892105718</v>
      </c>
      <c r="L76" s="3">
        <v>-0.56388231433033542</v>
      </c>
      <c r="M76" s="3">
        <v>0.22005365540927821</v>
      </c>
      <c r="N76" s="3">
        <v>-0.97937938140758396</v>
      </c>
      <c r="O76" s="3">
        <v>-0.39289196832162104</v>
      </c>
      <c r="P76" s="3">
        <v>1.29896305429298E-2</v>
      </c>
      <c r="Q76" s="3">
        <v>-0.20668458931148431</v>
      </c>
    </row>
    <row r="77" spans="1:17" ht="18" x14ac:dyDescent="0.3">
      <c r="A77" s="18" t="s">
        <v>113</v>
      </c>
      <c r="B77" s="3">
        <v>0.2</v>
      </c>
      <c r="C77" s="3">
        <v>0.03</v>
      </c>
      <c r="D77" s="3" t="s">
        <v>62</v>
      </c>
      <c r="E77" s="3" t="s">
        <v>62</v>
      </c>
      <c r="F77" s="3" t="s">
        <v>62</v>
      </c>
      <c r="G77" s="3" t="s">
        <v>62</v>
      </c>
      <c r="H77" s="3">
        <v>0.32</v>
      </c>
      <c r="I77" s="3" t="s">
        <v>62</v>
      </c>
      <c r="J77" s="3">
        <v>0.20857750312850204</v>
      </c>
      <c r="K77" s="3">
        <v>-7.4432916660857079E-2</v>
      </c>
      <c r="L77" s="3">
        <v>-0.51767450256995529</v>
      </c>
      <c r="M77" s="3">
        <v>0.44324158590909823</v>
      </c>
      <c r="N77" s="3">
        <v>-0.57507153851574366</v>
      </c>
      <c r="O77" s="3">
        <v>-0.101558017156471</v>
      </c>
      <c r="P77" s="3">
        <v>0.23404442489856986</v>
      </c>
      <c r="Q77" s="3">
        <v>2.940019409032571E-2</v>
      </c>
    </row>
    <row r="78" spans="1:17" ht="18" x14ac:dyDescent="0.3">
      <c r="A78" s="18" t="s">
        <v>114</v>
      </c>
      <c r="B78" s="3">
        <v>0.71</v>
      </c>
      <c r="C78" s="3">
        <v>0.78</v>
      </c>
      <c r="D78" s="3">
        <v>0.1</v>
      </c>
      <c r="E78" s="3">
        <v>0.67</v>
      </c>
      <c r="F78" s="3">
        <v>0.79</v>
      </c>
      <c r="G78" s="3">
        <v>1.27</v>
      </c>
      <c r="H78" s="3">
        <v>0.71</v>
      </c>
      <c r="I78" s="3">
        <v>0.81</v>
      </c>
      <c r="J78" s="3">
        <v>0.72135685010979211</v>
      </c>
      <c r="K78" s="3">
        <v>0.87461817000021269</v>
      </c>
      <c r="L78" s="3">
        <v>0.2339934126494746</v>
      </c>
      <c r="M78" s="3">
        <v>0.64062475735073809</v>
      </c>
      <c r="N78" s="3">
        <v>1.053948508968426</v>
      </c>
      <c r="O78" s="3">
        <v>1.093978744879089</v>
      </c>
      <c r="P78" s="3">
        <v>0.7282113887256898</v>
      </c>
      <c r="Q78" s="3">
        <v>0.77719086448064567</v>
      </c>
    </row>
    <row r="79" spans="1:17" x14ac:dyDescent="0.3">
      <c r="A79" s="18" t="s">
        <v>29</v>
      </c>
      <c r="B79" s="3">
        <v>0.25</v>
      </c>
      <c r="C79" s="3">
        <v>-0.03</v>
      </c>
      <c r="D79" s="3">
        <f>C79-E79</f>
        <v>-0.43000000000000005</v>
      </c>
      <c r="E79" s="3">
        <v>0.4</v>
      </c>
      <c r="F79" s="3">
        <v>-0.5</v>
      </c>
      <c r="G79" s="3">
        <v>-0.1</v>
      </c>
      <c r="H79" s="3">
        <f t="shared" si="1"/>
        <v>0.25</v>
      </c>
      <c r="I79" s="3">
        <v>0.05</v>
      </c>
      <c r="J79" s="3">
        <v>0.18296984001266203</v>
      </c>
      <c r="K79" s="3">
        <v>-0.19780780207653709</v>
      </c>
      <c r="L79" s="3">
        <v>-0.54228700451196543</v>
      </c>
      <c r="M79" s="3">
        <v>0.34447920243542829</v>
      </c>
      <c r="N79" s="3">
        <v>-0.72195241790794373</v>
      </c>
      <c r="O79" s="3">
        <v>-0.27758012546663091</v>
      </c>
      <c r="P79" s="3">
        <v>0.17484282343496985</v>
      </c>
      <c r="Q79" s="3">
        <v>-8.3747756382884259E-2</v>
      </c>
    </row>
    <row r="80" spans="1:17" ht="18" x14ac:dyDescent="0.3">
      <c r="A80" s="18" t="s">
        <v>115</v>
      </c>
      <c r="B80" s="3">
        <v>0.38</v>
      </c>
      <c r="C80" s="3">
        <v>0.35</v>
      </c>
      <c r="D80" s="3">
        <f>C80-E80</f>
        <v>-0.20000000000000007</v>
      </c>
      <c r="E80" s="3">
        <v>0.55000000000000004</v>
      </c>
      <c r="F80" s="3" t="s">
        <v>62</v>
      </c>
      <c r="G80" s="3">
        <v>0.27</v>
      </c>
      <c r="H80" s="3">
        <f>B80</f>
        <v>0.38</v>
      </c>
      <c r="I80" s="3" t="s">
        <v>62</v>
      </c>
      <c r="J80" s="3">
        <v>0.42433873391852206</v>
      </c>
      <c r="K80" s="3">
        <v>0.23104954292982291</v>
      </c>
      <c r="L80" s="3">
        <v>-0.31693846776664536</v>
      </c>
      <c r="M80" s="3">
        <v>0.5479880106964683</v>
      </c>
      <c r="N80" s="3">
        <v>-0.16961030470917385</v>
      </c>
      <c r="O80" s="3">
        <v>0.24239878024555905</v>
      </c>
      <c r="P80" s="3">
        <v>0.4190069002450898</v>
      </c>
      <c r="Q80" s="3">
        <v>0.32231156157341578</v>
      </c>
    </row>
    <row r="81" spans="1:17" x14ac:dyDescent="0.3">
      <c r="A81" s="18" t="s">
        <v>30</v>
      </c>
      <c r="B81" s="3">
        <v>0.1</v>
      </c>
      <c r="C81" s="3">
        <v>-0.25</v>
      </c>
      <c r="D81" s="3">
        <v>-0.52</v>
      </c>
      <c r="E81" s="3">
        <v>0.28000000000000003</v>
      </c>
      <c r="F81" s="3">
        <v>-0.83</v>
      </c>
      <c r="G81" s="3" t="s">
        <v>62</v>
      </c>
      <c r="H81" s="3">
        <f t="shared" si="1"/>
        <v>0.1</v>
      </c>
      <c r="I81" s="3" t="s">
        <v>62</v>
      </c>
      <c r="J81" s="3">
        <v>-5.5595805469679654E-3</v>
      </c>
      <c r="K81" s="3">
        <v>-0.32018780988972717</v>
      </c>
      <c r="L81" s="3">
        <v>-0.55579217749172538</v>
      </c>
      <c r="M81" s="3">
        <v>0.23560436760199824</v>
      </c>
      <c r="N81" s="3">
        <v>-0.94790051729833391</v>
      </c>
      <c r="O81" s="3">
        <v>-0.39946609504486102</v>
      </c>
      <c r="P81" s="3">
        <v>2.1819635482298733E-3</v>
      </c>
      <c r="Q81" s="3">
        <v>-0.19149421620812423</v>
      </c>
    </row>
    <row r="82" spans="1:17" x14ac:dyDescent="0.3">
      <c r="A82" s="18" t="s">
        <v>31</v>
      </c>
      <c r="B82" s="3">
        <v>0.1</v>
      </c>
      <c r="C82" s="3">
        <v>-0.24</v>
      </c>
      <c r="D82" s="3">
        <v>-0.56999999999999995</v>
      </c>
      <c r="E82" s="3">
        <v>0.28000000000000003</v>
      </c>
      <c r="F82" s="3">
        <v>-0.81</v>
      </c>
      <c r="G82" s="3">
        <v>-0.28000000000000003</v>
      </c>
      <c r="H82" s="3">
        <f t="shared" si="1"/>
        <v>0.1</v>
      </c>
      <c r="I82" s="3">
        <v>-0.14000000000000001</v>
      </c>
      <c r="J82" s="3">
        <v>3.773828014203208E-2</v>
      </c>
      <c r="K82" s="3">
        <v>-0.31687038804193701</v>
      </c>
      <c r="L82" s="3">
        <v>-0.56513690033755526</v>
      </c>
      <c r="M82" s="3">
        <v>0.24826651229561827</v>
      </c>
      <c r="N82" s="3">
        <v>-0.94422015557757355</v>
      </c>
      <c r="O82" s="3">
        <v>-0.39320732106300094</v>
      </c>
      <c r="P82" s="3">
        <v>2.0432600214939894E-2</v>
      </c>
      <c r="Q82" s="3">
        <v>-0.18605396479495426</v>
      </c>
    </row>
    <row r="83" spans="1:17" x14ac:dyDescent="0.3">
      <c r="A83" s="18" t="s">
        <v>32</v>
      </c>
      <c r="B83" s="3">
        <v>0.12</v>
      </c>
      <c r="C83" s="3">
        <v>-0.27</v>
      </c>
      <c r="D83" s="3">
        <v>-0.57999999999999996</v>
      </c>
      <c r="E83" s="3">
        <v>0.3</v>
      </c>
      <c r="F83" s="3">
        <v>-0.78</v>
      </c>
      <c r="G83" s="3">
        <v>-0.26</v>
      </c>
      <c r="H83" s="3">
        <v>0.06</v>
      </c>
      <c r="I83" s="3">
        <v>-0.13</v>
      </c>
      <c r="J83" s="3">
        <v>6.182024038949202E-2</v>
      </c>
      <c r="K83" s="3">
        <v>-0.28742815219869711</v>
      </c>
      <c r="L83" s="3">
        <v>-0.55778829392107521</v>
      </c>
      <c r="M83" s="3">
        <v>0.27036014172237816</v>
      </c>
      <c r="N83" s="3">
        <v>-0.91147364231654371</v>
      </c>
      <c r="O83" s="3">
        <v>-0.3567081848485209</v>
      </c>
      <c r="P83" s="3">
        <v>4.5147969900149854E-2</v>
      </c>
      <c r="Q83" s="3">
        <v>-0.1505307024965343</v>
      </c>
    </row>
    <row r="84" spans="1:17" x14ac:dyDescent="0.3">
      <c r="A84" s="18" t="s">
        <v>50</v>
      </c>
      <c r="B84" s="3">
        <v>0.1</v>
      </c>
      <c r="C84" s="3">
        <v>-0.45</v>
      </c>
      <c r="D84" s="3">
        <f>C84-E84</f>
        <v>-0.72</v>
      </c>
      <c r="E84" s="3">
        <v>0.27</v>
      </c>
      <c r="F84" s="3">
        <v>-0.85</v>
      </c>
      <c r="G84" s="3" t="s">
        <v>62</v>
      </c>
      <c r="H84" s="3">
        <f t="shared" si="1"/>
        <v>0.1</v>
      </c>
      <c r="I84" s="3" t="s">
        <v>62</v>
      </c>
      <c r="J84" s="3">
        <v>2.6583300853782049E-2</v>
      </c>
      <c r="K84" s="3">
        <v>-0.35098590227009713</v>
      </c>
      <c r="L84" s="3">
        <v>-0.59872759989890545</v>
      </c>
      <c r="M84" s="3">
        <v>0.24774169762880827</v>
      </c>
      <c r="N84" s="3">
        <v>-0.92963180417855362</v>
      </c>
      <c r="O84" s="3">
        <v>-0.46532701809306093</v>
      </c>
      <c r="P84" s="3">
        <v>1.3182572221349846E-2</v>
      </c>
      <c r="Q84" s="3">
        <v>-0.24599385838706422</v>
      </c>
    </row>
    <row r="85" spans="1:17" ht="18" x14ac:dyDescent="0.3">
      <c r="A85" s="18" t="s">
        <v>116</v>
      </c>
      <c r="B85" s="3">
        <v>0.31</v>
      </c>
      <c r="C85" s="3">
        <v>0.18</v>
      </c>
      <c r="D85" s="3">
        <v>-0.23</v>
      </c>
      <c r="E85" s="3">
        <v>0.45</v>
      </c>
      <c r="F85" s="3" t="s">
        <v>62</v>
      </c>
      <c r="G85" s="3">
        <v>0.11</v>
      </c>
      <c r="H85" s="3">
        <f>B85</f>
        <v>0.31</v>
      </c>
      <c r="I85" s="3" t="s">
        <v>62</v>
      </c>
      <c r="J85" s="3">
        <v>0.375253477276842</v>
      </c>
      <c r="K85" s="3">
        <v>0.12813445715746294</v>
      </c>
      <c r="L85" s="3">
        <v>-0.38589468350197542</v>
      </c>
      <c r="M85" s="3">
        <v>0.51402914065943839</v>
      </c>
      <c r="N85" s="3">
        <v>-0.2445317601558038</v>
      </c>
      <c r="O85" s="3">
        <v>9.3109534918579012E-2</v>
      </c>
      <c r="P85" s="3">
        <v>0.36927638780578981</v>
      </c>
      <c r="Q85" s="3">
        <v>0.21524575182911571</v>
      </c>
    </row>
    <row r="86" spans="1:17" x14ac:dyDescent="0.3">
      <c r="A86" s="18" t="s">
        <v>47</v>
      </c>
      <c r="B86" s="3">
        <v>0.39</v>
      </c>
      <c r="C86" s="3">
        <v>0.31</v>
      </c>
      <c r="D86" s="3">
        <v>0.11</v>
      </c>
      <c r="E86" s="3">
        <v>0.38</v>
      </c>
      <c r="F86" s="3">
        <v>-0.19</v>
      </c>
      <c r="G86" s="3" t="s">
        <v>62</v>
      </c>
      <c r="H86" s="3">
        <f>B86</f>
        <v>0.39</v>
      </c>
      <c r="I86" s="3" t="s">
        <v>62</v>
      </c>
      <c r="J86" s="3">
        <v>0.32114575777922205</v>
      </c>
      <c r="K86" s="3">
        <v>0.17871745802935296</v>
      </c>
      <c r="L86" s="3">
        <v>-0.22295051883005534</v>
      </c>
      <c r="M86" s="3">
        <v>0.4016679768594083</v>
      </c>
      <c r="N86" s="3">
        <v>-0.13267262391177373</v>
      </c>
      <c r="O86" s="3">
        <v>0.22206502394718911</v>
      </c>
      <c r="P86" s="3">
        <v>0.3158977536033799</v>
      </c>
      <c r="Q86" s="3">
        <v>0.2495077190881558</v>
      </c>
    </row>
    <row r="87" spans="1:17" x14ac:dyDescent="0.3">
      <c r="A87" s="18" t="s">
        <v>33</v>
      </c>
      <c r="B87" s="3">
        <v>0.12</v>
      </c>
      <c r="C87" s="3">
        <v>-0.37</v>
      </c>
      <c r="D87" s="3">
        <v>-0.62</v>
      </c>
      <c r="E87" s="3">
        <v>0.24</v>
      </c>
      <c r="F87" s="3">
        <v>-0.92</v>
      </c>
      <c r="G87" s="3">
        <v>-0.37</v>
      </c>
      <c r="H87" s="3">
        <v>0.04</v>
      </c>
      <c r="I87" s="3">
        <v>-0.13</v>
      </c>
      <c r="J87" s="3">
        <v>0.141522985516632</v>
      </c>
      <c r="K87" s="3">
        <v>-0.22742704125472712</v>
      </c>
      <c r="L87" s="3">
        <v>-0.59575382127938536</v>
      </c>
      <c r="M87" s="3">
        <v>0.3683267800246583</v>
      </c>
      <c r="N87" s="3">
        <v>-0.90360714711465373</v>
      </c>
      <c r="O87" s="3">
        <v>-0.27062284481533094</v>
      </c>
      <c r="P87" s="3">
        <v>0.13578387641452982</v>
      </c>
      <c r="Q87" s="3">
        <v>-1.640195173038432E-2</v>
      </c>
    </row>
    <row r="88" spans="1:17" ht="18" x14ac:dyDescent="0.3">
      <c r="A88" s="18" t="s">
        <v>117</v>
      </c>
      <c r="B88" s="3">
        <v>0.36</v>
      </c>
      <c r="C88" s="3">
        <v>0.42</v>
      </c>
      <c r="D88" s="3" t="s">
        <v>62</v>
      </c>
      <c r="E88" s="3" t="s">
        <v>62</v>
      </c>
      <c r="F88" s="3" t="s">
        <v>62</v>
      </c>
      <c r="G88" s="3" t="s">
        <v>62</v>
      </c>
      <c r="H88" s="3">
        <v>0.36</v>
      </c>
      <c r="I88" s="3">
        <v>0.42</v>
      </c>
      <c r="J88" s="3">
        <v>0.34381610822759201</v>
      </c>
      <c r="K88" s="3">
        <v>0.5093040514131929</v>
      </c>
      <c r="L88" s="3">
        <v>0.21435556921015464</v>
      </c>
      <c r="M88" s="3">
        <v>0.29494848220303826</v>
      </c>
      <c r="N88" s="3">
        <v>0.54200219932365623</v>
      </c>
      <c r="O88" s="3">
        <v>0.81535906070827902</v>
      </c>
      <c r="P88" s="3">
        <v>0.37817200472257984</v>
      </c>
      <c r="Q88" s="3">
        <v>0.49039647978982576</v>
      </c>
    </row>
    <row r="89" spans="1:17" x14ac:dyDescent="0.3">
      <c r="A89" s="18" t="s">
        <v>34</v>
      </c>
      <c r="B89" s="3">
        <v>0.15</v>
      </c>
      <c r="C89" s="3">
        <v>0</v>
      </c>
      <c r="D89" s="3">
        <v>-0.38</v>
      </c>
      <c r="E89" s="3">
        <v>0.3</v>
      </c>
      <c r="F89" s="3">
        <v>-0.6</v>
      </c>
      <c r="G89" s="3">
        <v>0.06</v>
      </c>
      <c r="H89" s="3">
        <v>0.15</v>
      </c>
      <c r="I89" s="3">
        <v>0.06</v>
      </c>
      <c r="J89" s="3">
        <v>7.2356060141542014E-2</v>
      </c>
      <c r="K89" s="3">
        <v>-0.16483392882865708</v>
      </c>
      <c r="L89" s="3">
        <v>-0.40827530230674536</v>
      </c>
      <c r="M89" s="3">
        <v>0.24344137347808825</v>
      </c>
      <c r="N89" s="3">
        <v>-0.63973478219727375</v>
      </c>
      <c r="O89" s="3">
        <v>-7.0071423186240933E-2</v>
      </c>
      <c r="P89" s="3">
        <v>9.933729096322981E-2</v>
      </c>
      <c r="Q89" s="3">
        <v>-8.9594822021842151E-3</v>
      </c>
    </row>
    <row r="90" spans="1:17" ht="18" x14ac:dyDescent="0.3">
      <c r="A90" s="18" t="s">
        <v>118</v>
      </c>
      <c r="B90" s="3">
        <v>0.62</v>
      </c>
      <c r="C90" s="3">
        <v>0.68</v>
      </c>
      <c r="D90" s="3">
        <v>0.12</v>
      </c>
      <c r="E90" s="3">
        <v>0.56000000000000005</v>
      </c>
      <c r="F90" s="3" t="s">
        <v>62</v>
      </c>
      <c r="G90" s="3">
        <v>1.21</v>
      </c>
      <c r="H90" s="3">
        <v>0.59</v>
      </c>
      <c r="I90" s="3">
        <v>0.76</v>
      </c>
      <c r="J90" s="3">
        <v>0.50591625462224199</v>
      </c>
      <c r="K90" s="3">
        <v>0.60345264050394287</v>
      </c>
      <c r="L90" s="3">
        <v>0.13072614317851466</v>
      </c>
      <c r="M90" s="3">
        <v>0.47272649732542821</v>
      </c>
      <c r="N90" s="3">
        <v>0.62971935334744611</v>
      </c>
      <c r="O90" s="3">
        <v>0.88092681162887909</v>
      </c>
      <c r="P90" s="3">
        <v>0.53621579455867985</v>
      </c>
      <c r="Q90" s="3">
        <v>0.59544106093502591</v>
      </c>
    </row>
    <row r="91" spans="1:17" ht="18" x14ac:dyDescent="0.3">
      <c r="A91" s="18" t="s">
        <v>119</v>
      </c>
      <c r="B91" s="3">
        <v>0.6</v>
      </c>
      <c r="C91" s="3">
        <v>0.72</v>
      </c>
      <c r="D91" s="3">
        <v>0.11</v>
      </c>
      <c r="E91" s="3">
        <v>0.59</v>
      </c>
      <c r="F91" s="3" t="s">
        <v>62</v>
      </c>
      <c r="G91" s="3">
        <v>1.1299999999999999</v>
      </c>
      <c r="H91" s="3">
        <v>0.68</v>
      </c>
      <c r="I91" s="3">
        <v>0.73</v>
      </c>
      <c r="J91" s="3">
        <v>0.5227713272873421</v>
      </c>
      <c r="K91" s="3">
        <v>0.64173997531468285</v>
      </c>
      <c r="L91" s="3">
        <v>0.16011897464182456</v>
      </c>
      <c r="M91" s="3">
        <v>0.48162100067285829</v>
      </c>
      <c r="N91" s="3">
        <v>0.68521133251101629</v>
      </c>
      <c r="O91" s="3">
        <v>0.93588531628876903</v>
      </c>
      <c r="P91" s="3">
        <v>0.5523745756336198</v>
      </c>
      <c r="Q91" s="3">
        <v>0.6452164089973057</v>
      </c>
    </row>
    <row r="92" spans="1:17" ht="18" x14ac:dyDescent="0.3">
      <c r="A92" s="18" t="s">
        <v>120</v>
      </c>
      <c r="B92" s="3">
        <v>0.53</v>
      </c>
      <c r="C92" s="3">
        <v>0.6</v>
      </c>
      <c r="D92" s="3">
        <f>C92-E92</f>
        <v>0.15999999999999998</v>
      </c>
      <c r="E92" s="3">
        <v>0.44</v>
      </c>
      <c r="F92" s="3" t="s">
        <v>62</v>
      </c>
      <c r="G92" s="3">
        <v>0.94</v>
      </c>
      <c r="H92" s="3">
        <v>0.57999999999999996</v>
      </c>
      <c r="I92" s="3">
        <v>0.57999999999999996</v>
      </c>
      <c r="J92" s="3">
        <v>0.51360854229105202</v>
      </c>
      <c r="K92" s="3">
        <v>0.5907113508464229</v>
      </c>
      <c r="L92" s="3">
        <v>0.10271134854689462</v>
      </c>
      <c r="M92" s="3">
        <v>0.48800000229952828</v>
      </c>
      <c r="N92" s="3">
        <v>0.61245799345104612</v>
      </c>
      <c r="O92" s="3">
        <v>0.84792683217439901</v>
      </c>
      <c r="P92" s="3">
        <v>0.54617553883668979</v>
      </c>
      <c r="Q92" s="3">
        <v>0.56076885683716582</v>
      </c>
    </row>
    <row r="93" spans="1:17" s="4" customFormat="1" x14ac:dyDescent="0.3">
      <c r="A93" s="9"/>
    </row>
  </sheetData>
  <mergeCells count="6">
    <mergeCell ref="S3:X3"/>
    <mergeCell ref="S4:X4"/>
    <mergeCell ref="S5:X5"/>
    <mergeCell ref="A1:A2"/>
    <mergeCell ref="J1:Q1"/>
    <mergeCell ref="B1:I1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D6D8-EC22-43F6-979B-424C4A1A732E}">
  <dimension ref="A1:CD94"/>
  <sheetViews>
    <sheetView tabSelected="1" zoomScaleNormal="100" workbookViewId="0">
      <pane xSplit="1" topLeftCell="B1" activePane="topRight" state="frozen"/>
      <selection pane="topRight" activeCell="N28" sqref="N28"/>
    </sheetView>
  </sheetViews>
  <sheetFormatPr defaultColWidth="10.44140625" defaultRowHeight="15.6" x14ac:dyDescent="0.3"/>
  <cols>
    <col min="1" max="1" width="16.33203125" style="6" customWidth="1"/>
    <col min="2" max="26" width="10.109375" style="6" bestFit="1" customWidth="1"/>
    <col min="27" max="27" width="9.33203125" style="6" bestFit="1" customWidth="1"/>
    <col min="28" max="49" width="10.109375" style="6" bestFit="1" customWidth="1"/>
    <col min="50" max="50" width="10.44140625" style="6"/>
    <col min="51" max="53" width="5.6640625" style="1" bestFit="1" customWidth="1"/>
    <col min="54" max="54" width="4.88671875" style="1" bestFit="1" customWidth="1"/>
    <col min="55" max="56" width="5.6640625" style="1" bestFit="1" customWidth="1"/>
    <col min="57" max="57" width="5.6640625" style="1" customWidth="1"/>
    <col min="58" max="58" width="15.21875" style="1" bestFit="1" customWidth="1"/>
    <col min="59" max="64" width="10.109375" style="6" bestFit="1" customWidth="1"/>
    <col min="65" max="65" width="10.109375" style="1" bestFit="1" customWidth="1"/>
    <col min="66" max="67" width="9.33203125" style="1" bestFit="1" customWidth="1"/>
    <col min="68" max="68" width="10.109375" style="1" bestFit="1" customWidth="1"/>
    <col min="69" max="69" width="9.33203125" style="1" bestFit="1" customWidth="1"/>
    <col min="70" max="70" width="10.109375" style="1" bestFit="1" customWidth="1"/>
    <col min="71" max="72" width="5.6640625" style="6" bestFit="1" customWidth="1"/>
    <col min="73" max="73" width="5.109375" style="6" bestFit="1" customWidth="1"/>
    <col min="74" max="74" width="4.88671875" style="6" bestFit="1" customWidth="1"/>
    <col min="75" max="77" width="5.6640625" style="6" bestFit="1" customWidth="1"/>
    <col min="78" max="79" width="5.109375" style="6" bestFit="1" customWidth="1"/>
    <col min="80" max="80" width="4.88671875" style="6" bestFit="1" customWidth="1"/>
    <col min="81" max="81" width="5.6640625" style="6" bestFit="1" customWidth="1"/>
    <col min="82" max="82" width="4.77734375" style="6" bestFit="1" customWidth="1"/>
    <col min="83" max="16384" width="10.44140625" style="6"/>
  </cols>
  <sheetData>
    <row r="1" spans="1:82" ht="16.2" x14ac:dyDescent="0.3">
      <c r="A1" s="24" t="s">
        <v>121</v>
      </c>
      <c r="B1" s="28" t="s">
        <v>127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7" t="s">
        <v>128</v>
      </c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Y1" s="34" t="s">
        <v>74</v>
      </c>
      <c r="AZ1" s="34"/>
      <c r="BA1" s="34"/>
      <c r="BB1" s="34"/>
      <c r="BC1" s="34"/>
      <c r="BD1" s="34"/>
      <c r="BF1" s="31" t="s">
        <v>121</v>
      </c>
      <c r="BG1" s="35" t="s">
        <v>73</v>
      </c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7"/>
      <c r="BY1" s="33" t="s">
        <v>63</v>
      </c>
      <c r="BZ1" s="33"/>
      <c r="CA1" s="33"/>
      <c r="CB1" s="33"/>
      <c r="CC1" s="33"/>
      <c r="CD1" s="33"/>
    </row>
    <row r="2" spans="1:82" x14ac:dyDescent="0.3">
      <c r="A2" s="25"/>
      <c r="B2" s="28" t="s">
        <v>0</v>
      </c>
      <c r="C2" s="28"/>
      <c r="D2" s="28"/>
      <c r="E2" s="28"/>
      <c r="F2" s="28"/>
      <c r="G2" s="28"/>
      <c r="H2" s="28" t="s">
        <v>1</v>
      </c>
      <c r="I2" s="28"/>
      <c r="J2" s="28"/>
      <c r="K2" s="28"/>
      <c r="L2" s="28"/>
      <c r="M2" s="28"/>
      <c r="N2" s="28" t="s">
        <v>2</v>
      </c>
      <c r="O2" s="28"/>
      <c r="P2" s="28"/>
      <c r="Q2" s="28"/>
      <c r="R2" s="28"/>
      <c r="S2" s="28"/>
      <c r="T2" s="30" t="s">
        <v>72</v>
      </c>
      <c r="U2" s="30"/>
      <c r="V2" s="30"/>
      <c r="W2" s="30"/>
      <c r="X2" s="30"/>
      <c r="Y2" s="30"/>
      <c r="Z2" s="27" t="s">
        <v>0</v>
      </c>
      <c r="AA2" s="27"/>
      <c r="AB2" s="27"/>
      <c r="AC2" s="27"/>
      <c r="AD2" s="27"/>
      <c r="AE2" s="27"/>
      <c r="AF2" s="27" t="s">
        <v>1</v>
      </c>
      <c r="AG2" s="27"/>
      <c r="AH2" s="27"/>
      <c r="AI2" s="27"/>
      <c r="AJ2" s="27"/>
      <c r="AK2" s="27"/>
      <c r="AL2" s="27" t="s">
        <v>2</v>
      </c>
      <c r="AM2" s="27"/>
      <c r="AN2" s="27"/>
      <c r="AO2" s="27"/>
      <c r="AP2" s="27"/>
      <c r="AQ2" s="27"/>
      <c r="AR2" s="29" t="s">
        <v>72</v>
      </c>
      <c r="AS2" s="29"/>
      <c r="AT2" s="29"/>
      <c r="AU2" s="29"/>
      <c r="AV2" s="29"/>
      <c r="AW2" s="29"/>
      <c r="AY2" s="34"/>
      <c r="AZ2" s="34"/>
      <c r="BA2" s="34"/>
      <c r="BB2" s="34"/>
      <c r="BC2" s="34"/>
      <c r="BD2" s="34"/>
      <c r="BE2" s="6"/>
      <c r="BF2" s="31"/>
      <c r="BG2" s="32" t="s">
        <v>126</v>
      </c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44" t="s">
        <v>74</v>
      </c>
      <c r="BT2" s="45"/>
      <c r="BU2" s="45"/>
      <c r="BV2" s="45"/>
      <c r="BW2" s="45"/>
      <c r="BX2" s="46"/>
      <c r="BY2" s="33"/>
      <c r="BZ2" s="33"/>
      <c r="CA2" s="33"/>
      <c r="CB2" s="33"/>
      <c r="CC2" s="33"/>
      <c r="CD2" s="33"/>
    </row>
    <row r="3" spans="1:82" ht="19.2" x14ac:dyDescent="0.3">
      <c r="A3" s="26"/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3</v>
      </c>
      <c r="I3" s="15" t="s">
        <v>4</v>
      </c>
      <c r="J3" s="15" t="s">
        <v>5</v>
      </c>
      <c r="K3" s="15" t="s">
        <v>6</v>
      </c>
      <c r="L3" s="15" t="s">
        <v>7</v>
      </c>
      <c r="M3" s="15" t="s">
        <v>8</v>
      </c>
      <c r="N3" s="15" t="s">
        <v>3</v>
      </c>
      <c r="O3" s="15" t="s">
        <v>4</v>
      </c>
      <c r="P3" s="15" t="s">
        <v>5</v>
      </c>
      <c r="Q3" s="15" t="s">
        <v>6</v>
      </c>
      <c r="R3" s="15" t="s">
        <v>7</v>
      </c>
      <c r="S3" s="15" t="s">
        <v>8</v>
      </c>
      <c r="T3" s="15" t="s">
        <v>3</v>
      </c>
      <c r="U3" s="15" t="s">
        <v>4</v>
      </c>
      <c r="V3" s="15" t="s">
        <v>5</v>
      </c>
      <c r="W3" s="15" t="s">
        <v>6</v>
      </c>
      <c r="X3" s="15" t="s">
        <v>7</v>
      </c>
      <c r="Y3" s="15" t="s">
        <v>8</v>
      </c>
      <c r="Z3" s="16" t="s">
        <v>66</v>
      </c>
      <c r="AA3" s="16" t="s">
        <v>67</v>
      </c>
      <c r="AB3" s="16" t="s">
        <v>68</v>
      </c>
      <c r="AC3" s="16" t="s">
        <v>69</v>
      </c>
      <c r="AD3" s="16" t="s">
        <v>70</v>
      </c>
      <c r="AE3" s="16" t="s">
        <v>71</v>
      </c>
      <c r="AF3" s="16" t="s">
        <v>66</v>
      </c>
      <c r="AG3" s="16" t="s">
        <v>67</v>
      </c>
      <c r="AH3" s="16" t="s">
        <v>68</v>
      </c>
      <c r="AI3" s="16" t="s">
        <v>69</v>
      </c>
      <c r="AJ3" s="16" t="s">
        <v>70</v>
      </c>
      <c r="AK3" s="16" t="s">
        <v>71</v>
      </c>
      <c r="AL3" s="16" t="s">
        <v>66</v>
      </c>
      <c r="AM3" s="16" t="s">
        <v>67</v>
      </c>
      <c r="AN3" s="16" t="s">
        <v>68</v>
      </c>
      <c r="AO3" s="16" t="s">
        <v>69</v>
      </c>
      <c r="AP3" s="16" t="s">
        <v>70</v>
      </c>
      <c r="AQ3" s="16" t="s">
        <v>71</v>
      </c>
      <c r="AR3" s="16" t="s">
        <v>66</v>
      </c>
      <c r="AS3" s="16" t="s">
        <v>67</v>
      </c>
      <c r="AT3" s="16" t="s">
        <v>68</v>
      </c>
      <c r="AU3" s="16" t="s">
        <v>69</v>
      </c>
      <c r="AV3" s="16" t="s">
        <v>70</v>
      </c>
      <c r="AW3" s="16" t="s">
        <v>71</v>
      </c>
      <c r="AY3" s="13" t="s">
        <v>56</v>
      </c>
      <c r="AZ3" s="13" t="s">
        <v>57</v>
      </c>
      <c r="BA3" s="13" t="s">
        <v>60</v>
      </c>
      <c r="BB3" s="13" t="s">
        <v>54</v>
      </c>
      <c r="BC3" s="13" t="s">
        <v>53</v>
      </c>
      <c r="BD3" s="13" t="s">
        <v>58</v>
      </c>
      <c r="BE3" s="6"/>
      <c r="BF3" s="31"/>
      <c r="BG3" s="15" t="s">
        <v>3</v>
      </c>
      <c r="BH3" s="15" t="s">
        <v>4</v>
      </c>
      <c r="BI3" s="15" t="s">
        <v>5</v>
      </c>
      <c r="BJ3" s="15" t="s">
        <v>6</v>
      </c>
      <c r="BK3" s="15" t="s">
        <v>7</v>
      </c>
      <c r="BL3" s="15" t="s">
        <v>8</v>
      </c>
      <c r="BM3" s="16" t="s">
        <v>66</v>
      </c>
      <c r="BN3" s="16" t="s">
        <v>67</v>
      </c>
      <c r="BO3" s="16" t="s">
        <v>68</v>
      </c>
      <c r="BP3" s="16" t="s">
        <v>69</v>
      </c>
      <c r="BQ3" s="16" t="s">
        <v>70</v>
      </c>
      <c r="BR3" s="16" t="s">
        <v>71</v>
      </c>
      <c r="BS3" s="13" t="s">
        <v>56</v>
      </c>
      <c r="BT3" s="13" t="s">
        <v>57</v>
      </c>
      <c r="BU3" s="13" t="s">
        <v>60</v>
      </c>
      <c r="BV3" s="13" t="s">
        <v>54</v>
      </c>
      <c r="BW3" s="13" t="s">
        <v>53</v>
      </c>
      <c r="BX3" s="13" t="s">
        <v>58</v>
      </c>
      <c r="BY3" s="12" t="s">
        <v>56</v>
      </c>
      <c r="BZ3" s="12" t="s">
        <v>57</v>
      </c>
      <c r="CA3" s="12" t="s">
        <v>60</v>
      </c>
      <c r="CB3" s="12" t="s">
        <v>54</v>
      </c>
      <c r="CC3" s="12" t="s">
        <v>53</v>
      </c>
      <c r="CD3" s="12" t="s">
        <v>58</v>
      </c>
    </row>
    <row r="4" spans="1:82" ht="15.6" customHeight="1" x14ac:dyDescent="0.3">
      <c r="A4" s="18" t="s">
        <v>9</v>
      </c>
      <c r="B4" s="8">
        <v>-0.100702</v>
      </c>
      <c r="C4" s="8">
        <v>-0.116733</v>
      </c>
      <c r="D4" s="8">
        <v>-0.16794700000000001</v>
      </c>
      <c r="E4" s="8">
        <v>9.0690000000000007E-3</v>
      </c>
      <c r="F4" s="8">
        <v>-0.176376</v>
      </c>
      <c r="G4" s="8">
        <v>-0.108274</v>
      </c>
      <c r="H4" s="8">
        <v>-0.134297</v>
      </c>
      <c r="I4" s="8">
        <v>-0.12282999999999999</v>
      </c>
      <c r="J4" s="8">
        <v>-7.5715000000000005E-2</v>
      </c>
      <c r="K4" s="8">
        <v>-0.13029399999999999</v>
      </c>
      <c r="L4" s="8">
        <v>-8.7224999999999997E-2</v>
      </c>
      <c r="M4" s="8">
        <v>-0.13597899999999999</v>
      </c>
      <c r="N4" s="8">
        <v>-3.1844999999999998E-2</v>
      </c>
      <c r="O4" s="8">
        <v>-2.1461000000000001E-2</v>
      </c>
      <c r="P4" s="8">
        <v>-1.7573999999999999E-2</v>
      </c>
      <c r="Q4" s="8">
        <v>-1.4437E-2</v>
      </c>
      <c r="R4" s="8">
        <v>-2.3120999999999999E-2</v>
      </c>
      <c r="S4" s="8">
        <v>-3.3286000000000003E-2</v>
      </c>
      <c r="T4" s="8">
        <v>-0.102941</v>
      </c>
      <c r="U4" s="8">
        <v>-0.123947</v>
      </c>
      <c r="V4" s="8">
        <v>-0.20192399999999999</v>
      </c>
      <c r="W4" s="8">
        <v>0.13328899999999999</v>
      </c>
      <c r="X4" s="8">
        <v>-0.208841</v>
      </c>
      <c r="Y4" s="8">
        <v>-0.10773199999999999</v>
      </c>
      <c r="Z4" s="17">
        <f t="shared" ref="Z4:Z35" si="0">B4-$B$4</f>
        <v>0</v>
      </c>
      <c r="AA4" s="17">
        <f t="shared" ref="AA4:AA35" si="1">C4-$C$4</f>
        <v>0</v>
      </c>
      <c r="AB4" s="17">
        <f t="shared" ref="AB4:AB35" si="2">D4-$D$4</f>
        <v>0</v>
      </c>
      <c r="AC4" s="17">
        <f t="shared" ref="AC4:AC35" si="3">E4-$E$4</f>
        <v>0</v>
      </c>
      <c r="AD4" s="17">
        <f t="shared" ref="AD4:AD35" si="4">F4-$F$4</f>
        <v>0</v>
      </c>
      <c r="AE4" s="17">
        <f t="shared" ref="AE4:AE35" si="5">G4-$G$4</f>
        <v>0</v>
      </c>
      <c r="AF4" s="17">
        <f t="shared" ref="AF4:AF35" si="6">H4-$H$4</f>
        <v>0</v>
      </c>
      <c r="AG4" s="17">
        <f t="shared" ref="AG4:AG35" si="7">I4-$I$4</f>
        <v>0</v>
      </c>
      <c r="AH4" s="17">
        <f t="shared" ref="AH4:AH35" si="8">J4-$J$4</f>
        <v>0</v>
      </c>
      <c r="AI4" s="17">
        <f t="shared" ref="AI4:AI35" si="9">K4-$K$4</f>
        <v>0</v>
      </c>
      <c r="AJ4" s="17">
        <f t="shared" ref="AJ4:AJ35" si="10">L4-$L$4</f>
        <v>0</v>
      </c>
      <c r="AK4" s="17">
        <f t="shared" ref="AK4:AK35" si="11">M4-$M$4</f>
        <v>0</v>
      </c>
      <c r="AL4" s="17">
        <f t="shared" ref="AL4:AL35" si="12">N4-$N$4</f>
        <v>0</v>
      </c>
      <c r="AM4" s="17">
        <f t="shared" ref="AM4:AM35" si="13">O4-$O$4</f>
        <v>0</v>
      </c>
      <c r="AN4" s="17">
        <f t="shared" ref="AN4:AN35" si="14">P4-$P$4</f>
        <v>0</v>
      </c>
      <c r="AO4" s="17">
        <f t="shared" ref="AO4:AO35" si="15">Q4-$Q$4</f>
        <v>0</v>
      </c>
      <c r="AP4" s="17">
        <f t="shared" ref="AP4:AP35" si="16">R4-$R$4</f>
        <v>0</v>
      </c>
      <c r="AQ4" s="17">
        <f t="shared" ref="AQ4:AQ35" si="17">S4-$S$4</f>
        <v>0</v>
      </c>
      <c r="AR4" s="17">
        <f t="shared" ref="AR4:AR35" si="18">T4-$T$4</f>
        <v>0</v>
      </c>
      <c r="AS4" s="17">
        <f t="shared" ref="AS4:AS35" si="19">U4-$U$4</f>
        <v>0</v>
      </c>
      <c r="AT4" s="17">
        <f t="shared" ref="AT4:AT35" si="20">V4-$V$4</f>
        <v>0</v>
      </c>
      <c r="AU4" s="17">
        <f t="shared" ref="AU4:AU35" si="21">W4-$W$4</f>
        <v>0</v>
      </c>
      <c r="AV4" s="17">
        <f t="shared" ref="AV4:AV35" si="22">X4-$X$4</f>
        <v>0</v>
      </c>
      <c r="AW4" s="17">
        <f t="shared" ref="AW4:AW35" si="23">Y4-$Y$4</f>
        <v>0</v>
      </c>
      <c r="AY4" s="14">
        <f>0.0559984291979229+0*AL4+1.54155373*AM4+7.83018588*AN4+35.51048349*AO4+6.46471909*AP4+0*AQ4</f>
        <v>5.5998429197922903E-2</v>
      </c>
      <c r="AZ4" s="14">
        <f>-0.0927636385210438+0*AL4+2.79832233*AM4+0*AN4+74.77928254*AO4-17.36669707*AP4-6.46769884*AQ4</f>
        <v>-9.2763638521043801E-2</v>
      </c>
      <c r="BA4" s="14">
        <f>0.0622831539306458+0*AL4+0*AM4+0*AN4+19.44701496*AO4+39.52624845*AP4+1.77911122*AQ4</f>
        <v>6.2283153930645797E-2</v>
      </c>
      <c r="BB4" s="14">
        <f>'BenzoicAcid (meta)'!BA4</f>
        <v>7.2732666539438204E-2</v>
      </c>
      <c r="BC4" s="14">
        <f t="shared" ref="BC4:BC35" si="24">AY4-BB4</f>
        <v>-1.6734237341515301E-2</v>
      </c>
      <c r="BD4" s="14">
        <f t="shared" ref="BD4:BD35" si="25">0.254946516927649+0*AL4+0*AM4+0*AN4+38.57534345*AO4+17.57092666*AP4+2.79074655*AQ4</f>
        <v>0.25494651692764903</v>
      </c>
      <c r="BF4" s="19" t="s">
        <v>122</v>
      </c>
      <c r="BG4" s="8">
        <v>-2.7942999999999999E-2</v>
      </c>
      <c r="BH4" s="8">
        <v>-3.6709999999999998E-3</v>
      </c>
      <c r="BI4" s="8">
        <v>-1.2331999999999999E-2</v>
      </c>
      <c r="BJ4" s="8">
        <v>-6.7429999999999999E-3</v>
      </c>
      <c r="BK4" s="8">
        <v>-1.7276E-2</v>
      </c>
      <c r="BL4" s="8">
        <v>-3.0459E-2</v>
      </c>
      <c r="BM4" s="10">
        <f t="shared" ref="BM4:BR4" si="26">BG4-N4</f>
        <v>3.9019999999999992E-3</v>
      </c>
      <c r="BN4" s="10">
        <f t="shared" si="26"/>
        <v>1.779E-2</v>
      </c>
      <c r="BO4" s="10">
        <f t="shared" si="26"/>
        <v>5.2420000000000001E-3</v>
      </c>
      <c r="BP4" s="10">
        <f t="shared" si="26"/>
        <v>7.6940000000000003E-3</v>
      </c>
      <c r="BQ4" s="10">
        <f t="shared" si="26"/>
        <v>5.8449999999999995E-3</v>
      </c>
      <c r="BR4" s="10">
        <f t="shared" si="26"/>
        <v>2.8270000000000031E-3</v>
      </c>
      <c r="BS4" s="14">
        <f>0.0559984291979229+0*BM4+1.54155373*BN4+7.83018588*BO4+35.51048349*BP4+6.46471909*BQ4+0*BR4</f>
        <v>0.43547244749069286</v>
      </c>
      <c r="BT4" s="14">
        <f>-0.0927636385210438+0*BM4+2.79832233*BN4+0*BO4+74.77928254*BP4-17.36669707*BQ4-6.46769884*BR4</f>
        <v>0.41257778659758615</v>
      </c>
      <c r="BU4" s="14">
        <f>0.0622831539306458+0*BM4+0*BN4+0*BO4+19.44701496*BP4+39.52624845*BQ4+1.77911122*BR4</f>
        <v>0.44796895664207581</v>
      </c>
      <c r="BV4" s="14">
        <f>'BenzoicAcid (meta)'!BR4</f>
        <v>0.33569586344354829</v>
      </c>
      <c r="BW4" s="14">
        <f>BS4-BV4</f>
        <v>9.9776584047144568E-2</v>
      </c>
      <c r="BX4" s="14">
        <f>0.254946516927649+0*BM4+0*BN4+0*BO4+38.57534345*BP4+17.57092666*BQ4+2.79074655*BR4</f>
        <v>0.66233671625649904</v>
      </c>
      <c r="BY4" s="14">
        <v>0.46</v>
      </c>
      <c r="BZ4" s="20" t="s">
        <v>62</v>
      </c>
      <c r="CA4" s="14">
        <v>0.31</v>
      </c>
      <c r="CB4" s="14">
        <v>0.36</v>
      </c>
      <c r="CC4" s="14">
        <v>0</v>
      </c>
      <c r="CD4" s="20" t="s">
        <v>62</v>
      </c>
    </row>
    <row r="5" spans="1:82" x14ac:dyDescent="0.3">
      <c r="A5" s="18" t="s">
        <v>10</v>
      </c>
      <c r="B5" s="8">
        <v>-0.12858800000000001</v>
      </c>
      <c r="C5" s="8">
        <v>5.5815999999999998E-2</v>
      </c>
      <c r="D5" s="8">
        <v>-0.16583600000000001</v>
      </c>
      <c r="E5" s="8">
        <v>1.2482E-2</v>
      </c>
      <c r="F5" s="8">
        <v>-0.17344499999999999</v>
      </c>
      <c r="G5" s="8">
        <v>-0.13720499999999999</v>
      </c>
      <c r="H5" s="8">
        <v>-0.13633999999999999</v>
      </c>
      <c r="I5" s="8">
        <v>-0.35860799999999998</v>
      </c>
      <c r="J5" s="8">
        <v>-6.7484000000000002E-2</v>
      </c>
      <c r="K5" s="8">
        <v>-0.12864</v>
      </c>
      <c r="L5" s="8">
        <v>-7.9019000000000006E-2</v>
      </c>
      <c r="M5" s="8">
        <v>-0.13830899999999999</v>
      </c>
      <c r="N5" s="8">
        <v>-3.1733999999999998E-2</v>
      </c>
      <c r="O5" s="8">
        <v>3.3936000000000001E-2</v>
      </c>
      <c r="P5" s="8">
        <v>-1.0377000000000001E-2</v>
      </c>
      <c r="Q5" s="8">
        <v>-1.3419E-2</v>
      </c>
      <c r="R5" s="8">
        <v>-1.5949999999999999E-2</v>
      </c>
      <c r="S5" s="8">
        <v>-3.3292000000000002E-2</v>
      </c>
      <c r="T5" s="8">
        <v>3.1220000000000002E-3</v>
      </c>
      <c r="U5" s="8">
        <v>-4.5693999999999999E-2</v>
      </c>
      <c r="V5" s="8">
        <v>-0.264353</v>
      </c>
      <c r="W5" s="8">
        <v>0.15585499999999999</v>
      </c>
      <c r="X5" s="8">
        <v>-0.27596100000000001</v>
      </c>
      <c r="Y5" s="8">
        <v>4.1650000000000003E-3</v>
      </c>
      <c r="Z5" s="17">
        <f t="shared" si="0"/>
        <v>-2.7886000000000008E-2</v>
      </c>
      <c r="AA5" s="17">
        <f t="shared" si="1"/>
        <v>0.17254900000000001</v>
      </c>
      <c r="AB5" s="17">
        <f t="shared" si="2"/>
        <v>2.1110000000000018E-3</v>
      </c>
      <c r="AC5" s="17">
        <f t="shared" si="3"/>
        <v>3.4129999999999994E-3</v>
      </c>
      <c r="AD5" s="17">
        <f t="shared" si="4"/>
        <v>2.9310000000000169E-3</v>
      </c>
      <c r="AE5" s="17">
        <f t="shared" si="5"/>
        <v>-2.8930999999999998E-2</v>
      </c>
      <c r="AF5" s="17">
        <f t="shared" si="6"/>
        <v>-2.0429999999999893E-3</v>
      </c>
      <c r="AG5" s="17">
        <f t="shared" si="7"/>
        <v>-0.23577799999999999</v>
      </c>
      <c r="AH5" s="17">
        <f t="shared" si="8"/>
        <v>8.2310000000000022E-3</v>
      </c>
      <c r="AI5" s="17">
        <f t="shared" si="9"/>
        <v>1.6539999999999888E-3</v>
      </c>
      <c r="AJ5" s="17">
        <f t="shared" si="10"/>
        <v>8.2059999999999911E-3</v>
      </c>
      <c r="AK5" s="17">
        <f t="shared" si="11"/>
        <v>-2.3299999999999987E-3</v>
      </c>
      <c r="AL5" s="17">
        <f t="shared" si="12"/>
        <v>1.1099999999999999E-4</v>
      </c>
      <c r="AM5" s="17">
        <f t="shared" si="13"/>
        <v>5.5397000000000002E-2</v>
      </c>
      <c r="AN5" s="17">
        <f t="shared" si="14"/>
        <v>7.1969999999999985E-3</v>
      </c>
      <c r="AO5" s="17">
        <f t="shared" si="15"/>
        <v>1.0179999999999998E-3</v>
      </c>
      <c r="AP5" s="17">
        <f t="shared" si="16"/>
        <v>7.1710000000000003E-3</v>
      </c>
      <c r="AQ5" s="17">
        <f t="shared" si="17"/>
        <v>-5.9999999999990616E-6</v>
      </c>
      <c r="AR5" s="17">
        <f t="shared" si="18"/>
        <v>0.106063</v>
      </c>
      <c r="AS5" s="17">
        <f t="shared" si="19"/>
        <v>7.8253000000000003E-2</v>
      </c>
      <c r="AT5" s="17">
        <f t="shared" si="20"/>
        <v>-6.2429000000000012E-2</v>
      </c>
      <c r="AU5" s="17">
        <f t="shared" si="21"/>
        <v>2.2566000000000003E-2</v>
      </c>
      <c r="AV5" s="17">
        <f t="shared" si="22"/>
        <v>-6.7120000000000013E-2</v>
      </c>
      <c r="AW5" s="17">
        <f t="shared" si="23"/>
        <v>0.111897</v>
      </c>
      <c r="AY5" s="14">
        <f t="shared" ref="AY5:AY68" si="27">0.0559984291979229+0*AL5+1.54155373*AM5+7.83018588*AN5+35.51048349*AO5+6.46471909*AP5+0*AQ5</f>
        <v>0.28025790174430293</v>
      </c>
      <c r="AZ5" s="14">
        <f t="shared" ref="AZ5:AZ68" si="28">-0.0927636385210438+0*AL5+2.79832233*AM5+0*AN5+74.77928254*AO5-17.36669707*AP5-6.46769884*AQ5</f>
        <v>1.3882554723756163E-2</v>
      </c>
      <c r="BA5" s="14">
        <f t="shared" ref="BA5:BA68" si="29">0.0622831539306458+0*AL5+0*AM5+0*AN5+19.44701496*AO5+39.52624845*AP5+1.77911122*AQ5</f>
        <v>0.36551226812755577</v>
      </c>
      <c r="BB5" s="14">
        <f>'BenzoicAcid (meta)'!BA5</f>
        <v>0.47191623715532827</v>
      </c>
      <c r="BC5" s="14">
        <f t="shared" si="24"/>
        <v>-0.19165833541102534</v>
      </c>
      <c r="BD5" s="14">
        <f t="shared" si="25"/>
        <v>0.42020058715930902</v>
      </c>
      <c r="BF5" s="19" t="s">
        <v>123</v>
      </c>
      <c r="BG5" s="8">
        <v>-4.9737999999999997E-2</v>
      </c>
      <c r="BH5" s="8">
        <v>6.9239999999999996E-2</v>
      </c>
      <c r="BI5" s="8">
        <v>-1.5699000000000001E-2</v>
      </c>
      <c r="BJ5" s="8">
        <v>-2.2887000000000001E-2</v>
      </c>
      <c r="BK5" s="8">
        <v>-1.5398999999999999E-2</v>
      </c>
      <c r="BL5" s="8">
        <v>-4.2160000000000003E-2</v>
      </c>
      <c r="BM5" s="10">
        <f t="shared" ref="BM5:BR5" si="30">BG5-N4</f>
        <v>-1.7892999999999999E-2</v>
      </c>
      <c r="BN5" s="10">
        <f t="shared" si="30"/>
        <v>9.0701000000000004E-2</v>
      </c>
      <c r="BO5" s="10">
        <f t="shared" si="30"/>
        <v>1.8749999999999982E-3</v>
      </c>
      <c r="BP5" s="10">
        <f t="shared" si="30"/>
        <v>-8.4500000000000009E-3</v>
      </c>
      <c r="BQ5" s="10">
        <f t="shared" si="30"/>
        <v>7.7219999999999997E-3</v>
      </c>
      <c r="BR5" s="10">
        <f t="shared" si="30"/>
        <v>-8.8739999999999999E-3</v>
      </c>
      <c r="BS5" s="14">
        <f>0.0559984291979229+0*BM5+1.54155373*BN5+7.83018588*BO5+35.51048349*BP5+6.46471909*BQ5+0*BR5</f>
        <v>-3.9642532089867115E-2</v>
      </c>
      <c r="BT5" s="14">
        <f>-0.0927636385210438+0*BM5+2.79832233*BN5+0*BO5+74.77928254*BP5-17.36669707*BQ5-6.46769884*BR5</f>
        <v>-0.54754921759909381</v>
      </c>
      <c r="BU5" s="14">
        <f>0.0622831539306458+0*BM5+0*BN5+0*BO5+19.44701496*BP5+39.52624845*BQ5+1.77911122*BR5</f>
        <v>0.18738973508326576</v>
      </c>
      <c r="BV5" s="14">
        <f>'BenzoicAcid (meta)'!BR5</f>
        <v>0.29065115774785821</v>
      </c>
      <c r="BW5" s="14">
        <f>BS5-BV5</f>
        <v>-0.33029368983772533</v>
      </c>
      <c r="BX5" s="14">
        <f>0.254946516927649+0*BM5+0*BN5+0*BO5+38.57534345*BP5+17.57092666*BQ5+2.79074655*BR5</f>
        <v>3.9902475558969031E-2</v>
      </c>
      <c r="BY5" s="14">
        <v>0</v>
      </c>
      <c r="BZ5" s="20" t="s">
        <v>62</v>
      </c>
      <c r="CA5" s="14">
        <v>0.09</v>
      </c>
      <c r="CB5" s="14">
        <v>0.33</v>
      </c>
      <c r="CC5" s="14">
        <v>-0.4</v>
      </c>
      <c r="CD5" s="20" t="s">
        <v>62</v>
      </c>
    </row>
    <row r="6" spans="1:82" ht="18" x14ac:dyDescent="0.3">
      <c r="A6" s="18" t="s">
        <v>48</v>
      </c>
      <c r="B6" s="8">
        <v>-0.14752000000000001</v>
      </c>
      <c r="C6" s="8">
        <v>0.106336</v>
      </c>
      <c r="D6" s="8">
        <v>-0.15590799999999999</v>
      </c>
      <c r="E6" s="8">
        <v>1.0092E-2</v>
      </c>
      <c r="F6" s="8">
        <v>-0.15604899999999999</v>
      </c>
      <c r="G6" s="8">
        <v>-0.16185099999999999</v>
      </c>
      <c r="H6" s="8">
        <v>-8.2582000000000003E-2</v>
      </c>
      <c r="I6" s="8">
        <v>-9.9446999999999994E-2</v>
      </c>
      <c r="J6" s="8">
        <v>-7.5340000000000004E-2</v>
      </c>
      <c r="K6" s="8">
        <v>-0.12457</v>
      </c>
      <c r="L6" s="8">
        <v>-8.6693000000000006E-2</v>
      </c>
      <c r="M6" s="8">
        <v>-8.4086999999999995E-2</v>
      </c>
      <c r="N6" s="8">
        <v>-2.5973E-2</v>
      </c>
      <c r="O6" s="8">
        <v>4.0020000000000003E-3</v>
      </c>
      <c r="P6" s="8">
        <v>-1.8984000000000001E-2</v>
      </c>
      <c r="Q6" s="8">
        <v>-1.0751E-2</v>
      </c>
      <c r="R6" s="8">
        <v>-2.4485E-2</v>
      </c>
      <c r="S6" s="8">
        <v>-2.7227999999999999E-2</v>
      </c>
      <c r="T6" s="8">
        <v>2.6265E-2</v>
      </c>
      <c r="U6" s="8">
        <v>-0.31848100000000001</v>
      </c>
      <c r="V6" s="8">
        <v>-0.26865899999999998</v>
      </c>
      <c r="W6" s="8">
        <v>0.17482600000000001</v>
      </c>
      <c r="X6" s="8">
        <v>-0.27975499999999998</v>
      </c>
      <c r="Y6" s="8">
        <v>3.0934E-2</v>
      </c>
      <c r="Z6" s="17">
        <f t="shared" si="0"/>
        <v>-4.6818000000000012E-2</v>
      </c>
      <c r="AA6" s="17">
        <f t="shared" si="1"/>
        <v>0.22306900000000002</v>
      </c>
      <c r="AB6" s="17">
        <f t="shared" si="2"/>
        <v>1.2039000000000022E-2</v>
      </c>
      <c r="AC6" s="17">
        <f t="shared" si="3"/>
        <v>1.0229999999999996E-3</v>
      </c>
      <c r="AD6" s="17">
        <f t="shared" si="4"/>
        <v>2.0327000000000012E-2</v>
      </c>
      <c r="AE6" s="17">
        <f t="shared" si="5"/>
        <v>-5.3577E-2</v>
      </c>
      <c r="AF6" s="17">
        <f t="shared" si="6"/>
        <v>5.1714999999999997E-2</v>
      </c>
      <c r="AG6" s="17">
        <f t="shared" si="7"/>
        <v>2.3383000000000001E-2</v>
      </c>
      <c r="AH6" s="17">
        <f t="shared" si="8"/>
        <v>3.7500000000000033E-4</v>
      </c>
      <c r="AI6" s="17">
        <f t="shared" si="9"/>
        <v>5.723999999999993E-3</v>
      </c>
      <c r="AJ6" s="17">
        <f t="shared" si="10"/>
        <v>5.3199999999999081E-4</v>
      </c>
      <c r="AK6" s="17">
        <f t="shared" si="11"/>
        <v>5.1891999999999994E-2</v>
      </c>
      <c r="AL6" s="17">
        <f t="shared" si="12"/>
        <v>5.8719999999999987E-3</v>
      </c>
      <c r="AM6" s="17">
        <f t="shared" si="13"/>
        <v>2.5463E-2</v>
      </c>
      <c r="AN6" s="17">
        <f t="shared" si="14"/>
        <v>-1.4100000000000015E-3</v>
      </c>
      <c r="AO6" s="17">
        <f t="shared" si="15"/>
        <v>3.686E-3</v>
      </c>
      <c r="AP6" s="17">
        <f t="shared" si="16"/>
        <v>-1.3640000000000006E-3</v>
      </c>
      <c r="AQ6" s="17">
        <f t="shared" si="17"/>
        <v>6.0580000000000044E-3</v>
      </c>
      <c r="AR6" s="17">
        <f t="shared" si="18"/>
        <v>0.12920600000000002</v>
      </c>
      <c r="AS6" s="17">
        <f t="shared" si="19"/>
        <v>-0.19453400000000001</v>
      </c>
      <c r="AT6" s="17">
        <f t="shared" si="20"/>
        <v>-6.6734999999999989E-2</v>
      </c>
      <c r="AU6" s="17">
        <f t="shared" si="21"/>
        <v>4.1537000000000018E-2</v>
      </c>
      <c r="AV6" s="17">
        <f t="shared" si="22"/>
        <v>-7.0913999999999977E-2</v>
      </c>
      <c r="AW6" s="17">
        <f t="shared" si="23"/>
        <v>0.13866599999999998</v>
      </c>
      <c r="AY6" s="14">
        <f t="shared" si="27"/>
        <v>0.2062842150394929</v>
      </c>
      <c r="AZ6" s="14">
        <f t="shared" si="28"/>
        <v>0.23863333364094619</v>
      </c>
      <c r="BA6" s="14">
        <f t="shared" si="29"/>
        <v>9.0828903958165785E-2</v>
      </c>
      <c r="BB6" s="14">
        <f>'BenzoicAcid (meta)'!BA6</f>
        <v>7.7309232464568237E-2</v>
      </c>
      <c r="BC6" s="14">
        <f t="shared" si="24"/>
        <v>0.12897498257492468</v>
      </c>
      <c r="BD6" s="14">
        <f t="shared" si="25"/>
        <v>0.39007483152000905</v>
      </c>
      <c r="BF6" s="19" t="s">
        <v>124</v>
      </c>
      <c r="BG6" s="8">
        <v>-5.4559999999999997E-2</v>
      </c>
      <c r="BH6" s="8">
        <v>7.1209999999999996E-2</v>
      </c>
      <c r="BI6" s="8">
        <v>-1.7458999999999999E-2</v>
      </c>
      <c r="BJ6" s="8">
        <v>-2.7522000000000001E-2</v>
      </c>
      <c r="BK6" s="8">
        <v>-1.6729000000000001E-2</v>
      </c>
      <c r="BL6" s="8">
        <v>-4.6373999999999999E-2</v>
      </c>
      <c r="BM6" s="10">
        <f t="shared" ref="BM6:BR6" si="31">BG6-N4</f>
        <v>-2.2714999999999999E-2</v>
      </c>
      <c r="BN6" s="10">
        <f t="shared" si="31"/>
        <v>9.2671000000000003E-2</v>
      </c>
      <c r="BO6" s="10">
        <f t="shared" si="31"/>
        <v>1.1500000000000052E-4</v>
      </c>
      <c r="BP6" s="10">
        <f t="shared" si="31"/>
        <v>-1.3085000000000001E-2</v>
      </c>
      <c r="BQ6" s="10">
        <f t="shared" si="31"/>
        <v>6.3919999999999984E-3</v>
      </c>
      <c r="BR6" s="10">
        <f t="shared" si="31"/>
        <v>-1.3087999999999995E-2</v>
      </c>
      <c r="BS6" s="14">
        <f>0.0559984291979229+0*BM6+1.54155373*BN6+7.83018588*BO6+35.51048349*BP6+6.46471909*BQ6+0*BR6</f>
        <v>-0.22357596575641717</v>
      </c>
      <c r="BT6" s="14">
        <f>-0.0927636385210438+0*BM6+2.79832233*BN6+0*BO6+74.77928254*BP6-17.36669707*BQ6-6.46769884*BR6</f>
        <v>-0.83828590716703388</v>
      </c>
      <c r="BU6" s="14">
        <f>0.0622831539306458+0*BM6+0*BN6+0*BO6+19.44701496*BP6+39.52624845*BQ6+1.77911122*BR6</f>
        <v>3.718573562408567E-2</v>
      </c>
      <c r="BV6" s="14">
        <f>'BenzoicAcid (meta)'!BR6</f>
        <v>0.32260009591317829</v>
      </c>
      <c r="BW6" s="14">
        <f>BS6-BV6</f>
        <v>-0.54617606166959543</v>
      </c>
      <c r="BX6" s="14">
        <f>0.254946516927649+0*BM6+0*BN6+0*BO6+38.57534345*BP6+17.57092666*BQ6+2.79074655*BR6</f>
        <v>-0.17402377975128097</v>
      </c>
      <c r="BY6" s="14">
        <v>-0.24</v>
      </c>
      <c r="BZ6" s="20" t="s">
        <v>62</v>
      </c>
      <c r="CA6" s="20" t="s">
        <v>62</v>
      </c>
      <c r="CB6" s="14">
        <v>0.23</v>
      </c>
      <c r="CC6" s="14">
        <v>-0.47</v>
      </c>
      <c r="CD6" s="20" t="s">
        <v>62</v>
      </c>
    </row>
    <row r="7" spans="1:82" x14ac:dyDescent="0.3">
      <c r="A7" s="18" t="s">
        <v>11</v>
      </c>
      <c r="B7" s="8">
        <v>-0.173094</v>
      </c>
      <c r="C7" s="8">
        <v>9.7151000000000001E-2</v>
      </c>
      <c r="D7" s="8">
        <v>-0.14945600000000001</v>
      </c>
      <c r="E7" s="8">
        <v>-7.94E-4</v>
      </c>
      <c r="F7" s="8">
        <v>-0.17515800000000001</v>
      </c>
      <c r="G7" s="8">
        <v>-0.165382</v>
      </c>
      <c r="H7" s="8">
        <v>-8.9830999999999994E-2</v>
      </c>
      <c r="I7" s="8">
        <v>-0.10347000000000001</v>
      </c>
      <c r="J7" s="8">
        <v>-7.2255E-2</v>
      </c>
      <c r="K7" s="8">
        <v>-0.13165199999999999</v>
      </c>
      <c r="L7" s="8">
        <v>-8.5967000000000002E-2</v>
      </c>
      <c r="M7" s="8">
        <v>-9.0705999999999995E-2</v>
      </c>
      <c r="N7" s="8">
        <v>-3.3388000000000001E-2</v>
      </c>
      <c r="O7" s="8">
        <v>1.0073E-2</v>
      </c>
      <c r="P7" s="8">
        <v>-1.5692999999999999E-2</v>
      </c>
      <c r="Q7" s="8">
        <v>-1.7672E-2</v>
      </c>
      <c r="R7" s="8">
        <v>-2.3054999999999999E-2</v>
      </c>
      <c r="S7" s="8">
        <v>-3.4129E-2</v>
      </c>
      <c r="T7" s="8">
        <v>-8.2608000000000001E-2</v>
      </c>
      <c r="U7" s="8">
        <v>5.6279000000000003E-2</v>
      </c>
      <c r="V7" s="8">
        <v>-0.200352</v>
      </c>
      <c r="W7" s="8">
        <v>5.2592E-2</v>
      </c>
      <c r="X7" s="8">
        <v>-0.12968099999999999</v>
      </c>
      <c r="Y7" s="8">
        <v>-0.233319</v>
      </c>
      <c r="Z7" s="17">
        <f t="shared" si="0"/>
        <v>-7.2391999999999998E-2</v>
      </c>
      <c r="AA7" s="17">
        <f t="shared" si="1"/>
        <v>0.21388400000000002</v>
      </c>
      <c r="AB7" s="17">
        <f t="shared" si="2"/>
        <v>1.8491000000000007E-2</v>
      </c>
      <c r="AC7" s="17">
        <f t="shared" si="3"/>
        <v>-9.8630000000000002E-3</v>
      </c>
      <c r="AD7" s="17">
        <f t="shared" si="4"/>
        <v>1.2179999999999969E-3</v>
      </c>
      <c r="AE7" s="17">
        <f t="shared" si="5"/>
        <v>-5.7108000000000006E-2</v>
      </c>
      <c r="AF7" s="17">
        <f t="shared" si="6"/>
        <v>4.4466000000000006E-2</v>
      </c>
      <c r="AG7" s="17">
        <f t="shared" si="7"/>
        <v>1.9359999999999988E-2</v>
      </c>
      <c r="AH7" s="17">
        <f t="shared" si="8"/>
        <v>3.4600000000000047E-3</v>
      </c>
      <c r="AI7" s="17">
        <f t="shared" si="9"/>
        <v>-1.3579999999999981E-3</v>
      </c>
      <c r="AJ7" s="17">
        <f t="shared" si="10"/>
        <v>1.2579999999999952E-3</v>
      </c>
      <c r="AK7" s="17">
        <f t="shared" si="11"/>
        <v>4.5272999999999994E-2</v>
      </c>
      <c r="AL7" s="17">
        <f t="shared" si="12"/>
        <v>-1.5430000000000027E-3</v>
      </c>
      <c r="AM7" s="17">
        <f t="shared" si="13"/>
        <v>3.1534E-2</v>
      </c>
      <c r="AN7" s="17">
        <f t="shared" si="14"/>
        <v>1.8810000000000007E-3</v>
      </c>
      <c r="AO7" s="17">
        <f t="shared" si="15"/>
        <v>-3.235E-3</v>
      </c>
      <c r="AP7" s="17">
        <f t="shared" si="16"/>
        <v>6.6000000000000086E-5</v>
      </c>
      <c r="AQ7" s="17">
        <f t="shared" si="17"/>
        <v>-8.4299999999999653E-4</v>
      </c>
      <c r="AR7" s="17">
        <f t="shared" si="18"/>
        <v>2.0333000000000004E-2</v>
      </c>
      <c r="AS7" s="17">
        <f t="shared" si="19"/>
        <v>0.180226</v>
      </c>
      <c r="AT7" s="17">
        <f t="shared" si="20"/>
        <v>1.5719999999999901E-3</v>
      </c>
      <c r="AU7" s="17">
        <f t="shared" si="21"/>
        <v>-8.0696999999999991E-2</v>
      </c>
      <c r="AV7" s="17">
        <f t="shared" si="22"/>
        <v>7.9160000000000008E-2</v>
      </c>
      <c r="AW7" s="17">
        <f t="shared" si="23"/>
        <v>-0.125587</v>
      </c>
      <c r="AY7" s="14">
        <f t="shared" si="27"/>
        <v>4.8886215298129063E-3</v>
      </c>
      <c r="AZ7" s="14">
        <f t="shared" si="28"/>
        <v>-0.24212625306822377</v>
      </c>
      <c r="BA7" s="14">
        <f t="shared" si="29"/>
        <v>4.8100217428580791E-4</v>
      </c>
      <c r="BB7" s="14">
        <f>'BenzoicAcid (meta)'!BA7</f>
        <v>0.14612511248180829</v>
      </c>
      <c r="BC7" s="14">
        <f t="shared" si="24"/>
        <v>-0.14123649095199539</v>
      </c>
      <c r="BD7" s="14">
        <f t="shared" si="25"/>
        <v>0.12896236268480904</v>
      </c>
      <c r="BM7" s="6"/>
      <c r="BN7" s="6"/>
      <c r="BO7" s="6"/>
      <c r="BP7" s="6"/>
      <c r="BQ7" s="6"/>
      <c r="BR7" s="6"/>
    </row>
    <row r="8" spans="1:82" ht="15.6" customHeight="1" x14ac:dyDescent="0.3">
      <c r="A8" s="18" t="s">
        <v>12</v>
      </c>
      <c r="B8" s="8">
        <v>-0.159391</v>
      </c>
      <c r="C8" s="8">
        <v>0.13907</v>
      </c>
      <c r="D8" s="8">
        <v>-0.172177</v>
      </c>
      <c r="E8" s="8">
        <v>4.6979999999999999E-3</v>
      </c>
      <c r="F8" s="8">
        <v>-0.18215100000000001</v>
      </c>
      <c r="G8" s="8">
        <v>-0.16131000000000001</v>
      </c>
      <c r="H8" s="8">
        <v>-9.4588000000000005E-2</v>
      </c>
      <c r="I8" s="8">
        <v>-8.9252999999999999E-2</v>
      </c>
      <c r="J8" s="8">
        <v>-7.3550000000000004E-2</v>
      </c>
      <c r="K8" s="8">
        <v>-0.132241</v>
      </c>
      <c r="L8" s="8">
        <v>-8.4723999999999994E-2</v>
      </c>
      <c r="M8" s="8">
        <v>-9.6995999999999999E-2</v>
      </c>
      <c r="N8" s="8">
        <v>-3.4707000000000002E-2</v>
      </c>
      <c r="O8" s="8">
        <v>1.6358999999999999E-2</v>
      </c>
      <c r="P8" s="8">
        <v>-1.7394E-2</v>
      </c>
      <c r="Q8" s="8">
        <v>-1.7849E-2</v>
      </c>
      <c r="R8" s="8">
        <v>-2.2724000000000001E-2</v>
      </c>
      <c r="S8" s="8">
        <v>-3.6164000000000002E-2</v>
      </c>
      <c r="T8" s="8">
        <v>-0.20016900000000001</v>
      </c>
      <c r="U8" s="8">
        <v>0.126636</v>
      </c>
      <c r="V8" s="8">
        <v>-0.17358899999999999</v>
      </c>
      <c r="W8" s="8">
        <v>8.6696999999999996E-2</v>
      </c>
      <c r="X8" s="8">
        <v>-0.20719199999999999</v>
      </c>
      <c r="Y8" s="8">
        <v>-0.16573299999999999</v>
      </c>
      <c r="Z8" s="17">
        <f t="shared" si="0"/>
        <v>-5.8689000000000005E-2</v>
      </c>
      <c r="AA8" s="17">
        <f t="shared" si="1"/>
        <v>0.255803</v>
      </c>
      <c r="AB8" s="17">
        <f t="shared" si="2"/>
        <v>-4.2299999999999838E-3</v>
      </c>
      <c r="AC8" s="17">
        <f t="shared" si="3"/>
        <v>-4.3710000000000008E-3</v>
      </c>
      <c r="AD8" s="17">
        <f t="shared" si="4"/>
        <v>-5.7750000000000024E-3</v>
      </c>
      <c r="AE8" s="17">
        <f t="shared" si="5"/>
        <v>-5.3036000000000014E-2</v>
      </c>
      <c r="AF8" s="17">
        <f t="shared" si="6"/>
        <v>3.9708999999999994E-2</v>
      </c>
      <c r="AG8" s="17">
        <f t="shared" si="7"/>
        <v>3.3576999999999996E-2</v>
      </c>
      <c r="AH8" s="17">
        <f t="shared" si="8"/>
        <v>2.1650000000000003E-3</v>
      </c>
      <c r="AI8" s="17">
        <f t="shared" si="9"/>
        <v>-1.9470000000000043E-3</v>
      </c>
      <c r="AJ8" s="17">
        <f t="shared" si="10"/>
        <v>2.5010000000000032E-3</v>
      </c>
      <c r="AK8" s="17">
        <f t="shared" si="11"/>
        <v>3.898299999999999E-2</v>
      </c>
      <c r="AL8" s="17">
        <f t="shared" si="12"/>
        <v>-2.8620000000000034E-3</v>
      </c>
      <c r="AM8" s="17">
        <f t="shared" si="13"/>
        <v>3.7819999999999999E-2</v>
      </c>
      <c r="AN8" s="17">
        <f t="shared" si="14"/>
        <v>1.799999999999996E-4</v>
      </c>
      <c r="AO8" s="17">
        <f t="shared" si="15"/>
        <v>-3.4120000000000001E-3</v>
      </c>
      <c r="AP8" s="17">
        <f t="shared" si="16"/>
        <v>3.9699999999999805E-4</v>
      </c>
      <c r="AQ8" s="17">
        <f t="shared" si="17"/>
        <v>-2.8779999999999986E-3</v>
      </c>
      <c r="AR8" s="17">
        <f t="shared" si="18"/>
        <v>-9.7228000000000009E-2</v>
      </c>
      <c r="AS8" s="17">
        <f t="shared" si="19"/>
        <v>0.250583</v>
      </c>
      <c r="AT8" s="17">
        <f t="shared" si="20"/>
        <v>2.8334999999999999E-2</v>
      </c>
      <c r="AU8" s="17">
        <f t="shared" si="21"/>
        <v>-4.6591999999999995E-2</v>
      </c>
      <c r="AV8" s="17">
        <f t="shared" si="22"/>
        <v>1.6490000000000116E-3</v>
      </c>
      <c r="AW8" s="17">
        <f t="shared" si="23"/>
        <v>-5.8000999999999997E-2</v>
      </c>
      <c r="AY8" s="14">
        <f t="shared" si="27"/>
        <v>-2.8858514642271117E-3</v>
      </c>
      <c r="AZ8" s="14">
        <f t="shared" si="28"/>
        <v>-0.23035854150219379</v>
      </c>
      <c r="BA8" s="14">
        <f t="shared" si="29"/>
        <v>6.5015774306157199E-3</v>
      </c>
      <c r="BB8" s="14">
        <f>'BenzoicAcid (meta)'!BA8</f>
        <v>0.12588195931937823</v>
      </c>
      <c r="BC8" s="14">
        <f t="shared" si="24"/>
        <v>-0.12876781078360536</v>
      </c>
      <c r="BD8" s="14">
        <f t="shared" si="25"/>
        <v>0.12227133438936898</v>
      </c>
      <c r="BF8" s="21" t="s">
        <v>63</v>
      </c>
      <c r="BG8" s="21"/>
      <c r="BH8" s="21"/>
      <c r="BI8" s="21"/>
      <c r="BJ8" s="21"/>
      <c r="BK8" s="21"/>
    </row>
    <row r="9" spans="1:82" x14ac:dyDescent="0.3">
      <c r="A9" s="18" t="s">
        <v>13</v>
      </c>
      <c r="B9" s="8">
        <v>-0.153005</v>
      </c>
      <c r="C9" s="8">
        <v>0.15559400000000001</v>
      </c>
      <c r="D9" s="8">
        <v>-0.178033</v>
      </c>
      <c r="E9" s="8">
        <v>6.5110000000000003E-3</v>
      </c>
      <c r="F9" s="8">
        <v>-0.17873900000000001</v>
      </c>
      <c r="G9" s="8">
        <v>-0.16411600000000001</v>
      </c>
      <c r="H9" s="8">
        <v>-0.105147</v>
      </c>
      <c r="I9" s="8">
        <v>-0.12645600000000001</v>
      </c>
      <c r="J9" s="8">
        <v>-7.263E-2</v>
      </c>
      <c r="K9" s="8">
        <v>-0.131604</v>
      </c>
      <c r="L9" s="8">
        <v>-8.4522E-2</v>
      </c>
      <c r="M9" s="8">
        <v>-9.4097E-2</v>
      </c>
      <c r="N9" s="8">
        <v>-3.6448000000000001E-2</v>
      </c>
      <c r="O9" s="8">
        <v>1.2761E-2</v>
      </c>
      <c r="P9" s="8">
        <v>-1.5605000000000001E-2</v>
      </c>
      <c r="Q9" s="8">
        <v>-1.7316999999999999E-2</v>
      </c>
      <c r="R9" s="8">
        <v>-2.2058000000000001E-2</v>
      </c>
      <c r="S9" s="8">
        <v>-3.3958000000000002E-2</v>
      </c>
      <c r="T9" s="8">
        <v>-0.13589100000000001</v>
      </c>
      <c r="U9" s="8">
        <v>0.18328800000000001</v>
      </c>
      <c r="V9" s="8">
        <v>-0.220328</v>
      </c>
      <c r="W9" s="8">
        <v>8.6813000000000001E-2</v>
      </c>
      <c r="X9" s="8">
        <v>-0.194554</v>
      </c>
      <c r="Y9" s="8">
        <v>-0.20616000000000001</v>
      </c>
      <c r="Z9" s="17">
        <f t="shared" si="0"/>
        <v>-5.2303000000000002E-2</v>
      </c>
      <c r="AA9" s="17">
        <f t="shared" si="1"/>
        <v>0.27232699999999999</v>
      </c>
      <c r="AB9" s="17">
        <f t="shared" si="2"/>
        <v>-1.0085999999999984E-2</v>
      </c>
      <c r="AC9" s="17">
        <f t="shared" si="3"/>
        <v>-2.5580000000000004E-3</v>
      </c>
      <c r="AD9" s="17">
        <f t="shared" si="4"/>
        <v>-2.363000000000004E-3</v>
      </c>
      <c r="AE9" s="17">
        <f t="shared" si="5"/>
        <v>-5.5842000000000017E-2</v>
      </c>
      <c r="AF9" s="17">
        <f t="shared" si="6"/>
        <v>2.9149999999999995E-2</v>
      </c>
      <c r="AG9" s="17">
        <f t="shared" si="7"/>
        <v>-3.6260000000000181E-3</v>
      </c>
      <c r="AH9" s="17">
        <f t="shared" si="8"/>
        <v>3.0850000000000044E-3</v>
      </c>
      <c r="AI9" s="17">
        <f t="shared" si="9"/>
        <v>-1.3100000000000056E-3</v>
      </c>
      <c r="AJ9" s="17">
        <f t="shared" si="10"/>
        <v>2.7029999999999971E-3</v>
      </c>
      <c r="AK9" s="17">
        <f t="shared" si="11"/>
        <v>4.1881999999999989E-2</v>
      </c>
      <c r="AL9" s="17">
        <f t="shared" si="12"/>
        <v>-4.6030000000000029E-3</v>
      </c>
      <c r="AM9" s="17">
        <f t="shared" si="13"/>
        <v>3.4222000000000002E-2</v>
      </c>
      <c r="AN9" s="17">
        <f t="shared" si="14"/>
        <v>1.9689999999999985E-3</v>
      </c>
      <c r="AO9" s="17">
        <f t="shared" si="15"/>
        <v>-2.8799999999999989E-3</v>
      </c>
      <c r="AP9" s="17">
        <f t="shared" si="16"/>
        <v>1.062999999999998E-3</v>
      </c>
      <c r="AQ9" s="17">
        <f t="shared" si="17"/>
        <v>-6.7199999999999899E-4</v>
      </c>
      <c r="AR9" s="17">
        <f t="shared" si="18"/>
        <v>-3.2950000000000007E-2</v>
      </c>
      <c r="AS9" s="17">
        <f t="shared" si="19"/>
        <v>0.30723500000000004</v>
      </c>
      <c r="AT9" s="17">
        <f t="shared" si="20"/>
        <v>-1.8404000000000004E-2</v>
      </c>
      <c r="AU9" s="17">
        <f t="shared" si="21"/>
        <v>-4.647599999999999E-2</v>
      </c>
      <c r="AV9" s="17">
        <f t="shared" si="22"/>
        <v>1.4286999999999994E-2</v>
      </c>
      <c r="AW9" s="17">
        <f t="shared" si="23"/>
        <v>-9.8428000000000015E-2</v>
      </c>
      <c r="AY9" s="14">
        <f t="shared" si="27"/>
        <v>2.8772920885172915E-2</v>
      </c>
      <c r="AZ9" s="14">
        <f t="shared" si="28"/>
        <v>-0.22647829082391369</v>
      </c>
      <c r="BA9" s="14">
        <f t="shared" si="29"/>
        <v>4.7096590208355736E-2</v>
      </c>
      <c r="BB9" s="14">
        <f>'BenzoicAcid (meta)'!BA9</f>
        <v>0.19847093099786822</v>
      </c>
      <c r="BC9" s="14">
        <f t="shared" si="24"/>
        <v>-0.16969801011269531</v>
      </c>
      <c r="BD9" s="14">
        <f t="shared" si="25"/>
        <v>0.160652041149629</v>
      </c>
      <c r="BF9" s="22" t="s">
        <v>64</v>
      </c>
      <c r="BG9" s="22"/>
      <c r="BH9" s="22"/>
      <c r="BI9" s="22"/>
      <c r="BJ9" s="22"/>
      <c r="BK9" s="22"/>
    </row>
    <row r="10" spans="1:82" x14ac:dyDescent="0.3">
      <c r="A10" s="18" t="s">
        <v>14</v>
      </c>
      <c r="B10" s="8">
        <v>-0.17488200000000001</v>
      </c>
      <c r="C10" s="8">
        <v>0.14793300000000001</v>
      </c>
      <c r="D10" s="8">
        <v>-0.16933400000000001</v>
      </c>
      <c r="E10" s="8">
        <v>4.5310000000000003E-3</v>
      </c>
      <c r="F10" s="8">
        <v>-0.17724799999999999</v>
      </c>
      <c r="G10" s="8">
        <v>-0.181177</v>
      </c>
      <c r="H10" s="8">
        <v>-9.4048000000000007E-2</v>
      </c>
      <c r="I10" s="8">
        <v>-8.8546E-2</v>
      </c>
      <c r="J10" s="8">
        <v>-7.0993000000000001E-2</v>
      </c>
      <c r="K10" s="8">
        <v>-0.12912100000000001</v>
      </c>
      <c r="L10" s="8">
        <v>-8.3516999999999994E-2</v>
      </c>
      <c r="M10" s="8">
        <v>-9.7439999999999999E-2</v>
      </c>
      <c r="N10" s="8">
        <v>-3.193E-2</v>
      </c>
      <c r="O10" s="8">
        <v>1.4836999999999999E-2</v>
      </c>
      <c r="P10" s="8">
        <v>-1.5629000000000001E-2</v>
      </c>
      <c r="Q10" s="8">
        <v>-1.4975E-2</v>
      </c>
      <c r="R10" s="8">
        <v>-2.1982000000000002E-2</v>
      </c>
      <c r="S10" s="8">
        <v>-3.4944999999999997E-2</v>
      </c>
      <c r="T10" s="8">
        <v>-7.0302000000000003E-2</v>
      </c>
      <c r="U10" s="8">
        <v>3.5792999999999998E-2</v>
      </c>
      <c r="V10" s="8">
        <v>-0.25822200000000001</v>
      </c>
      <c r="W10" s="8">
        <v>0.143815</v>
      </c>
      <c r="X10" s="8">
        <v>-0.26855299999999999</v>
      </c>
      <c r="Y10" s="8">
        <v>-7.0848999999999995E-2</v>
      </c>
      <c r="Z10" s="17">
        <f t="shared" si="0"/>
        <v>-7.418000000000001E-2</v>
      </c>
      <c r="AA10" s="17">
        <f t="shared" si="1"/>
        <v>0.26466600000000001</v>
      </c>
      <c r="AB10" s="17">
        <f t="shared" si="2"/>
        <v>-1.3869999999999993E-3</v>
      </c>
      <c r="AC10" s="17">
        <f t="shared" si="3"/>
        <v>-4.5380000000000004E-3</v>
      </c>
      <c r="AD10" s="17">
        <f t="shared" si="4"/>
        <v>-8.719999999999839E-4</v>
      </c>
      <c r="AE10" s="17">
        <f t="shared" si="5"/>
        <v>-7.2903000000000009E-2</v>
      </c>
      <c r="AF10" s="17">
        <f t="shared" si="6"/>
        <v>4.0248999999999993E-2</v>
      </c>
      <c r="AG10" s="17">
        <f t="shared" si="7"/>
        <v>3.4283999999999995E-2</v>
      </c>
      <c r="AH10" s="17">
        <f t="shared" si="8"/>
        <v>4.722000000000004E-3</v>
      </c>
      <c r="AI10" s="17">
        <f t="shared" si="9"/>
        <v>1.1729999999999796E-3</v>
      </c>
      <c r="AJ10" s="17">
        <f t="shared" si="10"/>
        <v>3.708000000000003E-3</v>
      </c>
      <c r="AK10" s="17">
        <f t="shared" si="11"/>
        <v>3.853899999999999E-2</v>
      </c>
      <c r="AL10" s="17">
        <f t="shared" si="12"/>
        <v>-8.5000000000001741E-5</v>
      </c>
      <c r="AM10" s="17">
        <f t="shared" si="13"/>
        <v>3.6297999999999997E-2</v>
      </c>
      <c r="AN10" s="17">
        <f t="shared" si="14"/>
        <v>1.9449999999999988E-3</v>
      </c>
      <c r="AO10" s="17">
        <f t="shared" si="15"/>
        <v>-5.3800000000000028E-4</v>
      </c>
      <c r="AP10" s="17">
        <f t="shared" si="16"/>
        <v>1.1389999999999977E-3</v>
      </c>
      <c r="AQ10" s="17">
        <f t="shared" si="17"/>
        <v>-1.6589999999999938E-3</v>
      </c>
      <c r="AR10" s="17">
        <f t="shared" si="18"/>
        <v>3.2639000000000001E-2</v>
      </c>
      <c r="AS10" s="17">
        <f t="shared" si="19"/>
        <v>0.15973999999999999</v>
      </c>
      <c r="AT10" s="17">
        <f t="shared" si="20"/>
        <v>-5.6298000000000015E-2</v>
      </c>
      <c r="AU10" s="17">
        <f t="shared" si="21"/>
        <v>1.0526000000000008E-2</v>
      </c>
      <c r="AV10" s="17">
        <f t="shared" si="22"/>
        <v>-5.9711999999999987E-2</v>
      </c>
      <c r="AW10" s="17">
        <f t="shared" si="23"/>
        <v>3.6882999999999999E-2</v>
      </c>
      <c r="AY10" s="14">
        <f t="shared" si="27"/>
        <v>0.11544213295195285</v>
      </c>
      <c r="AZ10" s="14">
        <f t="shared" si="28"/>
        <v>-4.0472144180393833E-2</v>
      </c>
      <c r="BA10" s="14">
        <f t="shared" si="29"/>
        <v>9.3889511352735711E-2</v>
      </c>
      <c r="BB10" s="14">
        <f>'BenzoicAcid (meta)'!BA10</f>
        <v>0.18908508432902818</v>
      </c>
      <c r="BC10" s="14">
        <f t="shared" si="24"/>
        <v>-7.3642951377075327E-2</v>
      </c>
      <c r="BD10" s="14">
        <f t="shared" si="25"/>
        <v>0.249576419090839</v>
      </c>
      <c r="BF10" s="23" t="s">
        <v>65</v>
      </c>
      <c r="BG10" s="23"/>
      <c r="BH10" s="23"/>
      <c r="BI10" s="23"/>
      <c r="BJ10" s="23"/>
      <c r="BK10" s="23"/>
    </row>
    <row r="11" spans="1:82" x14ac:dyDescent="0.3">
      <c r="A11" s="18" t="s">
        <v>15</v>
      </c>
      <c r="B11" s="8">
        <v>-0.162214</v>
      </c>
      <c r="C11" s="8">
        <v>0.13799400000000001</v>
      </c>
      <c r="D11" s="8">
        <v>-0.152777</v>
      </c>
      <c r="E11" s="8">
        <v>8.2290000000000002E-3</v>
      </c>
      <c r="F11" s="8">
        <v>-0.188083</v>
      </c>
      <c r="G11" s="8">
        <v>-0.152975</v>
      </c>
      <c r="H11" s="8">
        <v>-8.1756999999999996E-2</v>
      </c>
      <c r="I11" s="8">
        <v>-8.9879000000000001E-2</v>
      </c>
      <c r="J11" s="8">
        <v>-7.2826000000000002E-2</v>
      </c>
      <c r="K11" s="8">
        <v>-0.128496</v>
      </c>
      <c r="L11" s="8">
        <v>-8.7836999999999998E-2</v>
      </c>
      <c r="M11" s="8">
        <v>-9.9237000000000006E-2</v>
      </c>
      <c r="N11" s="8">
        <v>-2.6328000000000001E-2</v>
      </c>
      <c r="O11" s="8">
        <v>9.9270000000000001E-3</v>
      </c>
      <c r="P11" s="8">
        <v>-1.6670999999999998E-2</v>
      </c>
      <c r="Q11" s="8">
        <v>-1.4258E-2</v>
      </c>
      <c r="R11" s="8">
        <v>-2.5305999999999999E-2</v>
      </c>
      <c r="S11" s="8">
        <v>-3.5112999999999998E-2</v>
      </c>
      <c r="T11" s="8">
        <v>-3.8195E-2</v>
      </c>
      <c r="U11" s="8">
        <v>-0.16803299999999999</v>
      </c>
      <c r="V11" s="8">
        <v>-0.223109</v>
      </c>
      <c r="W11" s="8">
        <v>0.13172600000000001</v>
      </c>
      <c r="X11" s="8">
        <v>-0.209512</v>
      </c>
      <c r="Y11" s="8">
        <v>-0.118129</v>
      </c>
      <c r="Z11" s="17">
        <f t="shared" si="0"/>
        <v>-6.1511999999999997E-2</v>
      </c>
      <c r="AA11" s="17">
        <f t="shared" si="1"/>
        <v>0.25472700000000004</v>
      </c>
      <c r="AB11" s="17">
        <f t="shared" si="2"/>
        <v>1.5170000000000017E-2</v>
      </c>
      <c r="AC11" s="17">
        <f t="shared" si="3"/>
        <v>-8.4000000000000047E-4</v>
      </c>
      <c r="AD11" s="17">
        <f t="shared" si="4"/>
        <v>-1.1706999999999995E-2</v>
      </c>
      <c r="AE11" s="17">
        <f t="shared" si="5"/>
        <v>-4.4701000000000005E-2</v>
      </c>
      <c r="AF11" s="17">
        <f t="shared" si="6"/>
        <v>5.2540000000000003E-2</v>
      </c>
      <c r="AG11" s="17">
        <f t="shared" si="7"/>
        <v>3.2950999999999994E-2</v>
      </c>
      <c r="AH11" s="17">
        <f t="shared" si="8"/>
        <v>2.8890000000000027E-3</v>
      </c>
      <c r="AI11" s="17">
        <f t="shared" si="9"/>
        <v>1.797999999999994E-3</v>
      </c>
      <c r="AJ11" s="17">
        <f t="shared" si="10"/>
        <v>-6.1200000000000143E-4</v>
      </c>
      <c r="AK11" s="17">
        <f t="shared" si="11"/>
        <v>3.6741999999999983E-2</v>
      </c>
      <c r="AL11" s="17">
        <f t="shared" si="12"/>
        <v>5.5169999999999976E-3</v>
      </c>
      <c r="AM11" s="17">
        <f t="shared" si="13"/>
        <v>3.1387999999999999E-2</v>
      </c>
      <c r="AN11" s="17">
        <f t="shared" si="14"/>
        <v>9.0300000000000102E-4</v>
      </c>
      <c r="AO11" s="17">
        <f t="shared" si="15"/>
        <v>1.7900000000000034E-4</v>
      </c>
      <c r="AP11" s="17">
        <f t="shared" si="16"/>
        <v>-2.1849999999999994E-3</v>
      </c>
      <c r="AQ11" s="17">
        <f t="shared" si="17"/>
        <v>-1.8269999999999953E-3</v>
      </c>
      <c r="AR11" s="17">
        <f t="shared" si="18"/>
        <v>6.4745999999999998E-2</v>
      </c>
      <c r="AS11" s="17">
        <f t="shared" si="19"/>
        <v>-4.4085999999999986E-2</v>
      </c>
      <c r="AT11" s="17">
        <f t="shared" si="20"/>
        <v>-2.1185000000000009E-2</v>
      </c>
      <c r="AU11" s="17">
        <f t="shared" si="21"/>
        <v>-1.5629999999999811E-3</v>
      </c>
      <c r="AV11" s="17">
        <f t="shared" si="22"/>
        <v>-6.7100000000000493E-4</v>
      </c>
      <c r="AW11" s="17">
        <f t="shared" si="23"/>
        <v>-1.0397000000000003E-2</v>
      </c>
      <c r="AY11" s="14">
        <f t="shared" si="27"/>
        <v>0.10368634085786292</v>
      </c>
      <c r="AZ11" s="14">
        <f t="shared" si="28"/>
        <v>5.8218313226286178E-2</v>
      </c>
      <c r="BA11" s="14">
        <f t="shared" si="29"/>
        <v>-2.3851119453704168E-2</v>
      </c>
      <c r="BB11" s="14">
        <f>'BenzoicAcid (meta)'!BA11</f>
        <v>0.13374763373931825</v>
      </c>
      <c r="BC11" s="14">
        <f t="shared" si="24"/>
        <v>-3.0061292881455329E-2</v>
      </c>
      <c r="BD11" s="14">
        <f t="shared" si="25"/>
        <v>0.21836033470624905</v>
      </c>
    </row>
    <row r="12" spans="1:82" x14ac:dyDescent="0.3">
      <c r="A12" s="18" t="s">
        <v>16</v>
      </c>
      <c r="B12" s="8">
        <v>-0.16100300000000001</v>
      </c>
      <c r="C12" s="8">
        <v>0.133687</v>
      </c>
      <c r="D12" s="8">
        <v>-0.17064299999999999</v>
      </c>
      <c r="E12" s="8">
        <v>5.7710000000000001E-3</v>
      </c>
      <c r="F12" s="8">
        <v>-0.17832999999999999</v>
      </c>
      <c r="G12" s="8">
        <v>-0.16972000000000001</v>
      </c>
      <c r="H12" s="8">
        <v>-9.2080999999999996E-2</v>
      </c>
      <c r="I12" s="8">
        <v>-8.4873000000000004E-2</v>
      </c>
      <c r="J12" s="8">
        <v>-7.0972999999999994E-2</v>
      </c>
      <c r="K12" s="8">
        <v>-0.12698400000000001</v>
      </c>
      <c r="L12" s="8">
        <v>-8.2415000000000002E-2</v>
      </c>
      <c r="M12" s="8">
        <v>-9.3518000000000004E-2</v>
      </c>
      <c r="N12" s="8">
        <v>-3.0387999999999998E-2</v>
      </c>
      <c r="O12" s="8">
        <v>1.5148999999999999E-2</v>
      </c>
      <c r="P12" s="8">
        <v>-1.5657999999999998E-2</v>
      </c>
      <c r="Q12" s="8">
        <v>-1.3075E-2</v>
      </c>
      <c r="R12" s="8">
        <v>-2.1153999999999999E-2</v>
      </c>
      <c r="S12" s="8">
        <v>-3.1717000000000002E-2</v>
      </c>
      <c r="T12" s="8">
        <v>-0.15855</v>
      </c>
      <c r="U12" s="8">
        <v>1.5462E-2</v>
      </c>
      <c r="V12" s="8">
        <v>-0.19520699999999999</v>
      </c>
      <c r="W12" s="8">
        <v>0.117757</v>
      </c>
      <c r="X12" s="8">
        <v>-0.20435800000000001</v>
      </c>
      <c r="Y12" s="8">
        <v>-0.16333600000000001</v>
      </c>
      <c r="Z12" s="17">
        <f t="shared" si="0"/>
        <v>-6.0301000000000007E-2</v>
      </c>
      <c r="AA12" s="17">
        <f t="shared" si="1"/>
        <v>0.25041999999999998</v>
      </c>
      <c r="AB12" s="17">
        <f t="shared" si="2"/>
        <v>-2.6959999999999762E-3</v>
      </c>
      <c r="AC12" s="17">
        <f t="shared" si="3"/>
        <v>-3.2980000000000006E-3</v>
      </c>
      <c r="AD12" s="17">
        <f t="shared" si="4"/>
        <v>-1.9539999999999835E-3</v>
      </c>
      <c r="AE12" s="17">
        <f t="shared" si="5"/>
        <v>-6.1446000000000014E-2</v>
      </c>
      <c r="AF12" s="17">
        <f t="shared" si="6"/>
        <v>4.2216000000000004E-2</v>
      </c>
      <c r="AG12" s="17">
        <f t="shared" si="7"/>
        <v>3.7956999999999991E-2</v>
      </c>
      <c r="AH12" s="17">
        <f t="shared" si="8"/>
        <v>4.7420000000000101E-3</v>
      </c>
      <c r="AI12" s="17">
        <f t="shared" si="9"/>
        <v>3.3099999999999796E-3</v>
      </c>
      <c r="AJ12" s="17">
        <f t="shared" si="10"/>
        <v>4.8099999999999948E-3</v>
      </c>
      <c r="AK12" s="17">
        <f t="shared" si="11"/>
        <v>4.2460999999999985E-2</v>
      </c>
      <c r="AL12" s="17">
        <f t="shared" si="12"/>
        <v>1.457E-3</v>
      </c>
      <c r="AM12" s="17">
        <f t="shared" si="13"/>
        <v>3.6610000000000004E-2</v>
      </c>
      <c r="AN12" s="17">
        <f t="shared" si="14"/>
        <v>1.916000000000001E-3</v>
      </c>
      <c r="AO12" s="17">
        <f t="shared" si="15"/>
        <v>1.3620000000000004E-3</v>
      </c>
      <c r="AP12" s="17">
        <f t="shared" si="16"/>
        <v>1.967E-3</v>
      </c>
      <c r="AQ12" s="17">
        <f t="shared" si="17"/>
        <v>1.5690000000000009E-3</v>
      </c>
      <c r="AR12" s="17">
        <f t="shared" si="18"/>
        <v>-5.5608999999999992E-2</v>
      </c>
      <c r="AS12" s="17">
        <f t="shared" si="19"/>
        <v>0.13940900000000001</v>
      </c>
      <c r="AT12" s="17">
        <f t="shared" si="20"/>
        <v>6.7170000000000007E-3</v>
      </c>
      <c r="AU12" s="17">
        <f t="shared" si="21"/>
        <v>-1.553199999999999E-2</v>
      </c>
      <c r="AV12" s="17">
        <f t="shared" si="22"/>
        <v>4.482999999999987E-3</v>
      </c>
      <c r="AW12" s="17">
        <f t="shared" si="23"/>
        <v>-5.5604000000000015E-2</v>
      </c>
      <c r="AY12" s="14">
        <f t="shared" si="27"/>
        <v>0.18851872836271291</v>
      </c>
      <c r="AZ12" s="14">
        <f t="shared" si="28"/>
        <v>6.7224212183086232E-2</v>
      </c>
      <c r="BA12" s="14">
        <f t="shared" si="29"/>
        <v>0.1693095445114958</v>
      </c>
      <c r="BB12" s="14">
        <f>'BenzoicAcid (meta)'!BA12</f>
        <v>0.21031091625365828</v>
      </c>
      <c r="BC12" s="14">
        <f t="shared" si="24"/>
        <v>-2.1792187890945364E-2</v>
      </c>
      <c r="BD12" s="14">
        <f t="shared" si="25"/>
        <v>0.34642682878371905</v>
      </c>
    </row>
    <row r="13" spans="1:82" ht="18" x14ac:dyDescent="0.3">
      <c r="A13" s="18" t="s">
        <v>75</v>
      </c>
      <c r="B13" s="8">
        <v>-0.17252999999999999</v>
      </c>
      <c r="C13" s="8">
        <v>0.21712400000000001</v>
      </c>
      <c r="D13" s="8">
        <v>-0.18415200000000001</v>
      </c>
      <c r="E13" s="8">
        <v>-1.874E-3</v>
      </c>
      <c r="F13" s="8">
        <v>-0.17055200000000001</v>
      </c>
      <c r="G13" s="8">
        <v>-0.178452</v>
      </c>
      <c r="H13" s="8">
        <v>-0.104506</v>
      </c>
      <c r="I13" s="8">
        <v>-0.100828</v>
      </c>
      <c r="J13" s="8">
        <v>-7.5740000000000002E-2</v>
      </c>
      <c r="K13" s="8">
        <v>-0.135292</v>
      </c>
      <c r="L13" s="8">
        <v>-8.584E-2</v>
      </c>
      <c r="M13" s="8">
        <v>-0.108671</v>
      </c>
      <c r="N13" s="8">
        <v>-3.6174999999999999E-2</v>
      </c>
      <c r="O13" s="8">
        <v>2.1912999999999998E-2</v>
      </c>
      <c r="P13" s="8">
        <v>-1.9436999999999999E-2</v>
      </c>
      <c r="Q13" s="8">
        <v>-2.0445000000000001E-2</v>
      </c>
      <c r="R13" s="8">
        <v>-2.4461E-2</v>
      </c>
      <c r="S13" s="8">
        <v>-4.0510999999999998E-2</v>
      </c>
      <c r="T13" s="8">
        <v>-0.20436299999999999</v>
      </c>
      <c r="U13" s="8">
        <v>-2.1034000000000001E-2</v>
      </c>
      <c r="V13" s="8">
        <v>-0.17496300000000001</v>
      </c>
      <c r="W13" s="8">
        <v>9.7641000000000006E-2</v>
      </c>
      <c r="X13" s="8">
        <v>-0.158827</v>
      </c>
      <c r="Y13" s="8">
        <v>-0.198384</v>
      </c>
      <c r="Z13" s="17">
        <f t="shared" si="0"/>
        <v>-7.1827999999999989E-2</v>
      </c>
      <c r="AA13" s="17">
        <f t="shared" si="1"/>
        <v>0.33385700000000001</v>
      </c>
      <c r="AB13" s="17">
        <f t="shared" si="2"/>
        <v>-1.6204999999999997E-2</v>
      </c>
      <c r="AC13" s="17">
        <f t="shared" si="3"/>
        <v>-1.0943000000000001E-2</v>
      </c>
      <c r="AD13" s="17">
        <f t="shared" si="4"/>
        <v>5.8239999999999958E-3</v>
      </c>
      <c r="AE13" s="17">
        <f t="shared" si="5"/>
        <v>-7.0178000000000004E-2</v>
      </c>
      <c r="AF13" s="17">
        <f t="shared" si="6"/>
        <v>2.9790999999999998E-2</v>
      </c>
      <c r="AG13" s="17">
        <f t="shared" si="7"/>
        <v>2.2001999999999994E-2</v>
      </c>
      <c r="AH13" s="17">
        <f t="shared" si="8"/>
        <v>-2.4999999999997247E-5</v>
      </c>
      <c r="AI13" s="17">
        <f t="shared" si="9"/>
        <v>-4.9980000000000024E-3</v>
      </c>
      <c r="AJ13" s="17">
        <f t="shared" si="10"/>
        <v>1.3849999999999973E-3</v>
      </c>
      <c r="AK13" s="17">
        <f t="shared" si="11"/>
        <v>2.7307999999999985E-2</v>
      </c>
      <c r="AL13" s="17">
        <f t="shared" si="12"/>
        <v>-4.3300000000000005E-3</v>
      </c>
      <c r="AM13" s="17">
        <f t="shared" si="13"/>
        <v>4.3373999999999996E-2</v>
      </c>
      <c r="AN13" s="17">
        <f t="shared" si="14"/>
        <v>-1.8630000000000001E-3</v>
      </c>
      <c r="AO13" s="17">
        <f t="shared" si="15"/>
        <v>-6.0080000000000012E-3</v>
      </c>
      <c r="AP13" s="17">
        <f t="shared" si="16"/>
        <v>-1.3400000000000009E-3</v>
      </c>
      <c r="AQ13" s="17">
        <f t="shared" si="17"/>
        <v>-7.2249999999999953E-3</v>
      </c>
      <c r="AR13" s="17">
        <f t="shared" si="18"/>
        <v>-0.10142199999999998</v>
      </c>
      <c r="AS13" s="17">
        <f t="shared" si="19"/>
        <v>0.102913</v>
      </c>
      <c r="AT13" s="17">
        <f t="shared" si="20"/>
        <v>2.6960999999999985E-2</v>
      </c>
      <c r="AU13" s="17">
        <f t="shared" si="21"/>
        <v>-3.5647999999999985E-2</v>
      </c>
      <c r="AV13" s="17">
        <f t="shared" si="22"/>
        <v>5.0014000000000003E-2</v>
      </c>
      <c r="AW13" s="17">
        <f t="shared" si="23"/>
        <v>-9.065200000000001E-2</v>
      </c>
      <c r="AY13" s="14">
        <f t="shared" si="27"/>
        <v>-0.11373556400001714</v>
      </c>
      <c r="AZ13" s="14">
        <f t="shared" si="28"/>
        <v>-0.3506626370871439</v>
      </c>
      <c r="BA13" s="14">
        <f t="shared" si="29"/>
        <v>-0.12037376343653426</v>
      </c>
      <c r="BB13" s="14">
        <f>'BenzoicAcid (meta)'!BA13</f>
        <v>2.6432777829648247E-2</v>
      </c>
      <c r="BC13" s="14">
        <f t="shared" si="24"/>
        <v>-0.14016834182966539</v>
      </c>
      <c r="BD13" s="14">
        <f t="shared" si="25"/>
        <v>-2.0522332068101029E-2</v>
      </c>
      <c r="BM13" s="6"/>
      <c r="BN13" s="6"/>
      <c r="BO13" s="6"/>
      <c r="BP13" s="6"/>
      <c r="BQ13" s="6"/>
      <c r="BR13" s="6"/>
    </row>
    <row r="14" spans="1:82" ht="18" x14ac:dyDescent="0.3">
      <c r="A14" s="18" t="s">
        <v>76</v>
      </c>
      <c r="B14" s="8">
        <v>-0.17591200000000001</v>
      </c>
      <c r="C14" s="8">
        <v>0.19498099999999999</v>
      </c>
      <c r="D14" s="8">
        <v>-0.18212999999999999</v>
      </c>
      <c r="E14" s="8">
        <v>1.041E-3</v>
      </c>
      <c r="F14" s="8">
        <v>-0.17790500000000001</v>
      </c>
      <c r="G14" s="8">
        <v>-0.16384899999999999</v>
      </c>
      <c r="H14" s="8">
        <v>-0.10277500000000001</v>
      </c>
      <c r="I14" s="8">
        <v>-9.9861000000000005E-2</v>
      </c>
      <c r="J14" s="8">
        <v>-7.5337000000000001E-2</v>
      </c>
      <c r="K14" s="8">
        <v>-0.135467</v>
      </c>
      <c r="L14" s="8">
        <v>-8.5847000000000007E-2</v>
      </c>
      <c r="M14" s="8">
        <v>-0.10871</v>
      </c>
      <c r="N14" s="8">
        <v>-3.5924999999999999E-2</v>
      </c>
      <c r="O14" s="8">
        <v>2.3082999999999999E-2</v>
      </c>
      <c r="P14" s="8">
        <v>-1.9310999999999998E-2</v>
      </c>
      <c r="Q14" s="8">
        <v>-2.0639999999999999E-2</v>
      </c>
      <c r="R14" s="8">
        <v>-2.4650999999999999E-2</v>
      </c>
      <c r="S14" s="8">
        <v>-4.0321999999999997E-2</v>
      </c>
      <c r="T14" s="8">
        <v>-0.30173800000000001</v>
      </c>
      <c r="U14" s="8">
        <v>0.168295</v>
      </c>
      <c r="V14" s="8">
        <v>-0.117656</v>
      </c>
      <c r="W14" s="8">
        <v>3.6158999999999997E-2</v>
      </c>
      <c r="X14" s="8">
        <v>-0.134885</v>
      </c>
      <c r="Y14" s="8">
        <v>-0.24993699999999999</v>
      </c>
      <c r="Z14" s="17">
        <f t="shared" si="0"/>
        <v>-7.5210000000000013E-2</v>
      </c>
      <c r="AA14" s="17">
        <f t="shared" si="1"/>
        <v>0.31171399999999999</v>
      </c>
      <c r="AB14" s="17">
        <f t="shared" si="2"/>
        <v>-1.4182999999999973E-2</v>
      </c>
      <c r="AC14" s="17">
        <f t="shared" si="3"/>
        <v>-8.0280000000000004E-3</v>
      </c>
      <c r="AD14" s="17">
        <f t="shared" si="4"/>
        <v>-1.5290000000000026E-3</v>
      </c>
      <c r="AE14" s="17">
        <f t="shared" si="5"/>
        <v>-5.5574999999999999E-2</v>
      </c>
      <c r="AF14" s="17">
        <f t="shared" si="6"/>
        <v>3.1521999999999994E-2</v>
      </c>
      <c r="AG14" s="17">
        <f t="shared" si="7"/>
        <v>2.2968999999999989E-2</v>
      </c>
      <c r="AH14" s="17">
        <f t="shared" si="8"/>
        <v>3.7800000000000333E-4</v>
      </c>
      <c r="AI14" s="17">
        <f t="shared" si="9"/>
        <v>-5.1730000000000109E-3</v>
      </c>
      <c r="AJ14" s="17">
        <f t="shared" si="10"/>
        <v>1.3779999999999903E-3</v>
      </c>
      <c r="AK14" s="17">
        <f t="shared" si="11"/>
        <v>2.7268999999999988E-2</v>
      </c>
      <c r="AL14" s="17">
        <f t="shared" si="12"/>
        <v>-4.0800000000000003E-3</v>
      </c>
      <c r="AM14" s="17">
        <f t="shared" si="13"/>
        <v>4.4544E-2</v>
      </c>
      <c r="AN14" s="17">
        <f t="shared" si="14"/>
        <v>-1.736999999999999E-3</v>
      </c>
      <c r="AO14" s="17">
        <f t="shared" si="15"/>
        <v>-6.2029999999999984E-3</v>
      </c>
      <c r="AP14" s="17">
        <f t="shared" si="16"/>
        <v>-1.5300000000000001E-3</v>
      </c>
      <c r="AQ14" s="17">
        <f t="shared" si="17"/>
        <v>-7.0359999999999936E-3</v>
      </c>
      <c r="AR14" s="17">
        <f t="shared" si="18"/>
        <v>-0.198797</v>
      </c>
      <c r="AS14" s="17">
        <f t="shared" si="19"/>
        <v>0.292242</v>
      </c>
      <c r="AT14" s="17">
        <f t="shared" si="20"/>
        <v>8.4267999999999996E-2</v>
      </c>
      <c r="AU14" s="17">
        <f t="shared" si="21"/>
        <v>-9.7129999999999994E-2</v>
      </c>
      <c r="AV14" s="17">
        <f t="shared" si="22"/>
        <v>7.3955999999999994E-2</v>
      </c>
      <c r="AW14" s="17">
        <f t="shared" si="23"/>
        <v>-0.142205</v>
      </c>
      <c r="AY14" s="14">
        <f t="shared" si="27"/>
        <v>-0.11909818362268702</v>
      </c>
      <c r="AZ14" s="14">
        <f t="shared" si="28"/>
        <v>-0.35989328269380372</v>
      </c>
      <c r="BA14" s="14">
        <f t="shared" si="29"/>
        <v>-0.13133966653865417</v>
      </c>
      <c r="BB14" s="14">
        <f>'BenzoicAcid (meta)'!BA14</f>
        <v>2.7453308371278275E-2</v>
      </c>
      <c r="BC14" s="14">
        <f t="shared" si="24"/>
        <v>-0.1465514919939653</v>
      </c>
      <c r="BD14" s="14">
        <f t="shared" si="25"/>
        <v>-3.0855549008300898E-2</v>
      </c>
      <c r="BM14" s="6"/>
      <c r="BN14" s="6"/>
      <c r="BO14" s="6"/>
      <c r="BP14" s="6"/>
      <c r="BQ14" s="6"/>
      <c r="BR14" s="6"/>
    </row>
    <row r="15" spans="1:82" ht="18" x14ac:dyDescent="0.3">
      <c r="A15" s="18" t="s">
        <v>77</v>
      </c>
      <c r="B15" s="8">
        <v>-0.16877600000000001</v>
      </c>
      <c r="C15" s="8">
        <v>0.139491</v>
      </c>
      <c r="D15" s="8">
        <v>-0.170265</v>
      </c>
      <c r="E15" s="8">
        <v>4.6010000000000001E-3</v>
      </c>
      <c r="F15" s="8">
        <v>-0.17829500000000001</v>
      </c>
      <c r="G15" s="8">
        <v>-0.17788499999999999</v>
      </c>
      <c r="H15" s="8">
        <v>-9.5054E-2</v>
      </c>
      <c r="I15" s="8">
        <v>-8.4790000000000004E-2</v>
      </c>
      <c r="J15" s="8">
        <v>-7.2145000000000001E-2</v>
      </c>
      <c r="K15" s="8">
        <v>-0.12917999999999999</v>
      </c>
      <c r="L15" s="8">
        <v>-8.2866999999999996E-2</v>
      </c>
      <c r="M15" s="8">
        <v>-9.5854999999999996E-2</v>
      </c>
      <c r="N15" s="8">
        <v>-3.2607999999999998E-2</v>
      </c>
      <c r="O15" s="8">
        <v>1.5694E-2</v>
      </c>
      <c r="P15" s="8">
        <v>-1.6511999999999999E-2</v>
      </c>
      <c r="Q15" s="8">
        <v>-1.5017000000000001E-2</v>
      </c>
      <c r="R15" s="8">
        <v>-2.1447000000000001E-2</v>
      </c>
      <c r="S15" s="8">
        <v>-3.3437000000000001E-2</v>
      </c>
      <c r="T15" s="8">
        <v>-0.136684</v>
      </c>
      <c r="U15" s="8">
        <v>8.0218999999999999E-2</v>
      </c>
      <c r="V15" s="8">
        <v>-0.22270999999999999</v>
      </c>
      <c r="W15" s="8">
        <v>0.118646</v>
      </c>
      <c r="X15" s="8">
        <v>-0.23482700000000001</v>
      </c>
      <c r="Y15" s="8">
        <v>-0.12611800000000001</v>
      </c>
      <c r="Z15" s="17">
        <f t="shared" si="0"/>
        <v>-6.807400000000001E-2</v>
      </c>
      <c r="AA15" s="17">
        <f t="shared" si="1"/>
        <v>0.25622400000000001</v>
      </c>
      <c r="AB15" s="17">
        <f t="shared" si="2"/>
        <v>-2.3179999999999867E-3</v>
      </c>
      <c r="AC15" s="17">
        <f t="shared" si="3"/>
        <v>-4.4680000000000006E-3</v>
      </c>
      <c r="AD15" s="17">
        <f t="shared" si="4"/>
        <v>-1.919000000000004E-3</v>
      </c>
      <c r="AE15" s="17">
        <f t="shared" si="5"/>
        <v>-6.9610999999999992E-2</v>
      </c>
      <c r="AF15" s="17">
        <f t="shared" si="6"/>
        <v>3.9243E-2</v>
      </c>
      <c r="AG15" s="17">
        <f t="shared" si="7"/>
        <v>3.803999999999999E-2</v>
      </c>
      <c r="AH15" s="17">
        <f t="shared" si="8"/>
        <v>3.5700000000000037E-3</v>
      </c>
      <c r="AI15" s="17">
        <f t="shared" si="9"/>
        <v>1.1140000000000039E-3</v>
      </c>
      <c r="AJ15" s="17">
        <f t="shared" si="10"/>
        <v>4.3580000000000008E-3</v>
      </c>
      <c r="AK15" s="17">
        <f t="shared" si="11"/>
        <v>4.0123999999999993E-2</v>
      </c>
      <c r="AL15" s="17">
        <f t="shared" si="12"/>
        <v>-7.6299999999999979E-4</v>
      </c>
      <c r="AM15" s="17">
        <f t="shared" si="13"/>
        <v>3.7155000000000001E-2</v>
      </c>
      <c r="AN15" s="17">
        <f t="shared" si="14"/>
        <v>1.0620000000000004E-3</v>
      </c>
      <c r="AO15" s="17">
        <f t="shared" si="15"/>
        <v>-5.8000000000000065E-4</v>
      </c>
      <c r="AP15" s="17">
        <f t="shared" si="16"/>
        <v>1.6739999999999984E-3</v>
      </c>
      <c r="AQ15" s="17">
        <f t="shared" si="17"/>
        <v>-1.5099999999999836E-4</v>
      </c>
      <c r="AR15" s="17">
        <f t="shared" si="18"/>
        <v>-3.3742999999999995E-2</v>
      </c>
      <c r="AS15" s="17">
        <f t="shared" si="19"/>
        <v>0.20416600000000001</v>
      </c>
      <c r="AT15" s="17">
        <f t="shared" si="20"/>
        <v>-2.0785999999999999E-2</v>
      </c>
      <c r="AU15" s="17">
        <f t="shared" si="21"/>
        <v>-1.4642999999999989E-2</v>
      </c>
      <c r="AV15" s="17">
        <f t="shared" si="22"/>
        <v>-2.5986000000000009E-2</v>
      </c>
      <c r="AW15" s="17">
        <f t="shared" si="23"/>
        <v>-1.8386000000000013E-2</v>
      </c>
      <c r="AY15" s="14">
        <f t="shared" si="27"/>
        <v>0.11181637477309286</v>
      </c>
      <c r="AZ15" s="14">
        <f t="shared" si="28"/>
        <v>-6.0259184593433837E-2</v>
      </c>
      <c r="BA15" s="14">
        <f t="shared" si="29"/>
        <v>0.11690217936492571</v>
      </c>
      <c r="BB15" s="14">
        <f>'BenzoicAcid (meta)'!BA15</f>
        <v>0.17463495786591826</v>
      </c>
      <c r="BC15" s="14">
        <f t="shared" si="24"/>
        <v>-6.2818583092825397E-2</v>
      </c>
      <c r="BD15" s="14">
        <f t="shared" si="25"/>
        <v>0.261565146226439</v>
      </c>
      <c r="BM15" s="6"/>
      <c r="BN15" s="6"/>
      <c r="BO15" s="6"/>
      <c r="BP15" s="6"/>
      <c r="BQ15" s="6"/>
      <c r="BR15" s="6"/>
    </row>
    <row r="16" spans="1:82" ht="18" x14ac:dyDescent="0.3">
      <c r="A16" s="18" t="s">
        <v>78</v>
      </c>
      <c r="B16" s="8">
        <v>-0.16812099999999999</v>
      </c>
      <c r="C16" s="8">
        <v>0.14060800000000001</v>
      </c>
      <c r="D16" s="8">
        <v>-0.17046</v>
      </c>
      <c r="E16" s="8">
        <v>2.9650000000000002E-3</v>
      </c>
      <c r="F16" s="8">
        <v>-0.17727899999999999</v>
      </c>
      <c r="G16" s="8">
        <v>-0.178616</v>
      </c>
      <c r="H16" s="8">
        <v>-9.5565999999999998E-2</v>
      </c>
      <c r="I16" s="8">
        <v>-8.6004999999999998E-2</v>
      </c>
      <c r="J16" s="8">
        <v>-7.2184999999999999E-2</v>
      </c>
      <c r="K16" s="8">
        <v>-0.12984799999999999</v>
      </c>
      <c r="L16" s="8">
        <v>-8.3565E-2</v>
      </c>
      <c r="M16" s="8">
        <v>-9.7147999999999998E-2</v>
      </c>
      <c r="N16" s="8">
        <v>-3.3242000000000001E-2</v>
      </c>
      <c r="O16" s="8">
        <v>1.5432E-2</v>
      </c>
      <c r="P16" s="8">
        <v>-1.6518000000000001E-2</v>
      </c>
      <c r="Q16" s="8">
        <v>-1.5626999999999999E-2</v>
      </c>
      <c r="R16" s="8">
        <v>-2.2041999999999999E-2</v>
      </c>
      <c r="S16" s="8">
        <v>-3.4566E-2</v>
      </c>
      <c r="T16" s="8">
        <v>-0.15026900000000001</v>
      </c>
      <c r="U16" s="8">
        <v>8.4960999999999995E-2</v>
      </c>
      <c r="V16" s="8">
        <v>-0.21241599999999999</v>
      </c>
      <c r="W16" s="8">
        <v>0.110125</v>
      </c>
      <c r="X16" s="8">
        <v>-0.21704699999999999</v>
      </c>
      <c r="Y16" s="8">
        <v>-0.15640200000000001</v>
      </c>
      <c r="Z16" s="17">
        <f t="shared" si="0"/>
        <v>-6.7418999999999993E-2</v>
      </c>
      <c r="AA16" s="17">
        <f t="shared" si="1"/>
        <v>0.25734100000000004</v>
      </c>
      <c r="AB16" s="17">
        <f t="shared" si="2"/>
        <v>-2.5129999999999875E-3</v>
      </c>
      <c r="AC16" s="17">
        <f t="shared" si="3"/>
        <v>-6.1040000000000001E-3</v>
      </c>
      <c r="AD16" s="17">
        <f t="shared" si="4"/>
        <v>-9.0299999999998715E-4</v>
      </c>
      <c r="AE16" s="17">
        <f t="shared" si="5"/>
        <v>-7.0342000000000002E-2</v>
      </c>
      <c r="AF16" s="17">
        <f t="shared" si="6"/>
        <v>3.8731000000000002E-2</v>
      </c>
      <c r="AG16" s="17">
        <f t="shared" si="7"/>
        <v>3.6824999999999997E-2</v>
      </c>
      <c r="AH16" s="17">
        <f t="shared" si="8"/>
        <v>3.5300000000000054E-3</v>
      </c>
      <c r="AI16" s="17">
        <f t="shared" si="9"/>
        <v>4.4600000000000195E-4</v>
      </c>
      <c r="AJ16" s="17">
        <f t="shared" si="10"/>
        <v>3.6599999999999966E-3</v>
      </c>
      <c r="AK16" s="17">
        <f t="shared" si="11"/>
        <v>3.8830999999999991E-2</v>
      </c>
      <c r="AL16" s="17">
        <f t="shared" si="12"/>
        <v>-1.3970000000000024E-3</v>
      </c>
      <c r="AM16" s="17">
        <f t="shared" si="13"/>
        <v>3.6893000000000002E-2</v>
      </c>
      <c r="AN16" s="17">
        <f t="shared" si="14"/>
        <v>1.0559999999999979E-3</v>
      </c>
      <c r="AO16" s="17">
        <f t="shared" si="15"/>
        <v>-1.1899999999999984E-3</v>
      </c>
      <c r="AP16" s="17">
        <f t="shared" si="16"/>
        <v>1.0790000000000001E-3</v>
      </c>
      <c r="AQ16" s="17">
        <f t="shared" si="17"/>
        <v>-1.2799999999999964E-3</v>
      </c>
      <c r="AR16" s="17">
        <f t="shared" si="18"/>
        <v>-4.7328000000000009E-2</v>
      </c>
      <c r="AS16" s="17">
        <f t="shared" si="19"/>
        <v>0.20890799999999998</v>
      </c>
      <c r="AT16" s="17">
        <f t="shared" si="20"/>
        <v>-1.0492000000000001E-2</v>
      </c>
      <c r="AU16" s="17">
        <f t="shared" si="21"/>
        <v>-2.316399999999999E-2</v>
      </c>
      <c r="AV16" s="17">
        <f t="shared" si="22"/>
        <v>-8.2059999999999911E-3</v>
      </c>
      <c r="AW16" s="17">
        <f t="shared" si="23"/>
        <v>-4.8670000000000019E-2</v>
      </c>
      <c r="AY16" s="14">
        <f t="shared" si="27"/>
        <v>8.5857603793102949E-2</v>
      </c>
      <c r="AZ16" s="14">
        <f t="shared" si="28"/>
        <v>-8.8972490646283695E-2</v>
      </c>
      <c r="BA16" s="14">
        <f t="shared" si="29"/>
        <v>7.9512765844195851E-2</v>
      </c>
      <c r="BB16" s="14">
        <f>'BenzoicAcid (meta)'!BA16</f>
        <v>0.16201864293348825</v>
      </c>
      <c r="BC16" s="14">
        <f t="shared" si="24"/>
        <v>-7.61610391403853E-2</v>
      </c>
      <c r="BD16" s="14">
        <f t="shared" si="25"/>
        <v>0.22442873250428913</v>
      </c>
      <c r="BM16" s="6"/>
      <c r="BN16" s="6"/>
      <c r="BO16" s="6"/>
      <c r="BP16" s="6"/>
      <c r="BQ16" s="6"/>
      <c r="BR16" s="6"/>
    </row>
    <row r="17" spans="1:70" ht="18" x14ac:dyDescent="0.3">
      <c r="A17" s="18" t="s">
        <v>79</v>
      </c>
      <c r="B17" s="8">
        <v>-0.16627400000000001</v>
      </c>
      <c r="C17" s="8">
        <v>0.12967600000000001</v>
      </c>
      <c r="D17" s="8">
        <v>-0.17338400000000001</v>
      </c>
      <c r="E17" s="8">
        <v>6.7559999999999999E-3</v>
      </c>
      <c r="F17" s="8">
        <v>-0.18074399999999999</v>
      </c>
      <c r="G17" s="8">
        <v>-0.17569599999999999</v>
      </c>
      <c r="H17" s="8">
        <v>-9.6689999999999998E-2</v>
      </c>
      <c r="I17" s="8">
        <v>-8.3318000000000003E-2</v>
      </c>
      <c r="J17" s="8">
        <v>-7.4398000000000006E-2</v>
      </c>
      <c r="K17" s="8">
        <v>-0.13292200000000001</v>
      </c>
      <c r="L17" s="8">
        <v>-8.5749000000000006E-2</v>
      </c>
      <c r="M17" s="8">
        <v>-9.8298999999999997E-2</v>
      </c>
      <c r="N17" s="8">
        <v>-3.4509999999999999E-2</v>
      </c>
      <c r="O17" s="8">
        <v>1.6962000000000001E-2</v>
      </c>
      <c r="P17" s="8">
        <v>-1.8200999999999998E-2</v>
      </c>
      <c r="Q17" s="8">
        <v>-1.8391999999999999E-2</v>
      </c>
      <c r="R17" s="8">
        <v>-2.3667000000000001E-2</v>
      </c>
      <c r="S17" s="8">
        <v>-3.6003E-2</v>
      </c>
      <c r="T17" s="8">
        <v>-0.15321000000000001</v>
      </c>
      <c r="U17" s="8">
        <v>9.8548999999999998E-2</v>
      </c>
      <c r="V17" s="8">
        <v>-0.21448400000000001</v>
      </c>
      <c r="W17" s="8">
        <v>0.107069</v>
      </c>
      <c r="X17" s="8">
        <v>-0.22529199999999999</v>
      </c>
      <c r="Y17" s="8">
        <v>-0.14685400000000001</v>
      </c>
      <c r="Z17" s="17">
        <f t="shared" si="0"/>
        <v>-6.5572000000000005E-2</v>
      </c>
      <c r="AA17" s="17">
        <f t="shared" si="1"/>
        <v>0.24640900000000002</v>
      </c>
      <c r="AB17" s="17">
        <f t="shared" si="2"/>
        <v>-5.4369999999999974E-3</v>
      </c>
      <c r="AC17" s="17">
        <f t="shared" si="3"/>
        <v>-2.3130000000000008E-3</v>
      </c>
      <c r="AD17" s="17">
        <f t="shared" si="4"/>
        <v>-4.367999999999983E-3</v>
      </c>
      <c r="AE17" s="17">
        <f t="shared" si="5"/>
        <v>-6.7421999999999996E-2</v>
      </c>
      <c r="AF17" s="17">
        <f t="shared" si="6"/>
        <v>3.7607000000000002E-2</v>
      </c>
      <c r="AG17" s="17">
        <f t="shared" si="7"/>
        <v>3.9511999999999992E-2</v>
      </c>
      <c r="AH17" s="17">
        <f t="shared" si="8"/>
        <v>1.3169999999999987E-3</v>
      </c>
      <c r="AI17" s="17">
        <f t="shared" si="9"/>
        <v>-2.6280000000000192E-3</v>
      </c>
      <c r="AJ17" s="17">
        <f t="shared" si="10"/>
        <v>1.4759999999999912E-3</v>
      </c>
      <c r="AK17" s="17">
        <f t="shared" si="11"/>
        <v>3.7679999999999991E-2</v>
      </c>
      <c r="AL17" s="17">
        <f t="shared" si="12"/>
        <v>-2.6650000000000007E-3</v>
      </c>
      <c r="AM17" s="17">
        <f t="shared" si="13"/>
        <v>3.8422999999999999E-2</v>
      </c>
      <c r="AN17" s="17">
        <f t="shared" si="14"/>
        <v>-6.2699999999999909E-4</v>
      </c>
      <c r="AO17" s="17">
        <f t="shared" si="15"/>
        <v>-3.9549999999999984E-3</v>
      </c>
      <c r="AP17" s="17">
        <f t="shared" si="16"/>
        <v>-5.4600000000000135E-4</v>
      </c>
      <c r="AQ17" s="17">
        <f t="shared" si="17"/>
        <v>-2.7169999999999972E-3</v>
      </c>
      <c r="AR17" s="17">
        <f t="shared" si="18"/>
        <v>-5.0269000000000008E-2</v>
      </c>
      <c r="AS17" s="17">
        <f t="shared" si="19"/>
        <v>0.222496</v>
      </c>
      <c r="AT17" s="17">
        <f t="shared" si="20"/>
        <v>-1.2560000000000016E-2</v>
      </c>
      <c r="AU17" s="17">
        <f t="shared" si="21"/>
        <v>-2.6219999999999993E-2</v>
      </c>
      <c r="AV17" s="17">
        <f t="shared" si="22"/>
        <v>-1.6450999999999993E-2</v>
      </c>
      <c r="AW17" s="17">
        <f t="shared" si="23"/>
        <v>-3.9122000000000018E-2</v>
      </c>
      <c r="AY17" s="14">
        <f t="shared" si="27"/>
        <v>-3.3653677207137044E-2</v>
      </c>
      <c r="AZ17" s="14">
        <f t="shared" si="28"/>
        <v>-0.2539408077326536</v>
      </c>
      <c r="BA17" s="14">
        <f t="shared" si="29"/>
        <v>-4.1044967074594228E-2</v>
      </c>
      <c r="BB17" s="14">
        <f>'BenzoicAcid (meta)'!BA17</f>
        <v>8.959899313101824E-2</v>
      </c>
      <c r="BC17" s="14">
        <f t="shared" si="24"/>
        <v>-0.12325267033815529</v>
      </c>
      <c r="BD17" s="14">
        <f t="shared" si="25"/>
        <v>8.5204849250189077E-2</v>
      </c>
      <c r="BM17" s="6"/>
      <c r="BN17" s="6"/>
      <c r="BO17" s="6"/>
      <c r="BP17" s="6"/>
      <c r="BQ17" s="6"/>
      <c r="BR17" s="6"/>
    </row>
    <row r="18" spans="1:70" ht="18" x14ac:dyDescent="0.3">
      <c r="A18" s="18" t="s">
        <v>80</v>
      </c>
      <c r="B18" s="8">
        <v>-0.167715</v>
      </c>
      <c r="C18" s="8">
        <v>0.135241</v>
      </c>
      <c r="D18" s="8">
        <v>-0.17169499999999999</v>
      </c>
      <c r="E18" s="8">
        <v>5.0070000000000002E-3</v>
      </c>
      <c r="F18" s="8">
        <v>-0.179233</v>
      </c>
      <c r="G18" s="8">
        <v>-0.177291</v>
      </c>
      <c r="H18" s="8">
        <v>-9.6866999999999995E-2</v>
      </c>
      <c r="I18" s="8">
        <v>-8.3923999999999999E-2</v>
      </c>
      <c r="J18" s="8">
        <v>-7.4236999999999997E-2</v>
      </c>
      <c r="K18" s="8">
        <v>-0.13284899999999999</v>
      </c>
      <c r="L18" s="8">
        <v>-8.5720000000000005E-2</v>
      </c>
      <c r="M18" s="8">
        <v>-9.8401000000000002E-2</v>
      </c>
      <c r="N18" s="8">
        <v>-3.4587E-2</v>
      </c>
      <c r="O18" s="8">
        <v>1.6854999999999998E-2</v>
      </c>
      <c r="P18" s="8">
        <v>-1.8117000000000001E-2</v>
      </c>
      <c r="Q18" s="8">
        <v>-1.8314E-2</v>
      </c>
      <c r="R18" s="8">
        <v>-2.3650000000000001E-2</v>
      </c>
      <c r="S18" s="8">
        <v>-3.601E-2</v>
      </c>
      <c r="T18" s="8">
        <v>-0.139434</v>
      </c>
      <c r="U18" s="8">
        <v>6.4050999999999997E-2</v>
      </c>
      <c r="V18" s="8">
        <v>-0.22497700000000001</v>
      </c>
      <c r="W18" s="8">
        <v>0.124322</v>
      </c>
      <c r="X18" s="8">
        <v>-0.23597699999999999</v>
      </c>
      <c r="Y18" s="8">
        <v>-0.13975799999999999</v>
      </c>
      <c r="Z18" s="17">
        <f t="shared" si="0"/>
        <v>-6.7013000000000003E-2</v>
      </c>
      <c r="AA18" s="17">
        <f t="shared" si="1"/>
        <v>0.25197400000000003</v>
      </c>
      <c r="AB18" s="17">
        <f t="shared" si="2"/>
        <v>-3.7479999999999736E-3</v>
      </c>
      <c r="AC18" s="17">
        <f t="shared" si="3"/>
        <v>-4.0620000000000005E-3</v>
      </c>
      <c r="AD18" s="17">
        <f t="shared" si="4"/>
        <v>-2.8569999999999984E-3</v>
      </c>
      <c r="AE18" s="17">
        <f t="shared" si="5"/>
        <v>-6.9017000000000009E-2</v>
      </c>
      <c r="AF18" s="17">
        <f t="shared" si="6"/>
        <v>3.7430000000000005E-2</v>
      </c>
      <c r="AG18" s="17">
        <f t="shared" si="7"/>
        <v>3.8905999999999996E-2</v>
      </c>
      <c r="AH18" s="17">
        <f t="shared" si="8"/>
        <v>1.4780000000000071E-3</v>
      </c>
      <c r="AI18" s="17">
        <f t="shared" si="9"/>
        <v>-2.5550000000000017E-3</v>
      </c>
      <c r="AJ18" s="17">
        <f t="shared" si="10"/>
        <v>1.5049999999999925E-3</v>
      </c>
      <c r="AK18" s="17">
        <f t="shared" si="11"/>
        <v>3.7577999999999986E-2</v>
      </c>
      <c r="AL18" s="17">
        <f t="shared" si="12"/>
        <v>-2.7420000000000014E-3</v>
      </c>
      <c r="AM18" s="17">
        <f t="shared" si="13"/>
        <v>3.8316000000000003E-2</v>
      </c>
      <c r="AN18" s="17">
        <f t="shared" si="14"/>
        <v>-5.4300000000000181E-4</v>
      </c>
      <c r="AO18" s="17">
        <f t="shared" si="15"/>
        <v>-3.8770000000000002E-3</v>
      </c>
      <c r="AP18" s="17">
        <f t="shared" si="16"/>
        <v>-5.2900000000000169E-4</v>
      </c>
      <c r="AQ18" s="17">
        <f t="shared" si="17"/>
        <v>-2.7239999999999973E-3</v>
      </c>
      <c r="AR18" s="17">
        <f t="shared" si="18"/>
        <v>-3.6492999999999998E-2</v>
      </c>
      <c r="AS18" s="17">
        <f t="shared" si="19"/>
        <v>0.187998</v>
      </c>
      <c r="AT18" s="17">
        <f t="shared" si="20"/>
        <v>-2.3053000000000018E-2</v>
      </c>
      <c r="AU18" s="17">
        <f t="shared" si="21"/>
        <v>-8.9669999999999889E-3</v>
      </c>
      <c r="AV18" s="17">
        <f t="shared" si="22"/>
        <v>-2.7135999999999993E-2</v>
      </c>
      <c r="AW18" s="17">
        <f t="shared" si="23"/>
        <v>-3.2025999999999999E-2</v>
      </c>
      <c r="AY18" s="14">
        <f t="shared" si="27"/>
        <v>-3.0281169905577134E-2</v>
      </c>
      <c r="AZ18" s="14">
        <f t="shared" si="28"/>
        <v>-0.24865740414215382</v>
      </c>
      <c r="BA18" s="14">
        <f t="shared" si="29"/>
        <v>-3.886860746260426E-2</v>
      </c>
      <c r="BB18" s="14">
        <f>'BenzoicAcid (meta)'!BA18</f>
        <v>8.7542827050388197E-2</v>
      </c>
      <c r="BC18" s="14">
        <f t="shared" si="24"/>
        <v>-0.11782399695596533</v>
      </c>
      <c r="BD18" s="14">
        <f t="shared" si="25"/>
        <v>8.8492896566658985E-2</v>
      </c>
      <c r="BM18" s="6"/>
      <c r="BN18" s="6"/>
      <c r="BO18" s="6"/>
      <c r="BP18" s="6"/>
      <c r="BQ18" s="6"/>
      <c r="BR18" s="6"/>
    </row>
    <row r="19" spans="1:70" x14ac:dyDescent="0.3">
      <c r="A19" s="18" t="s">
        <v>49</v>
      </c>
      <c r="B19" s="8">
        <v>-0.16603599999999999</v>
      </c>
      <c r="C19" s="8">
        <v>0.13607</v>
      </c>
      <c r="D19" s="8">
        <v>-0.17221</v>
      </c>
      <c r="E19" s="8">
        <v>4.725E-3</v>
      </c>
      <c r="F19" s="8">
        <v>-0.179287</v>
      </c>
      <c r="G19" s="8">
        <v>-0.17665700000000001</v>
      </c>
      <c r="H19" s="8">
        <v>-9.6859000000000001E-2</v>
      </c>
      <c r="I19" s="8">
        <v>-8.387E-2</v>
      </c>
      <c r="J19" s="8">
        <v>-7.4200000000000002E-2</v>
      </c>
      <c r="K19" s="8">
        <v>-0.13288900000000001</v>
      </c>
      <c r="L19" s="8">
        <v>-8.5736000000000007E-2</v>
      </c>
      <c r="M19" s="8">
        <v>-9.8432000000000006E-2</v>
      </c>
      <c r="N19" s="8">
        <v>-3.4640999999999998E-2</v>
      </c>
      <c r="O19" s="8">
        <v>1.6799000000000001E-2</v>
      </c>
      <c r="P19" s="8">
        <v>-1.8099000000000001E-2</v>
      </c>
      <c r="Q19" s="8">
        <v>-1.8342000000000001E-2</v>
      </c>
      <c r="R19" s="8">
        <v>-2.3644999999999999E-2</v>
      </c>
      <c r="S19" s="8">
        <v>-3.6049999999999999E-2</v>
      </c>
      <c r="T19" s="8">
        <v>-0.186198</v>
      </c>
      <c r="U19" s="8">
        <v>0.16430400000000001</v>
      </c>
      <c r="V19" s="8">
        <v>-0.203011</v>
      </c>
      <c r="W19" s="8">
        <v>9.5551999999999998E-2</v>
      </c>
      <c r="X19" s="8">
        <v>-0.214694</v>
      </c>
      <c r="Y19" s="8">
        <v>-0.18148800000000001</v>
      </c>
      <c r="Z19" s="17">
        <f t="shared" si="0"/>
        <v>-6.5333999999999989E-2</v>
      </c>
      <c r="AA19" s="17">
        <f t="shared" si="1"/>
        <v>0.252803</v>
      </c>
      <c r="AB19" s="17">
        <f t="shared" si="2"/>
        <v>-4.262999999999989E-3</v>
      </c>
      <c r="AC19" s="17">
        <f t="shared" si="3"/>
        <v>-4.3440000000000006E-3</v>
      </c>
      <c r="AD19" s="17">
        <f t="shared" si="4"/>
        <v>-2.9109999999999969E-3</v>
      </c>
      <c r="AE19" s="17">
        <f t="shared" si="5"/>
        <v>-6.8383000000000013E-2</v>
      </c>
      <c r="AF19" s="17">
        <f t="shared" si="6"/>
        <v>3.7437999999999999E-2</v>
      </c>
      <c r="AG19" s="17">
        <f t="shared" si="7"/>
        <v>3.8959999999999995E-2</v>
      </c>
      <c r="AH19" s="17">
        <f t="shared" si="8"/>
        <v>1.5150000000000025E-3</v>
      </c>
      <c r="AI19" s="17">
        <f t="shared" si="9"/>
        <v>-2.595000000000014E-3</v>
      </c>
      <c r="AJ19" s="17">
        <f t="shared" si="10"/>
        <v>1.4889999999999903E-3</v>
      </c>
      <c r="AK19" s="17">
        <f t="shared" si="11"/>
        <v>3.7546999999999983E-2</v>
      </c>
      <c r="AL19" s="17">
        <f t="shared" si="12"/>
        <v>-2.7959999999999999E-3</v>
      </c>
      <c r="AM19" s="17">
        <f t="shared" si="13"/>
        <v>3.8260000000000002E-2</v>
      </c>
      <c r="AN19" s="17">
        <f t="shared" si="14"/>
        <v>-5.2500000000000116E-4</v>
      </c>
      <c r="AO19" s="17">
        <f t="shared" si="15"/>
        <v>-3.9050000000000005E-3</v>
      </c>
      <c r="AP19" s="17">
        <f t="shared" si="16"/>
        <v>-5.2400000000000016E-4</v>
      </c>
      <c r="AQ19" s="17">
        <f t="shared" si="17"/>
        <v>-2.7639999999999956E-3</v>
      </c>
      <c r="AR19" s="17">
        <f t="shared" si="18"/>
        <v>-8.3256999999999998E-2</v>
      </c>
      <c r="AS19" s="17">
        <f t="shared" si="19"/>
        <v>0.28825100000000003</v>
      </c>
      <c r="AT19" s="17">
        <f t="shared" si="20"/>
        <v>-1.0870000000000046E-3</v>
      </c>
      <c r="AU19" s="17">
        <f t="shared" si="21"/>
        <v>-3.7736999999999993E-2</v>
      </c>
      <c r="AV19" s="17">
        <f t="shared" si="22"/>
        <v>-5.8529999999999971E-3</v>
      </c>
      <c r="AW19" s="17">
        <f t="shared" si="23"/>
        <v>-7.3756000000000016E-2</v>
      </c>
      <c r="AY19" s="14">
        <f t="shared" si="27"/>
        <v>-3.1188523510887127E-2</v>
      </c>
      <c r="AZ19" s="14">
        <f t="shared" si="28"/>
        <v>-0.25073605563550383</v>
      </c>
      <c r="BA19" s="14">
        <f t="shared" si="29"/>
        <v>-3.9286657088034208E-2</v>
      </c>
      <c r="BB19" s="14">
        <f>'BenzoicAcid (meta)'!BA19</f>
        <v>8.6668940543458181E-2</v>
      </c>
      <c r="BC19" s="14">
        <f t="shared" si="24"/>
        <v>-0.1178574640543453</v>
      </c>
      <c r="BD19" s="14">
        <f t="shared" si="25"/>
        <v>8.7389011721359017E-2</v>
      </c>
      <c r="BM19" s="6"/>
      <c r="BN19" s="6"/>
      <c r="BO19" s="6"/>
      <c r="BP19" s="6"/>
      <c r="BQ19" s="6"/>
      <c r="BR19" s="6"/>
    </row>
    <row r="20" spans="1:70" ht="18" x14ac:dyDescent="0.3">
      <c r="A20" s="18" t="s">
        <v>81</v>
      </c>
      <c r="B20" s="8">
        <v>-0.16775300000000001</v>
      </c>
      <c r="C20" s="8">
        <v>0.13916899999999999</v>
      </c>
      <c r="D20" s="8">
        <v>-0.17118</v>
      </c>
      <c r="E20" s="8">
        <v>4.4980000000000003E-3</v>
      </c>
      <c r="F20" s="8">
        <v>-0.17862800000000001</v>
      </c>
      <c r="G20" s="8">
        <v>-0.175511</v>
      </c>
      <c r="H20" s="8">
        <v>-9.4438999999999995E-2</v>
      </c>
      <c r="I20" s="8">
        <v>-8.4488999999999995E-2</v>
      </c>
      <c r="J20" s="8">
        <v>-7.1779999999999997E-2</v>
      </c>
      <c r="K20" s="8">
        <v>-0.129306</v>
      </c>
      <c r="L20" s="8">
        <v>-8.3668000000000006E-2</v>
      </c>
      <c r="M20" s="8">
        <v>-9.6421999999999994E-2</v>
      </c>
      <c r="N20" s="8">
        <v>-3.2185999999999999E-2</v>
      </c>
      <c r="O20" s="8">
        <v>1.5767E-2</v>
      </c>
      <c r="P20" s="8">
        <v>-1.6171000000000001E-2</v>
      </c>
      <c r="Q20" s="8">
        <v>-1.515E-2</v>
      </c>
      <c r="R20" s="8">
        <v>-2.2067E-2</v>
      </c>
      <c r="S20" s="8">
        <v>-3.3960999999999998E-2</v>
      </c>
      <c r="T20" s="8">
        <v>-0.115415</v>
      </c>
      <c r="U20" s="8">
        <v>7.5972999999999999E-2</v>
      </c>
      <c r="V20" s="8">
        <v>-0.238619</v>
      </c>
      <c r="W20" s="8">
        <v>0.13273399999999999</v>
      </c>
      <c r="X20" s="8">
        <v>-0.236015</v>
      </c>
      <c r="Y20" s="8">
        <v>-0.13656199999999999</v>
      </c>
      <c r="Z20" s="17">
        <f t="shared" si="0"/>
        <v>-6.7051000000000013E-2</v>
      </c>
      <c r="AA20" s="17">
        <f t="shared" si="1"/>
        <v>0.25590199999999996</v>
      </c>
      <c r="AB20" s="17">
        <f t="shared" si="2"/>
        <v>-3.2329999999999859E-3</v>
      </c>
      <c r="AC20" s="17">
        <f t="shared" si="3"/>
        <v>-4.5710000000000004E-3</v>
      </c>
      <c r="AD20" s="17">
        <f t="shared" si="4"/>
        <v>-2.252000000000004E-3</v>
      </c>
      <c r="AE20" s="17">
        <f t="shared" si="5"/>
        <v>-6.7237000000000005E-2</v>
      </c>
      <c r="AF20" s="17">
        <f t="shared" si="6"/>
        <v>3.9858000000000005E-2</v>
      </c>
      <c r="AG20" s="17">
        <f t="shared" si="7"/>
        <v>3.8341E-2</v>
      </c>
      <c r="AH20" s="17">
        <f t="shared" si="8"/>
        <v>3.9350000000000079E-3</v>
      </c>
      <c r="AI20" s="17">
        <f t="shared" si="9"/>
        <v>9.8799999999998889E-4</v>
      </c>
      <c r="AJ20" s="17">
        <f t="shared" si="10"/>
        <v>3.5569999999999907E-3</v>
      </c>
      <c r="AK20" s="17">
        <f t="shared" si="11"/>
        <v>3.9556999999999995E-2</v>
      </c>
      <c r="AL20" s="17">
        <f t="shared" si="12"/>
        <v>-3.4100000000000102E-4</v>
      </c>
      <c r="AM20" s="17">
        <f t="shared" si="13"/>
        <v>3.7227999999999997E-2</v>
      </c>
      <c r="AN20" s="17">
        <f t="shared" si="14"/>
        <v>1.402999999999998E-3</v>
      </c>
      <c r="AO20" s="17">
        <f t="shared" si="15"/>
        <v>-7.1300000000000009E-4</v>
      </c>
      <c r="AP20" s="17">
        <f t="shared" si="16"/>
        <v>1.0539999999999994E-3</v>
      </c>
      <c r="AQ20" s="17">
        <f t="shared" si="17"/>
        <v>-6.7499999999999505E-4</v>
      </c>
      <c r="AR20" s="17">
        <f t="shared" si="18"/>
        <v>-1.2473999999999999E-2</v>
      </c>
      <c r="AS20" s="17">
        <f t="shared" si="19"/>
        <v>0.19991999999999999</v>
      </c>
      <c r="AT20" s="17">
        <f t="shared" si="20"/>
        <v>-3.6695000000000005E-2</v>
      </c>
      <c r="AU20" s="17">
        <f t="shared" si="21"/>
        <v>-5.5499999999999994E-4</v>
      </c>
      <c r="AV20" s="17">
        <f t="shared" si="22"/>
        <v>-2.7174000000000004E-2</v>
      </c>
      <c r="AW20" s="17">
        <f t="shared" si="23"/>
        <v>-2.8829999999999995E-2</v>
      </c>
      <c r="AY20" s="14">
        <f t="shared" si="27"/>
        <v>0.10586798144049288</v>
      </c>
      <c r="AZ20" s="14">
        <f t="shared" si="28"/>
        <v>-5.5844125265603839E-2</v>
      </c>
      <c r="BA20" s="14">
        <f t="shared" si="29"/>
        <v>8.8877198056965784E-2</v>
      </c>
      <c r="BB20" s="14">
        <f>'BenzoicAcid (meta)'!BA20</f>
        <v>0.18025115833765823</v>
      </c>
      <c r="BC20" s="14">
        <f t="shared" si="24"/>
        <v>-7.4383176897165351E-2</v>
      </c>
      <c r="BD20" s="14">
        <f t="shared" si="25"/>
        <v>0.24407829982618903</v>
      </c>
      <c r="BM20" s="6"/>
      <c r="BN20" s="6"/>
      <c r="BO20" s="6"/>
      <c r="BP20" s="6"/>
      <c r="BQ20" s="6"/>
      <c r="BR20" s="6"/>
    </row>
    <row r="21" spans="1:70" ht="18" x14ac:dyDescent="0.3">
      <c r="A21" s="18" t="s">
        <v>82</v>
      </c>
      <c r="B21" s="8">
        <v>-0.16761799999999999</v>
      </c>
      <c r="C21" s="8">
        <v>0.13873199999999999</v>
      </c>
      <c r="D21" s="8">
        <v>-0.17147999999999999</v>
      </c>
      <c r="E21" s="8">
        <v>3.999E-3</v>
      </c>
      <c r="F21" s="8">
        <v>-0.17841299999999999</v>
      </c>
      <c r="G21" s="8">
        <v>-0.17718800000000001</v>
      </c>
      <c r="H21" s="8">
        <v>-9.5810000000000006E-2</v>
      </c>
      <c r="I21" s="8">
        <v>-8.5865999999999998E-2</v>
      </c>
      <c r="J21" s="8">
        <v>-7.2374999999999995E-2</v>
      </c>
      <c r="K21" s="8">
        <v>-0.13012199999999999</v>
      </c>
      <c r="L21" s="8">
        <v>-8.3773E-2</v>
      </c>
      <c r="M21" s="8">
        <v>-9.7377000000000005E-2</v>
      </c>
      <c r="N21" s="8">
        <v>-3.3467999999999998E-2</v>
      </c>
      <c r="O21" s="8">
        <v>1.5457E-2</v>
      </c>
      <c r="P21" s="8">
        <v>-1.6643000000000002E-2</v>
      </c>
      <c r="Q21" s="8">
        <v>-1.5879999999999998E-2</v>
      </c>
      <c r="R21" s="8">
        <v>-2.2159999999999999E-2</v>
      </c>
      <c r="S21" s="8">
        <v>-3.4807999999999999E-2</v>
      </c>
      <c r="T21" s="8">
        <v>-0.14856900000000001</v>
      </c>
      <c r="U21" s="8">
        <v>8.8192000000000006E-2</v>
      </c>
      <c r="V21" s="8">
        <v>-0.21509800000000001</v>
      </c>
      <c r="W21" s="8">
        <v>0.113399</v>
      </c>
      <c r="X21" s="8">
        <v>-0.22924700000000001</v>
      </c>
      <c r="Y21" s="8">
        <v>-0.14529</v>
      </c>
      <c r="Z21" s="17">
        <f t="shared" si="0"/>
        <v>-6.6915999999999989E-2</v>
      </c>
      <c r="AA21" s="17">
        <f t="shared" si="1"/>
        <v>0.255465</v>
      </c>
      <c r="AB21" s="17">
        <f t="shared" si="2"/>
        <v>-3.5329999999999806E-3</v>
      </c>
      <c r="AC21" s="17">
        <f t="shared" si="3"/>
        <v>-5.0700000000000007E-3</v>
      </c>
      <c r="AD21" s="17">
        <f t="shared" si="4"/>
        <v>-2.0369999999999833E-3</v>
      </c>
      <c r="AE21" s="17">
        <f t="shared" si="5"/>
        <v>-6.8914000000000017E-2</v>
      </c>
      <c r="AF21" s="17">
        <f t="shared" si="6"/>
        <v>3.8486999999999993E-2</v>
      </c>
      <c r="AG21" s="17">
        <f t="shared" si="7"/>
        <v>3.6963999999999997E-2</v>
      </c>
      <c r="AH21" s="17">
        <f t="shared" si="8"/>
        <v>3.3400000000000096E-3</v>
      </c>
      <c r="AI21" s="17">
        <f t="shared" si="9"/>
        <v>1.7200000000000548E-4</v>
      </c>
      <c r="AJ21" s="17">
        <f t="shared" si="10"/>
        <v>3.4519999999999967E-3</v>
      </c>
      <c r="AK21" s="17">
        <f t="shared" si="11"/>
        <v>3.8601999999999984E-2</v>
      </c>
      <c r="AL21" s="17">
        <f t="shared" si="12"/>
        <v>-1.6229999999999994E-3</v>
      </c>
      <c r="AM21" s="17">
        <f t="shared" si="13"/>
        <v>3.6917999999999999E-2</v>
      </c>
      <c r="AN21" s="17">
        <f t="shared" si="14"/>
        <v>9.309999999999978E-4</v>
      </c>
      <c r="AO21" s="17">
        <f t="shared" si="15"/>
        <v>-1.4429999999999981E-3</v>
      </c>
      <c r="AP21" s="17">
        <f t="shared" si="16"/>
        <v>9.6100000000000005E-4</v>
      </c>
      <c r="AQ21" s="17">
        <f t="shared" si="17"/>
        <v>-1.5219999999999956E-3</v>
      </c>
      <c r="AR21" s="17">
        <f t="shared" si="18"/>
        <v>-4.5628000000000002E-2</v>
      </c>
      <c r="AS21" s="17">
        <f t="shared" si="19"/>
        <v>0.21213900000000002</v>
      </c>
      <c r="AT21" s="17">
        <f t="shared" si="20"/>
        <v>-1.3174000000000019E-2</v>
      </c>
      <c r="AU21" s="17">
        <f t="shared" si="21"/>
        <v>-1.9889999999999991E-2</v>
      </c>
      <c r="AV21" s="17">
        <f t="shared" si="22"/>
        <v>-2.0406000000000007E-2</v>
      </c>
      <c r="AW21" s="17">
        <f t="shared" si="23"/>
        <v>-3.7558000000000008E-2</v>
      </c>
      <c r="AY21" s="14">
        <f t="shared" si="27"/>
        <v>7.5170380225762959E-2</v>
      </c>
      <c r="AZ21" s="14">
        <f t="shared" si="28"/>
        <v>-0.10420723769711368</v>
      </c>
      <c r="BA21" s="14">
        <f t="shared" si="29"/>
        <v>6.9498028826975852E-2</v>
      </c>
      <c r="BB21" s="14">
        <f>'BenzoicAcid (meta)'!BA21</f>
        <v>0.15605018391250824</v>
      </c>
      <c r="BC21" s="14">
        <f t="shared" si="24"/>
        <v>-8.0879803686745286E-2</v>
      </c>
      <c r="BD21" s="14">
        <f t="shared" si="25"/>
        <v>0.21192044060045911</v>
      </c>
      <c r="BM21" s="6"/>
      <c r="BN21" s="6"/>
      <c r="BO21" s="6"/>
      <c r="BP21" s="6"/>
      <c r="BQ21" s="6"/>
      <c r="BR21" s="6"/>
    </row>
    <row r="22" spans="1:70" ht="18" x14ac:dyDescent="0.3">
      <c r="A22" s="18" t="s">
        <v>83</v>
      </c>
      <c r="B22" s="8">
        <v>-0.16919799999999999</v>
      </c>
      <c r="C22" s="8">
        <v>0.142509</v>
      </c>
      <c r="D22" s="8">
        <v>-0.17010400000000001</v>
      </c>
      <c r="E22" s="8">
        <v>4.4669999999999996E-3</v>
      </c>
      <c r="F22" s="8">
        <v>-0.176563</v>
      </c>
      <c r="G22" s="8">
        <v>-0.178282</v>
      </c>
      <c r="H22" s="8">
        <v>-9.4565999999999997E-2</v>
      </c>
      <c r="I22" s="8">
        <v>-8.4418999999999994E-2</v>
      </c>
      <c r="J22" s="8">
        <v>-7.1933999999999998E-2</v>
      </c>
      <c r="K22" s="8">
        <v>-0.12944800000000001</v>
      </c>
      <c r="L22" s="8">
        <v>-8.3695000000000006E-2</v>
      </c>
      <c r="M22" s="8">
        <v>-9.6069000000000002E-2</v>
      </c>
      <c r="N22" s="8">
        <v>-3.2439000000000003E-2</v>
      </c>
      <c r="O22" s="8">
        <v>1.5958E-2</v>
      </c>
      <c r="P22" s="8">
        <v>-1.636E-2</v>
      </c>
      <c r="Q22" s="8">
        <v>-1.5285999999999999E-2</v>
      </c>
      <c r="R22" s="8">
        <v>-2.2106000000000001E-2</v>
      </c>
      <c r="S22" s="8">
        <v>-3.3731999999999998E-2</v>
      </c>
      <c r="T22" s="8">
        <v>-0.185582</v>
      </c>
      <c r="U22" s="8">
        <v>0.14977599999999999</v>
      </c>
      <c r="V22" s="8">
        <v>-0.19681699999999999</v>
      </c>
      <c r="W22" s="8">
        <v>0.10095800000000001</v>
      </c>
      <c r="X22" s="8">
        <v>-0.208006</v>
      </c>
      <c r="Y22" s="8">
        <v>-0.18300900000000001</v>
      </c>
      <c r="Z22" s="17">
        <f t="shared" si="0"/>
        <v>-6.8495999999999987E-2</v>
      </c>
      <c r="AA22" s="17">
        <f t="shared" si="1"/>
        <v>0.25924199999999997</v>
      </c>
      <c r="AB22" s="17">
        <f t="shared" si="2"/>
        <v>-2.1569999999999923E-3</v>
      </c>
      <c r="AC22" s="17">
        <f t="shared" si="3"/>
        <v>-4.6020000000000011E-3</v>
      </c>
      <c r="AD22" s="17">
        <f t="shared" si="4"/>
        <v>-1.8699999999999273E-4</v>
      </c>
      <c r="AE22" s="17">
        <f t="shared" si="5"/>
        <v>-7.0008000000000001E-2</v>
      </c>
      <c r="AF22" s="17">
        <f t="shared" si="6"/>
        <v>3.9731000000000002E-2</v>
      </c>
      <c r="AG22" s="17">
        <f t="shared" si="7"/>
        <v>3.8411000000000001E-2</v>
      </c>
      <c r="AH22" s="17">
        <f t="shared" si="8"/>
        <v>3.7810000000000066E-3</v>
      </c>
      <c r="AI22" s="17">
        <f t="shared" si="9"/>
        <v>8.4599999999998565E-4</v>
      </c>
      <c r="AJ22" s="17">
        <f t="shared" si="10"/>
        <v>3.5299999999999915E-3</v>
      </c>
      <c r="AK22" s="17">
        <f t="shared" si="11"/>
        <v>3.9909999999999987E-2</v>
      </c>
      <c r="AL22" s="17">
        <f t="shared" si="12"/>
        <v>-5.9400000000000425E-4</v>
      </c>
      <c r="AM22" s="17">
        <f t="shared" si="13"/>
        <v>3.7419000000000001E-2</v>
      </c>
      <c r="AN22" s="17">
        <f t="shared" si="14"/>
        <v>1.2139999999999998E-3</v>
      </c>
      <c r="AO22" s="17">
        <f t="shared" si="15"/>
        <v>-8.4899999999999906E-4</v>
      </c>
      <c r="AP22" s="17">
        <f t="shared" si="16"/>
        <v>1.0149999999999985E-3</v>
      </c>
      <c r="AQ22" s="17">
        <f t="shared" si="17"/>
        <v>-4.4599999999999501E-4</v>
      </c>
      <c r="AR22" s="17">
        <f t="shared" si="18"/>
        <v>-8.2640999999999992E-2</v>
      </c>
      <c r="AS22" s="17">
        <f t="shared" si="19"/>
        <v>0.27372299999999999</v>
      </c>
      <c r="AT22" s="17">
        <f t="shared" si="20"/>
        <v>5.1070000000000004E-3</v>
      </c>
      <c r="AU22" s="17">
        <f t="shared" si="21"/>
        <v>-3.2330999999999985E-2</v>
      </c>
      <c r="AV22" s="17">
        <f t="shared" si="22"/>
        <v>8.3500000000000241E-4</v>
      </c>
      <c r="AW22" s="17">
        <f t="shared" si="23"/>
        <v>-7.5277000000000011E-2</v>
      </c>
      <c r="AY22" s="14">
        <f t="shared" si="27"/>
        <v>9.9600963272452922E-2</v>
      </c>
      <c r="AZ22" s="14">
        <f t="shared" si="28"/>
        <v>-6.6283429974643746E-2</v>
      </c>
      <c r="BA22" s="14">
        <f t="shared" si="29"/>
        <v>8.5098296802235768E-2</v>
      </c>
      <c r="BB22" s="14">
        <f>'BenzoicAcid (meta)'!BA22</f>
        <v>0.16376995773372824</v>
      </c>
      <c r="BC22" s="14">
        <f t="shared" si="24"/>
        <v>-6.4168994461275317E-2</v>
      </c>
      <c r="BD22" s="14">
        <f t="shared" si="25"/>
        <v>0.23878586793719905</v>
      </c>
      <c r="BM22" s="6"/>
      <c r="BN22" s="6"/>
      <c r="BO22" s="6"/>
      <c r="BP22" s="6"/>
      <c r="BQ22" s="6"/>
      <c r="BR22" s="6"/>
    </row>
    <row r="23" spans="1:70" ht="18" x14ac:dyDescent="0.3">
      <c r="A23" s="18" t="s">
        <v>84</v>
      </c>
      <c r="B23" s="8">
        <v>-0.16813</v>
      </c>
      <c r="C23" s="8">
        <v>0.13823099999999999</v>
      </c>
      <c r="D23" s="8">
        <v>-0.171038</v>
      </c>
      <c r="E23" s="8">
        <v>3.862E-3</v>
      </c>
      <c r="F23" s="8">
        <v>-0.178119</v>
      </c>
      <c r="G23" s="8">
        <v>-0.17863399999999999</v>
      </c>
      <c r="H23" s="8">
        <v>-9.6947000000000005E-2</v>
      </c>
      <c r="I23" s="8">
        <v>-8.6152999999999993E-2</v>
      </c>
      <c r="J23" s="8">
        <v>-7.2664999999999993E-2</v>
      </c>
      <c r="K23" s="8">
        <v>-0.13104299999999999</v>
      </c>
      <c r="L23" s="8">
        <v>-8.4182000000000007E-2</v>
      </c>
      <c r="M23" s="8">
        <v>-9.8433999999999994E-2</v>
      </c>
      <c r="N23" s="8">
        <v>-3.4369999999999998E-2</v>
      </c>
      <c r="O23" s="8">
        <v>1.5556E-2</v>
      </c>
      <c r="P23" s="8">
        <v>-1.6920999999999999E-2</v>
      </c>
      <c r="Q23" s="8">
        <v>-1.6725E-2</v>
      </c>
      <c r="R23" s="8">
        <v>-2.2467000000000001E-2</v>
      </c>
      <c r="S23" s="8">
        <v>-3.5756000000000003E-2</v>
      </c>
      <c r="T23" s="8">
        <v>-0.163601</v>
      </c>
      <c r="U23" s="8">
        <v>0.14103399999999999</v>
      </c>
      <c r="V23" s="8">
        <v>-0.218027</v>
      </c>
      <c r="W23" s="8">
        <v>0.115097</v>
      </c>
      <c r="X23" s="8">
        <v>-0.22588</v>
      </c>
      <c r="Y23" s="8">
        <v>-0.163492</v>
      </c>
      <c r="Z23" s="17">
        <f t="shared" si="0"/>
        <v>-6.7428000000000002E-2</v>
      </c>
      <c r="AA23" s="17">
        <f t="shared" si="1"/>
        <v>0.25496399999999997</v>
      </c>
      <c r="AB23" s="17">
        <f t="shared" si="2"/>
        <v>-3.0909999999999827E-3</v>
      </c>
      <c r="AC23" s="17">
        <f t="shared" si="3"/>
        <v>-5.2070000000000007E-3</v>
      </c>
      <c r="AD23" s="17">
        <f t="shared" si="4"/>
        <v>-1.7429999999999946E-3</v>
      </c>
      <c r="AE23" s="17">
        <f t="shared" si="5"/>
        <v>-7.0359999999999992E-2</v>
      </c>
      <c r="AF23" s="17">
        <f t="shared" si="6"/>
        <v>3.7349999999999994E-2</v>
      </c>
      <c r="AG23" s="17">
        <f t="shared" si="7"/>
        <v>3.6677000000000001E-2</v>
      </c>
      <c r="AH23" s="17">
        <f t="shared" si="8"/>
        <v>3.050000000000011E-3</v>
      </c>
      <c r="AI23" s="17">
        <f t="shared" si="9"/>
        <v>-7.4899999999999967E-4</v>
      </c>
      <c r="AJ23" s="17">
        <f t="shared" si="10"/>
        <v>3.0429999999999902E-3</v>
      </c>
      <c r="AK23" s="17">
        <f t="shared" si="11"/>
        <v>3.7544999999999995E-2</v>
      </c>
      <c r="AL23" s="17">
        <f t="shared" si="12"/>
        <v>-2.5249999999999995E-3</v>
      </c>
      <c r="AM23" s="17">
        <f t="shared" si="13"/>
        <v>3.7017000000000001E-2</v>
      </c>
      <c r="AN23" s="17">
        <f t="shared" si="14"/>
        <v>6.530000000000008E-4</v>
      </c>
      <c r="AO23" s="17">
        <f t="shared" si="15"/>
        <v>-2.2880000000000001E-3</v>
      </c>
      <c r="AP23" s="17">
        <f t="shared" si="16"/>
        <v>6.5399999999999833E-4</v>
      </c>
      <c r="AQ23" s="17">
        <f t="shared" si="17"/>
        <v>-2.47E-3</v>
      </c>
      <c r="AR23" s="17">
        <f t="shared" si="18"/>
        <v>-6.0659999999999992E-2</v>
      </c>
      <c r="AS23" s="17">
        <f t="shared" si="19"/>
        <v>0.26498100000000002</v>
      </c>
      <c r="AT23" s="17">
        <f t="shared" si="20"/>
        <v>-1.6103000000000006E-2</v>
      </c>
      <c r="AU23" s="17">
        <f t="shared" si="21"/>
        <v>-1.8191999999999986E-2</v>
      </c>
      <c r="AV23" s="17">
        <f t="shared" si="22"/>
        <v>-1.7038999999999999E-2</v>
      </c>
      <c r="AW23" s="17">
        <f t="shared" si="23"/>
        <v>-5.5760000000000004E-2</v>
      </c>
      <c r="AY23" s="14">
        <f t="shared" si="27"/>
        <v>4.1155175060712895E-2</v>
      </c>
      <c r="AZ23" s="14">
        <f t="shared" si="28"/>
        <v>-0.15565574303193377</v>
      </c>
      <c r="BA23" s="14">
        <f t="shared" si="29"/>
        <v>3.9244145475065731E-2</v>
      </c>
      <c r="BB23" s="14">
        <f>'BenzoicAcid (meta)'!BA23</f>
        <v>0.13899011535039824</v>
      </c>
      <c r="BC23" s="14">
        <f t="shared" si="24"/>
        <v>-9.783494028968534E-2</v>
      </c>
      <c r="BD23" s="14">
        <f t="shared" si="25"/>
        <v>0.171284373171189</v>
      </c>
      <c r="BM23" s="6"/>
      <c r="BN23" s="6"/>
      <c r="BO23" s="6"/>
      <c r="BP23" s="6"/>
      <c r="BQ23" s="6"/>
      <c r="BR23" s="6"/>
    </row>
    <row r="24" spans="1:70" ht="18" x14ac:dyDescent="0.3">
      <c r="A24" s="18" t="s">
        <v>85</v>
      </c>
      <c r="B24" s="8">
        <v>-0.16992699999999999</v>
      </c>
      <c r="C24" s="8">
        <v>0.14321900000000001</v>
      </c>
      <c r="D24" s="8">
        <v>-0.17165900000000001</v>
      </c>
      <c r="E24" s="8">
        <v>6.0629999999999998E-3</v>
      </c>
      <c r="F24" s="8">
        <v>-0.17940400000000001</v>
      </c>
      <c r="G24" s="8">
        <v>-0.17951700000000001</v>
      </c>
      <c r="H24" s="8">
        <v>-9.2115000000000002E-2</v>
      </c>
      <c r="I24" s="8">
        <v>-8.7526999999999994E-2</v>
      </c>
      <c r="J24" s="8">
        <v>-6.9016999999999995E-2</v>
      </c>
      <c r="K24" s="8">
        <v>-0.12645799999999999</v>
      </c>
      <c r="L24" s="8">
        <v>-8.1983E-2</v>
      </c>
      <c r="M24" s="8">
        <v>-9.6651000000000001E-2</v>
      </c>
      <c r="N24" s="8">
        <v>-3.0325999999999999E-2</v>
      </c>
      <c r="O24" s="8">
        <v>1.3728000000000001E-2</v>
      </c>
      <c r="P24" s="8">
        <v>-1.3986E-2</v>
      </c>
      <c r="Q24" s="8">
        <v>-1.2637000000000001E-2</v>
      </c>
      <c r="R24" s="8">
        <v>-2.0816999999999999E-2</v>
      </c>
      <c r="S24" s="8">
        <v>-3.3710999999999998E-2</v>
      </c>
      <c r="T24" s="8">
        <v>-0.163271</v>
      </c>
      <c r="U24" s="8">
        <v>9.8563999999999999E-2</v>
      </c>
      <c r="V24" s="8">
        <v>-0.20225199999999999</v>
      </c>
      <c r="W24" s="8">
        <v>0.11119800000000001</v>
      </c>
      <c r="X24" s="8">
        <v>-0.21110200000000001</v>
      </c>
      <c r="Y24" s="8">
        <v>-0.16503599999999999</v>
      </c>
      <c r="Z24" s="17">
        <f t="shared" si="0"/>
        <v>-6.9224999999999995E-2</v>
      </c>
      <c r="AA24" s="17">
        <f t="shared" si="1"/>
        <v>0.25995200000000002</v>
      </c>
      <c r="AB24" s="17">
        <f t="shared" si="2"/>
        <v>-3.7119999999999931E-3</v>
      </c>
      <c r="AC24" s="17">
        <f t="shared" si="3"/>
        <v>-3.0060000000000009E-3</v>
      </c>
      <c r="AD24" s="17">
        <f t="shared" si="4"/>
        <v>-3.0280000000000029E-3</v>
      </c>
      <c r="AE24" s="17">
        <f t="shared" si="5"/>
        <v>-7.1243000000000015E-2</v>
      </c>
      <c r="AF24" s="17">
        <f t="shared" si="6"/>
        <v>4.2181999999999997E-2</v>
      </c>
      <c r="AG24" s="17">
        <f t="shared" si="7"/>
        <v>3.5303000000000001E-2</v>
      </c>
      <c r="AH24" s="17">
        <f t="shared" si="8"/>
        <v>6.6980000000000095E-3</v>
      </c>
      <c r="AI24" s="17">
        <f t="shared" si="9"/>
        <v>3.8360000000000061E-3</v>
      </c>
      <c r="AJ24" s="17">
        <f t="shared" si="10"/>
        <v>5.2419999999999967E-3</v>
      </c>
      <c r="AK24" s="17">
        <f t="shared" si="11"/>
        <v>3.9327999999999988E-2</v>
      </c>
      <c r="AL24" s="17">
        <f t="shared" si="12"/>
        <v>1.5189999999999995E-3</v>
      </c>
      <c r="AM24" s="17">
        <f t="shared" si="13"/>
        <v>3.5188999999999998E-2</v>
      </c>
      <c r="AN24" s="17">
        <f t="shared" si="14"/>
        <v>3.5879999999999992E-3</v>
      </c>
      <c r="AO24" s="17">
        <f t="shared" si="15"/>
        <v>1.7999999999999995E-3</v>
      </c>
      <c r="AP24" s="17">
        <f t="shared" si="16"/>
        <v>2.3040000000000005E-3</v>
      </c>
      <c r="AQ24" s="17">
        <f t="shared" si="17"/>
        <v>-4.2499999999999483E-4</v>
      </c>
      <c r="AR24" s="17">
        <f t="shared" si="18"/>
        <v>-6.0329999999999995E-2</v>
      </c>
      <c r="AS24" s="17">
        <f t="shared" si="19"/>
        <v>0.22251100000000001</v>
      </c>
      <c r="AT24" s="17">
        <f t="shared" si="20"/>
        <v>-3.2799999999999496E-4</v>
      </c>
      <c r="AU24" s="17">
        <f t="shared" si="21"/>
        <v>-2.2090999999999986E-2</v>
      </c>
      <c r="AV24" s="17">
        <f t="shared" si="22"/>
        <v>-2.261000000000013E-3</v>
      </c>
      <c r="AW24" s="17">
        <f t="shared" si="23"/>
        <v>-5.7303999999999994E-2</v>
      </c>
      <c r="AY24" s="14">
        <f t="shared" si="27"/>
        <v>0.21715245340569286</v>
      </c>
      <c r="AZ24" s="14">
        <f t="shared" si="28"/>
        <v>0.10304513647904612</v>
      </c>
      <c r="BA24" s="14">
        <f t="shared" si="29"/>
        <v>0.18760013501894582</v>
      </c>
      <c r="BB24" s="14">
        <f>'BenzoicAcid (meta)'!BA24</f>
        <v>0.25777803150059825</v>
      </c>
      <c r="BC24" s="14">
        <f t="shared" si="24"/>
        <v>-4.0625578094905385E-2</v>
      </c>
      <c r="BD24" s="14">
        <f t="shared" si="25"/>
        <v>0.36367948287853907</v>
      </c>
      <c r="BM24" s="6"/>
      <c r="BN24" s="6"/>
      <c r="BO24" s="6"/>
      <c r="BP24" s="6"/>
      <c r="BQ24" s="6"/>
      <c r="BR24" s="6"/>
    </row>
    <row r="25" spans="1:70" ht="18" x14ac:dyDescent="0.3">
      <c r="A25" s="18" t="s">
        <v>86</v>
      </c>
      <c r="B25" s="8">
        <v>-0.16698199999999999</v>
      </c>
      <c r="C25" s="8">
        <v>0.14250599999999999</v>
      </c>
      <c r="D25" s="8">
        <v>-0.171566</v>
      </c>
      <c r="E25" s="8">
        <v>6.3309999999999998E-3</v>
      </c>
      <c r="F25" s="8">
        <v>-0.17988999999999999</v>
      </c>
      <c r="G25" s="8">
        <v>-0.17564099999999999</v>
      </c>
      <c r="H25" s="8">
        <v>-9.2651999999999998E-2</v>
      </c>
      <c r="I25" s="8">
        <v>-8.7006E-2</v>
      </c>
      <c r="J25" s="8">
        <v>-6.9842000000000001E-2</v>
      </c>
      <c r="K25" s="8">
        <v>-0.125306</v>
      </c>
      <c r="L25" s="8">
        <v>-8.1279000000000004E-2</v>
      </c>
      <c r="M25" s="8">
        <v>-9.3983999999999998E-2</v>
      </c>
      <c r="N25" s="8">
        <v>-3.0315999999999999E-2</v>
      </c>
      <c r="O25" s="8">
        <v>1.3750999999999999E-2</v>
      </c>
      <c r="P25" s="8">
        <v>-1.4669E-2</v>
      </c>
      <c r="Q25" s="8">
        <v>-1.1644E-2</v>
      </c>
      <c r="R25" s="8">
        <v>-2.0140999999999999E-2</v>
      </c>
      <c r="S25" s="8">
        <v>-3.1619000000000001E-2</v>
      </c>
      <c r="T25" s="8">
        <v>-0.13412499999999999</v>
      </c>
      <c r="U25" s="8">
        <v>8.1158999999999995E-2</v>
      </c>
      <c r="V25" s="8">
        <v>-0.22343299999999999</v>
      </c>
      <c r="W25" s="8">
        <v>0.123488</v>
      </c>
      <c r="X25" s="8">
        <v>-0.22645199999999999</v>
      </c>
      <c r="Y25" s="8">
        <v>-0.13491</v>
      </c>
      <c r="Z25" s="17">
        <f t="shared" si="0"/>
        <v>-6.6279999999999992E-2</v>
      </c>
      <c r="AA25" s="17">
        <f t="shared" si="1"/>
        <v>0.259239</v>
      </c>
      <c r="AB25" s="17">
        <f t="shared" si="2"/>
        <v>-3.6189999999999833E-3</v>
      </c>
      <c r="AC25" s="17">
        <f t="shared" si="3"/>
        <v>-2.7380000000000008E-3</v>
      </c>
      <c r="AD25" s="17">
        <f t="shared" si="4"/>
        <v>-3.5139999999999894E-3</v>
      </c>
      <c r="AE25" s="17">
        <f t="shared" si="5"/>
        <v>-6.7366999999999996E-2</v>
      </c>
      <c r="AF25" s="17">
        <f t="shared" si="6"/>
        <v>4.1645000000000001E-2</v>
      </c>
      <c r="AG25" s="17">
        <f t="shared" si="7"/>
        <v>3.5823999999999995E-2</v>
      </c>
      <c r="AH25" s="17">
        <f t="shared" si="8"/>
        <v>5.8730000000000032E-3</v>
      </c>
      <c r="AI25" s="17">
        <f t="shared" si="9"/>
        <v>4.9879999999999924E-3</v>
      </c>
      <c r="AJ25" s="17">
        <f t="shared" si="10"/>
        <v>5.945999999999993E-3</v>
      </c>
      <c r="AK25" s="17">
        <f t="shared" si="11"/>
        <v>4.1994999999999991E-2</v>
      </c>
      <c r="AL25" s="17">
        <f t="shared" si="12"/>
        <v>1.5289999999999991E-3</v>
      </c>
      <c r="AM25" s="17">
        <f t="shared" si="13"/>
        <v>3.5212E-2</v>
      </c>
      <c r="AN25" s="17">
        <f t="shared" si="14"/>
        <v>2.9049999999999996E-3</v>
      </c>
      <c r="AO25" s="17">
        <f t="shared" si="15"/>
        <v>2.7930000000000003E-3</v>
      </c>
      <c r="AP25" s="17">
        <f t="shared" si="16"/>
        <v>2.98E-3</v>
      </c>
      <c r="AQ25" s="17">
        <f t="shared" si="17"/>
        <v>1.6670000000000018E-3</v>
      </c>
      <c r="AR25" s="17">
        <f t="shared" si="18"/>
        <v>-3.118399999999999E-2</v>
      </c>
      <c r="AS25" s="17">
        <f t="shared" si="19"/>
        <v>0.20510600000000001</v>
      </c>
      <c r="AT25" s="17">
        <f t="shared" si="20"/>
        <v>-2.1509E-2</v>
      </c>
      <c r="AU25" s="17">
        <f t="shared" si="21"/>
        <v>-9.8009999999999903E-3</v>
      </c>
      <c r="AV25" s="17">
        <f t="shared" si="22"/>
        <v>-1.7610999999999988E-2</v>
      </c>
      <c r="AW25" s="17">
        <f t="shared" si="23"/>
        <v>-2.7178000000000008E-2</v>
      </c>
      <c r="AY25" s="14">
        <f t="shared" si="27"/>
        <v>0.2514719523958529</v>
      </c>
      <c r="AZ25" s="14">
        <f t="shared" si="28"/>
        <v>0.15209501226225619</v>
      </c>
      <c r="BA25" s="14">
        <f t="shared" si="29"/>
        <v>0.23735266549866579</v>
      </c>
      <c r="BB25" s="14">
        <f>'BenzoicAcid (meta)'!BA25</f>
        <v>0.25723407435208817</v>
      </c>
      <c r="BC25" s="14">
        <f t="shared" si="24"/>
        <v>-5.7621219562352666E-3</v>
      </c>
      <c r="BD25" s="14">
        <f t="shared" si="25"/>
        <v>0.41970098712914905</v>
      </c>
      <c r="BM25" s="6"/>
      <c r="BN25" s="6"/>
      <c r="BO25" s="6"/>
      <c r="BP25" s="6"/>
      <c r="BQ25" s="6"/>
      <c r="BR25" s="6"/>
    </row>
    <row r="26" spans="1:70" ht="18" x14ac:dyDescent="0.3">
      <c r="A26" s="18" t="s">
        <v>87</v>
      </c>
      <c r="B26" s="8">
        <v>-0.16641900000000001</v>
      </c>
      <c r="C26" s="8">
        <v>0.138186</v>
      </c>
      <c r="D26" s="8">
        <v>-0.17277500000000001</v>
      </c>
      <c r="E26" s="8">
        <v>3.4280000000000001E-3</v>
      </c>
      <c r="F26" s="8">
        <v>-0.17951400000000001</v>
      </c>
      <c r="G26" s="8">
        <v>-0.178289</v>
      </c>
      <c r="H26" s="8">
        <v>-9.8605999999999999E-2</v>
      </c>
      <c r="I26" s="8">
        <v>-8.4833000000000006E-2</v>
      </c>
      <c r="J26" s="8">
        <v>-7.4900999999999995E-2</v>
      </c>
      <c r="K26" s="8">
        <v>-0.13415299999999999</v>
      </c>
      <c r="L26" s="8">
        <v>-8.5991999999999999E-2</v>
      </c>
      <c r="M26" s="8">
        <v>-9.9738999999999994E-2</v>
      </c>
      <c r="N26" s="8">
        <v>-3.6244999999999999E-2</v>
      </c>
      <c r="O26" s="8">
        <v>1.6650999999999999E-2</v>
      </c>
      <c r="P26" s="8">
        <v>-1.8525E-2</v>
      </c>
      <c r="Q26" s="8">
        <v>-1.9503E-2</v>
      </c>
      <c r="R26" s="8">
        <v>-2.3777E-2</v>
      </c>
      <c r="S26" s="8">
        <v>-3.7331000000000003E-2</v>
      </c>
      <c r="T26" s="8">
        <v>-0.185894</v>
      </c>
      <c r="U26" s="8">
        <v>0.18828600000000001</v>
      </c>
      <c r="V26" s="8">
        <v>-0.20679700000000001</v>
      </c>
      <c r="W26" s="8">
        <v>9.1255000000000003E-2</v>
      </c>
      <c r="X26" s="8">
        <v>-0.210035</v>
      </c>
      <c r="Y26" s="8">
        <v>-0.19184799999999999</v>
      </c>
      <c r="Z26" s="17">
        <f t="shared" si="0"/>
        <v>-6.5717000000000012E-2</v>
      </c>
      <c r="AA26" s="17">
        <f t="shared" si="1"/>
        <v>0.25491900000000001</v>
      </c>
      <c r="AB26" s="17">
        <f t="shared" si="2"/>
        <v>-4.827999999999999E-3</v>
      </c>
      <c r="AC26" s="17">
        <f t="shared" si="3"/>
        <v>-5.6410000000000002E-3</v>
      </c>
      <c r="AD26" s="17">
        <f t="shared" si="4"/>
        <v>-3.1380000000000019E-3</v>
      </c>
      <c r="AE26" s="17">
        <f t="shared" si="5"/>
        <v>-7.0015000000000008E-2</v>
      </c>
      <c r="AF26" s="17">
        <f t="shared" si="6"/>
        <v>3.5691000000000001E-2</v>
      </c>
      <c r="AG26" s="17">
        <f t="shared" si="7"/>
        <v>3.7996999999999989E-2</v>
      </c>
      <c r="AH26" s="17">
        <f t="shared" si="8"/>
        <v>8.1400000000000916E-4</v>
      </c>
      <c r="AI26" s="17">
        <f t="shared" si="9"/>
        <v>-3.8590000000000013E-3</v>
      </c>
      <c r="AJ26" s="17">
        <f t="shared" si="10"/>
        <v>1.232999999999998E-3</v>
      </c>
      <c r="AK26" s="17">
        <f t="shared" si="11"/>
        <v>3.6239999999999994E-2</v>
      </c>
      <c r="AL26" s="17">
        <f t="shared" si="12"/>
        <v>-4.4000000000000011E-3</v>
      </c>
      <c r="AM26" s="17">
        <f t="shared" si="13"/>
        <v>3.8112E-2</v>
      </c>
      <c r="AN26" s="17">
        <f t="shared" si="14"/>
        <v>-9.5100000000000046E-4</v>
      </c>
      <c r="AO26" s="17">
        <f t="shared" si="15"/>
        <v>-5.0659999999999993E-3</v>
      </c>
      <c r="AP26" s="17">
        <f t="shared" si="16"/>
        <v>-6.5600000000000033E-4</v>
      </c>
      <c r="AQ26" s="17">
        <f t="shared" si="17"/>
        <v>-4.045E-3</v>
      </c>
      <c r="AR26" s="17">
        <f t="shared" si="18"/>
        <v>-8.2952999999999999E-2</v>
      </c>
      <c r="AS26" s="17">
        <f t="shared" si="19"/>
        <v>0.31223299999999998</v>
      </c>
      <c r="AT26" s="17">
        <f t="shared" si="20"/>
        <v>-4.8730000000000162E-3</v>
      </c>
      <c r="AU26" s="17">
        <f t="shared" si="21"/>
        <v>-4.2033999999999988E-2</v>
      </c>
      <c r="AV26" s="17">
        <f t="shared" si="22"/>
        <v>-1.1940000000000006E-3</v>
      </c>
      <c r="AW26" s="17">
        <f t="shared" si="23"/>
        <v>-8.4115999999999996E-2</v>
      </c>
      <c r="AY26" s="14">
        <f t="shared" si="27"/>
        <v>-7.683334689957709E-2</v>
      </c>
      <c r="AZ26" s="14">
        <f t="shared" si="28"/>
        <v>-0.32739142814200373</v>
      </c>
      <c r="BA26" s="14">
        <f t="shared" si="29"/>
        <v>-6.9361147724814207E-2</v>
      </c>
      <c r="BB26" s="14">
        <f>'BenzoicAcid (meta)'!BA26</f>
        <v>6.6980173666488313E-2</v>
      </c>
      <c r="BC26" s="14">
        <f t="shared" si="24"/>
        <v>-0.14381352056606539</v>
      </c>
      <c r="BD26" s="14">
        <f t="shared" si="25"/>
        <v>3.6708729326239066E-2</v>
      </c>
      <c r="BM26" s="6"/>
      <c r="BN26" s="6"/>
      <c r="BO26" s="6"/>
      <c r="BP26" s="6"/>
      <c r="BQ26" s="6"/>
      <c r="BR26" s="6"/>
    </row>
    <row r="27" spans="1:70" x14ac:dyDescent="0.3">
      <c r="A27" s="18" t="s">
        <v>17</v>
      </c>
      <c r="B27" s="8">
        <v>-0.16756199999999999</v>
      </c>
      <c r="C27" s="8">
        <v>0.14157500000000001</v>
      </c>
      <c r="D27" s="8">
        <v>-0.171213</v>
      </c>
      <c r="E27" s="8">
        <v>4.829E-3</v>
      </c>
      <c r="F27" s="8">
        <v>-0.17823900000000001</v>
      </c>
      <c r="G27" s="8">
        <v>-0.17840800000000001</v>
      </c>
      <c r="H27" s="8">
        <v>-9.6110000000000001E-2</v>
      </c>
      <c r="I27" s="8">
        <v>-8.3925E-2</v>
      </c>
      <c r="J27" s="8">
        <v>-7.3561000000000001E-2</v>
      </c>
      <c r="K27" s="8">
        <v>-0.131742</v>
      </c>
      <c r="L27" s="8">
        <v>-8.5075999999999999E-2</v>
      </c>
      <c r="M27" s="8">
        <v>-9.7713999999999995E-2</v>
      </c>
      <c r="N27" s="8">
        <v>-3.3779999999999998E-2</v>
      </c>
      <c r="O27" s="8">
        <v>1.6551E-2</v>
      </c>
      <c r="P27" s="8">
        <v>-1.7651E-2</v>
      </c>
      <c r="Q27" s="8">
        <v>-1.7285999999999999E-2</v>
      </c>
      <c r="R27" s="8">
        <v>-2.316E-2</v>
      </c>
      <c r="S27" s="8">
        <v>-3.5159000000000003E-2</v>
      </c>
      <c r="T27" s="8">
        <v>-0.115936</v>
      </c>
      <c r="U27" s="8">
        <v>3.6412E-2</v>
      </c>
      <c r="V27" s="8">
        <v>-0.23122400000000001</v>
      </c>
      <c r="W27" s="8">
        <v>0.12592800000000001</v>
      </c>
      <c r="X27" s="8">
        <v>-0.23985999999999999</v>
      </c>
      <c r="Y27" s="8">
        <v>-0.121421</v>
      </c>
      <c r="Z27" s="17">
        <f t="shared" si="0"/>
        <v>-6.6859999999999989E-2</v>
      </c>
      <c r="AA27" s="17">
        <f t="shared" si="1"/>
        <v>0.25830799999999998</v>
      </c>
      <c r="AB27" s="17">
        <f t="shared" si="2"/>
        <v>-3.2659999999999911E-3</v>
      </c>
      <c r="AC27" s="17">
        <f t="shared" si="3"/>
        <v>-4.2400000000000007E-3</v>
      </c>
      <c r="AD27" s="17">
        <f t="shared" si="4"/>
        <v>-1.8630000000000035E-3</v>
      </c>
      <c r="AE27" s="17">
        <f t="shared" si="5"/>
        <v>-7.0134000000000016E-2</v>
      </c>
      <c r="AF27" s="17">
        <f t="shared" si="6"/>
        <v>3.8186999999999999E-2</v>
      </c>
      <c r="AG27" s="17">
        <f t="shared" si="7"/>
        <v>3.8904999999999995E-2</v>
      </c>
      <c r="AH27" s="17">
        <f t="shared" si="8"/>
        <v>2.1540000000000031E-3</v>
      </c>
      <c r="AI27" s="17">
        <f t="shared" si="9"/>
        <v>-1.4480000000000048E-3</v>
      </c>
      <c r="AJ27" s="17">
        <f t="shared" si="10"/>
        <v>2.1489999999999981E-3</v>
      </c>
      <c r="AK27" s="17">
        <f t="shared" si="11"/>
        <v>3.8264999999999993E-2</v>
      </c>
      <c r="AL27" s="17">
        <f t="shared" si="12"/>
        <v>-1.9349999999999992E-3</v>
      </c>
      <c r="AM27" s="17">
        <f t="shared" si="13"/>
        <v>3.8012000000000004E-2</v>
      </c>
      <c r="AN27" s="17">
        <f t="shared" si="14"/>
        <v>-7.7000000000000679E-5</v>
      </c>
      <c r="AO27" s="17">
        <f t="shared" si="15"/>
        <v>-2.8489999999999991E-3</v>
      </c>
      <c r="AP27" s="17">
        <f t="shared" si="16"/>
        <v>-3.900000000000084E-5</v>
      </c>
      <c r="AQ27" s="17">
        <f t="shared" si="17"/>
        <v>-1.8729999999999997E-3</v>
      </c>
      <c r="AR27" s="17">
        <f t="shared" si="18"/>
        <v>-1.2994999999999993E-2</v>
      </c>
      <c r="AS27" s="17">
        <f t="shared" si="19"/>
        <v>0.160359</v>
      </c>
      <c r="AT27" s="17">
        <f t="shared" si="20"/>
        <v>-2.930000000000002E-2</v>
      </c>
      <c r="AU27" s="17">
        <f t="shared" si="21"/>
        <v>-7.3609999999999787E-3</v>
      </c>
      <c r="AV27" s="17">
        <f t="shared" si="22"/>
        <v>-3.1018999999999991E-2</v>
      </c>
      <c r="AW27" s="17">
        <f t="shared" si="23"/>
        <v>-1.3689000000000007E-2</v>
      </c>
      <c r="AY27" s="14">
        <f t="shared" si="27"/>
        <v>1.2571553762402939E-2</v>
      </c>
      <c r="AZ27" s="14">
        <f t="shared" si="28"/>
        <v>-0.18664868495649373</v>
      </c>
      <c r="BA27" s="14">
        <f t="shared" si="29"/>
        <v>2.0048093049957819E-3</v>
      </c>
      <c r="BB27" s="14">
        <f>'BenzoicAcid (meta)'!BA27</f>
        <v>0.11133899814777823</v>
      </c>
      <c r="BC27" s="14">
        <f t="shared" si="24"/>
        <v>-9.8767444385375297E-2</v>
      </c>
      <c r="BD27" s="14">
        <f t="shared" si="25"/>
        <v>0.13913302901070906</v>
      </c>
      <c r="BM27" s="6"/>
      <c r="BN27" s="6"/>
      <c r="BO27" s="6"/>
      <c r="BP27" s="6"/>
      <c r="BQ27" s="6"/>
      <c r="BR27" s="6"/>
    </row>
    <row r="28" spans="1:70" x14ac:dyDescent="0.3">
      <c r="A28" s="18" t="s">
        <v>18</v>
      </c>
      <c r="B28" s="8">
        <v>-0.14524200000000001</v>
      </c>
      <c r="C28" s="8">
        <v>5.8701000000000003E-2</v>
      </c>
      <c r="D28" s="8">
        <v>-0.165242</v>
      </c>
      <c r="E28" s="8">
        <v>1.6965999999999998E-2</v>
      </c>
      <c r="F28" s="8">
        <v>-0.17150399999999999</v>
      </c>
      <c r="G28" s="8">
        <v>-0.153921</v>
      </c>
      <c r="H28" s="8">
        <v>-7.8715999999999994E-2</v>
      </c>
      <c r="I28" s="8">
        <v>-0.12388200000000001</v>
      </c>
      <c r="J28" s="8">
        <v>-7.0981000000000002E-2</v>
      </c>
      <c r="K28" s="8">
        <v>-0.124865</v>
      </c>
      <c r="L28" s="8">
        <v>-8.2382999999999998E-2</v>
      </c>
      <c r="M28" s="8">
        <v>-8.0250000000000002E-2</v>
      </c>
      <c r="N28" s="8">
        <v>-2.1760000000000002E-2</v>
      </c>
      <c r="O28" s="8">
        <v>2.4785000000000001E-2</v>
      </c>
      <c r="P28" s="8">
        <v>-1.4943E-2</v>
      </c>
      <c r="Q28" s="8">
        <v>-1.0796E-2</v>
      </c>
      <c r="R28" s="8">
        <v>-2.0428999999999999E-2</v>
      </c>
      <c r="S28" s="8">
        <v>-2.3126000000000001E-2</v>
      </c>
      <c r="T28" s="8">
        <v>-0.24346799999999999</v>
      </c>
      <c r="U28" s="8">
        <v>0.34501100000000001</v>
      </c>
      <c r="V28" s="8">
        <v>-0.17768200000000001</v>
      </c>
      <c r="W28" s="8">
        <v>8.0784999999999996E-2</v>
      </c>
      <c r="X28" s="8">
        <v>-0.188525</v>
      </c>
      <c r="Y28" s="8">
        <v>-0.23919399999999999</v>
      </c>
      <c r="Z28" s="17">
        <f t="shared" si="0"/>
        <v>-4.454000000000001E-2</v>
      </c>
      <c r="AA28" s="17">
        <f t="shared" si="1"/>
        <v>0.17543400000000001</v>
      </c>
      <c r="AB28" s="17">
        <f t="shared" si="2"/>
        <v>2.7050000000000129E-3</v>
      </c>
      <c r="AC28" s="17">
        <f t="shared" si="3"/>
        <v>7.8969999999999978E-3</v>
      </c>
      <c r="AD28" s="17">
        <f t="shared" si="4"/>
        <v>4.8720000000000152E-3</v>
      </c>
      <c r="AE28" s="17">
        <f t="shared" si="5"/>
        <v>-4.5647000000000007E-2</v>
      </c>
      <c r="AF28" s="17">
        <f t="shared" si="6"/>
        <v>5.5581000000000005E-2</v>
      </c>
      <c r="AG28" s="17">
        <f t="shared" si="7"/>
        <v>-1.0520000000000113E-3</v>
      </c>
      <c r="AH28" s="17">
        <f t="shared" si="8"/>
        <v>4.7340000000000021E-3</v>
      </c>
      <c r="AI28" s="17">
        <f t="shared" si="9"/>
        <v>5.4289999999999894E-3</v>
      </c>
      <c r="AJ28" s="17">
        <f t="shared" si="10"/>
        <v>4.8419999999999991E-3</v>
      </c>
      <c r="AK28" s="17">
        <f t="shared" si="11"/>
        <v>5.5728999999999987E-2</v>
      </c>
      <c r="AL28" s="17">
        <f t="shared" si="12"/>
        <v>1.0084999999999997E-2</v>
      </c>
      <c r="AM28" s="17">
        <f t="shared" si="13"/>
        <v>4.6246000000000002E-2</v>
      </c>
      <c r="AN28" s="17">
        <f t="shared" si="14"/>
        <v>2.6309999999999997E-3</v>
      </c>
      <c r="AO28" s="17">
        <f t="shared" si="15"/>
        <v>3.6410000000000001E-3</v>
      </c>
      <c r="AP28" s="17">
        <f t="shared" si="16"/>
        <v>2.6919999999999999E-3</v>
      </c>
      <c r="AQ28" s="17">
        <f t="shared" si="17"/>
        <v>1.0160000000000002E-2</v>
      </c>
      <c r="AR28" s="17">
        <f t="shared" si="18"/>
        <v>-0.14052699999999999</v>
      </c>
      <c r="AS28" s="17">
        <f t="shared" si="19"/>
        <v>0.46895799999999999</v>
      </c>
      <c r="AT28" s="17">
        <f t="shared" si="20"/>
        <v>2.4241999999999986E-2</v>
      </c>
      <c r="AU28" s="17">
        <f t="shared" si="21"/>
        <v>-5.2503999999999995E-2</v>
      </c>
      <c r="AV28" s="17">
        <f t="shared" si="22"/>
        <v>2.0316000000000001E-2</v>
      </c>
      <c r="AW28" s="17">
        <f t="shared" si="23"/>
        <v>-0.131462</v>
      </c>
      <c r="AY28" s="14">
        <f t="shared" si="27"/>
        <v>0.29458703622315296</v>
      </c>
      <c r="AZ28" s="14">
        <f t="shared" si="28"/>
        <v>0.19645597495343614</v>
      </c>
      <c r="BA28" s="14">
        <f t="shared" si="29"/>
        <v>0.25757016622260581</v>
      </c>
      <c r="BB28" s="14">
        <f>'BenzoicAcid (meta)'!BA28</f>
        <v>0.30785704267318825</v>
      </c>
      <c r="BC28" s="14">
        <f t="shared" si="24"/>
        <v>-1.3270006450035288E-2</v>
      </c>
      <c r="BD28" s="14">
        <f t="shared" si="25"/>
        <v>0.47105426194581901</v>
      </c>
      <c r="BM28" s="6"/>
      <c r="BN28" s="6"/>
      <c r="BO28" s="6"/>
      <c r="BP28" s="6"/>
      <c r="BQ28" s="6"/>
      <c r="BR28" s="6"/>
    </row>
    <row r="29" spans="1:70" ht="16.2" x14ac:dyDescent="0.3">
      <c r="A29" s="18" t="s">
        <v>88</v>
      </c>
      <c r="B29" s="8">
        <v>-0.15470300000000001</v>
      </c>
      <c r="C29" s="8">
        <v>0.15232799999999999</v>
      </c>
      <c r="D29" s="8">
        <v>-0.196714</v>
      </c>
      <c r="E29" s="8">
        <v>1.903E-3</v>
      </c>
      <c r="F29" s="8">
        <v>-0.19298000000000001</v>
      </c>
      <c r="G29" s="8">
        <v>-0.16326399999999999</v>
      </c>
      <c r="H29" s="8">
        <v>-0.102586</v>
      </c>
      <c r="I29" s="8">
        <v>-7.7757000000000007E-2</v>
      </c>
      <c r="J29" s="8">
        <v>-7.6596999999999998E-2</v>
      </c>
      <c r="K29" s="8">
        <v>-0.13565199999999999</v>
      </c>
      <c r="L29" s="8">
        <v>-8.5502999999999996E-2</v>
      </c>
      <c r="M29" s="8">
        <v>-0.108339</v>
      </c>
      <c r="N29" s="8">
        <v>-3.5617000000000003E-2</v>
      </c>
      <c r="O29" s="8">
        <v>2.2537999999999999E-2</v>
      </c>
      <c r="P29" s="8">
        <v>-2.0197E-2</v>
      </c>
      <c r="Q29" s="8">
        <v>-2.0539000000000002E-2</v>
      </c>
      <c r="R29" s="8">
        <v>-2.478E-2</v>
      </c>
      <c r="S29" s="8">
        <v>-4.1307999999999997E-2</v>
      </c>
      <c r="T29" s="8">
        <v>-0.22428899999999999</v>
      </c>
      <c r="U29" s="8">
        <v>7.7852000000000005E-2</v>
      </c>
      <c r="V29" s="8">
        <v>-0.18825800000000001</v>
      </c>
      <c r="W29" s="8">
        <v>8.6194000000000007E-2</v>
      </c>
      <c r="X29" s="8">
        <v>-0.15847700000000001</v>
      </c>
      <c r="Y29" s="8">
        <v>-0.27676299999999998</v>
      </c>
      <c r="Z29" s="17">
        <f t="shared" si="0"/>
        <v>-5.4001000000000007E-2</v>
      </c>
      <c r="AA29" s="17">
        <f t="shared" si="1"/>
        <v>0.26906099999999999</v>
      </c>
      <c r="AB29" s="17">
        <f t="shared" si="2"/>
        <v>-2.8766999999999987E-2</v>
      </c>
      <c r="AC29" s="17">
        <f t="shared" si="3"/>
        <v>-7.1660000000000005E-3</v>
      </c>
      <c r="AD29" s="17">
        <f t="shared" si="4"/>
        <v>-1.6604000000000008E-2</v>
      </c>
      <c r="AE29" s="17">
        <f t="shared" si="5"/>
        <v>-5.4989999999999997E-2</v>
      </c>
      <c r="AF29" s="17">
        <f t="shared" si="6"/>
        <v>3.1711000000000003E-2</v>
      </c>
      <c r="AG29" s="17">
        <f t="shared" si="7"/>
        <v>4.5072999999999988E-2</v>
      </c>
      <c r="AH29" s="17">
        <f t="shared" si="8"/>
        <v>-8.819999999999939E-4</v>
      </c>
      <c r="AI29" s="17">
        <f t="shared" si="9"/>
        <v>-5.3580000000000017E-3</v>
      </c>
      <c r="AJ29" s="17">
        <f t="shared" si="10"/>
        <v>1.7220000000000013E-3</v>
      </c>
      <c r="AK29" s="17">
        <f t="shared" si="11"/>
        <v>2.7639999999999984E-2</v>
      </c>
      <c r="AL29" s="17">
        <f t="shared" si="12"/>
        <v>-3.7720000000000045E-3</v>
      </c>
      <c r="AM29" s="17">
        <f t="shared" si="13"/>
        <v>4.3998999999999996E-2</v>
      </c>
      <c r="AN29" s="17">
        <f t="shared" si="14"/>
        <v>-2.6230000000000003E-3</v>
      </c>
      <c r="AO29" s="17">
        <f t="shared" si="15"/>
        <v>-6.1020000000000015E-3</v>
      </c>
      <c r="AP29" s="17">
        <f t="shared" si="16"/>
        <v>-1.6590000000000008E-3</v>
      </c>
      <c r="AQ29" s="17">
        <f t="shared" si="17"/>
        <v>-8.0219999999999944E-3</v>
      </c>
      <c r="AR29" s="17">
        <f t="shared" si="18"/>
        <v>-0.12134799999999998</v>
      </c>
      <c r="AS29" s="17">
        <f t="shared" si="19"/>
        <v>0.20179900000000001</v>
      </c>
      <c r="AT29" s="17">
        <f t="shared" si="20"/>
        <v>1.3665999999999984E-2</v>
      </c>
      <c r="AU29" s="17">
        <f t="shared" si="21"/>
        <v>-4.7094999999999984E-2</v>
      </c>
      <c r="AV29" s="17">
        <f t="shared" si="22"/>
        <v>5.0363999999999992E-2</v>
      </c>
      <c r="AW29" s="17">
        <f t="shared" si="23"/>
        <v>-0.16903099999999999</v>
      </c>
      <c r="AY29" s="14">
        <f t="shared" si="27"/>
        <v>-0.12412326502533715</v>
      </c>
      <c r="AZ29" s="14">
        <f t="shared" si="28"/>
        <v>-0.34524820584884391</v>
      </c>
      <c r="BA29" s="14">
        <f t="shared" si="29"/>
        <v>-0.13622860774066423</v>
      </c>
      <c r="BB29" s="14">
        <f>'BenzoicAcid (meta)'!BA29</f>
        <v>-1.4703815974318329E-3</v>
      </c>
      <c r="BC29" s="14">
        <f t="shared" si="24"/>
        <v>-0.12265288342790531</v>
      </c>
      <c r="BD29" s="14">
        <f t="shared" si="25"/>
        <v>-3.197776495729103E-2</v>
      </c>
      <c r="BM29" s="6"/>
      <c r="BN29" s="6"/>
      <c r="BO29" s="6"/>
      <c r="BP29" s="6"/>
      <c r="BQ29" s="6"/>
      <c r="BR29" s="6"/>
    </row>
    <row r="30" spans="1:70" ht="18" x14ac:dyDescent="0.3">
      <c r="A30" s="18" t="s">
        <v>89</v>
      </c>
      <c r="B30" s="8">
        <v>-0.15035000000000001</v>
      </c>
      <c r="C30" s="8">
        <v>3.5525000000000001E-2</v>
      </c>
      <c r="D30" s="8">
        <v>-0.155609</v>
      </c>
      <c r="E30" s="8">
        <v>4.5859999999999998E-3</v>
      </c>
      <c r="F30" s="8">
        <v>-0.16204499999999999</v>
      </c>
      <c r="G30" s="8">
        <v>-0.15926499999999999</v>
      </c>
      <c r="H30" s="8">
        <v>-8.4534999999999999E-2</v>
      </c>
      <c r="I30" s="8">
        <v>-0.11602700000000001</v>
      </c>
      <c r="J30" s="8">
        <v>-6.5231999999999998E-2</v>
      </c>
      <c r="K30" s="8">
        <v>-0.117676</v>
      </c>
      <c r="L30" s="8">
        <v>-7.6564999999999994E-2</v>
      </c>
      <c r="M30" s="8">
        <v>-8.6406999999999998E-2</v>
      </c>
      <c r="N30" s="8">
        <v>-2.3869999999999999E-2</v>
      </c>
      <c r="O30" s="8">
        <v>-1.4616000000000001E-2</v>
      </c>
      <c r="P30" s="8">
        <v>-1.0817E-2</v>
      </c>
      <c r="Q30" s="8">
        <v>-4.2360000000000002E-3</v>
      </c>
      <c r="R30" s="8">
        <v>-1.6352999999999999E-2</v>
      </c>
      <c r="S30" s="8">
        <v>-2.5364999999999999E-2</v>
      </c>
      <c r="T30" s="8">
        <v>-0.120533</v>
      </c>
      <c r="U30" s="8">
        <v>-2.1392999999999999E-2</v>
      </c>
      <c r="V30" s="8">
        <v>-0.19658800000000001</v>
      </c>
      <c r="W30" s="8">
        <v>0.13406999999999999</v>
      </c>
      <c r="X30" s="8">
        <v>-0.203039</v>
      </c>
      <c r="Y30" s="8">
        <v>-0.124554</v>
      </c>
      <c r="Z30" s="17">
        <f t="shared" si="0"/>
        <v>-4.9648000000000012E-2</v>
      </c>
      <c r="AA30" s="17">
        <f t="shared" si="1"/>
        <v>0.152258</v>
      </c>
      <c r="AB30" s="17">
        <f t="shared" si="2"/>
        <v>1.2338000000000016E-2</v>
      </c>
      <c r="AC30" s="17">
        <f t="shared" si="3"/>
        <v>-4.4830000000000009E-3</v>
      </c>
      <c r="AD30" s="17">
        <f t="shared" si="4"/>
        <v>1.433100000000001E-2</v>
      </c>
      <c r="AE30" s="17">
        <f t="shared" si="5"/>
        <v>-5.0990999999999995E-2</v>
      </c>
      <c r="AF30" s="17">
        <f t="shared" si="6"/>
        <v>4.9762000000000001E-2</v>
      </c>
      <c r="AG30" s="17">
        <f t="shared" si="7"/>
        <v>6.8029999999999896E-3</v>
      </c>
      <c r="AH30" s="17">
        <f t="shared" si="8"/>
        <v>1.0483000000000006E-2</v>
      </c>
      <c r="AI30" s="17">
        <f t="shared" si="9"/>
        <v>1.261799999999999E-2</v>
      </c>
      <c r="AJ30" s="17">
        <f t="shared" si="10"/>
        <v>1.0660000000000003E-2</v>
      </c>
      <c r="AK30" s="17">
        <f t="shared" si="11"/>
        <v>4.9571999999999991E-2</v>
      </c>
      <c r="AL30" s="17">
        <f t="shared" si="12"/>
        <v>7.9749999999999995E-3</v>
      </c>
      <c r="AM30" s="17">
        <f t="shared" si="13"/>
        <v>6.8450000000000004E-3</v>
      </c>
      <c r="AN30" s="17">
        <f t="shared" si="14"/>
        <v>6.7569999999999991E-3</v>
      </c>
      <c r="AO30" s="17">
        <f t="shared" si="15"/>
        <v>1.0201E-2</v>
      </c>
      <c r="AP30" s="17">
        <f t="shared" si="16"/>
        <v>6.7679999999999997E-3</v>
      </c>
      <c r="AQ30" s="17">
        <f t="shared" si="17"/>
        <v>7.9210000000000044E-3</v>
      </c>
      <c r="AR30" s="17">
        <f t="shared" si="18"/>
        <v>-1.7591999999999997E-2</v>
      </c>
      <c r="AS30" s="17">
        <f t="shared" si="19"/>
        <v>0.10255400000000001</v>
      </c>
      <c r="AT30" s="17">
        <f t="shared" si="20"/>
        <v>5.3359999999999796E-3</v>
      </c>
      <c r="AU30" s="17">
        <f t="shared" si="21"/>
        <v>7.8100000000000391E-4</v>
      </c>
      <c r="AV30" s="17">
        <f t="shared" si="22"/>
        <v>5.8020000000000016E-3</v>
      </c>
      <c r="AW30" s="17">
        <f t="shared" si="23"/>
        <v>-1.6822000000000004E-2</v>
      </c>
      <c r="AY30" s="14">
        <f t="shared" si="27"/>
        <v>0.52545459135354289</v>
      </c>
      <c r="AZ30" s="14">
        <f t="shared" si="28"/>
        <v>0.52044589073694614</v>
      </c>
      <c r="BA30" s="14">
        <f t="shared" si="29"/>
        <v>0.54226814302082582</v>
      </c>
      <c r="BB30" s="14">
        <f>'BenzoicAcid (meta)'!BA30</f>
        <v>0.42498435931273826</v>
      </c>
      <c r="BC30" s="14">
        <f t="shared" si="24"/>
        <v>0.10047023204080463</v>
      </c>
      <c r="BD30" s="14">
        <f t="shared" si="25"/>
        <v>0.78947913051852903</v>
      </c>
      <c r="BM30" s="6"/>
      <c r="BN30" s="6"/>
      <c r="BO30" s="6"/>
      <c r="BP30" s="6"/>
      <c r="BQ30" s="6"/>
      <c r="BR30" s="6"/>
    </row>
    <row r="31" spans="1:70" ht="18" x14ac:dyDescent="0.3">
      <c r="A31" s="18" t="s">
        <v>90</v>
      </c>
      <c r="B31" s="8">
        <v>-0.15558</v>
      </c>
      <c r="C31" s="8">
        <v>9.5210000000000003E-2</v>
      </c>
      <c r="D31" s="8">
        <v>-0.167932</v>
      </c>
      <c r="E31" s="8">
        <v>5.5180000000000003E-3</v>
      </c>
      <c r="F31" s="8">
        <v>-0.18021000000000001</v>
      </c>
      <c r="G31" s="8">
        <v>-0.12501899999999999</v>
      </c>
      <c r="H31" s="8">
        <v>-0.11328299999999999</v>
      </c>
      <c r="I31" s="8">
        <v>-0.122373</v>
      </c>
      <c r="J31" s="8">
        <v>-7.3787000000000005E-2</v>
      </c>
      <c r="K31" s="8">
        <v>-0.133657</v>
      </c>
      <c r="L31" s="8">
        <v>-8.4725999999999996E-2</v>
      </c>
      <c r="M31" s="8">
        <v>-9.8931000000000005E-2</v>
      </c>
      <c r="N31" s="8">
        <v>-3.8796999999999998E-2</v>
      </c>
      <c r="O31" s="8">
        <v>2.1801999999999998E-2</v>
      </c>
      <c r="P31" s="8">
        <v>-1.8377999999999999E-2</v>
      </c>
      <c r="Q31" s="8">
        <v>-1.9140999999999998E-2</v>
      </c>
      <c r="R31" s="8">
        <v>-2.2987E-2</v>
      </c>
      <c r="S31" s="8">
        <v>-3.6915000000000003E-2</v>
      </c>
      <c r="T31" s="8">
        <v>-0.281939</v>
      </c>
      <c r="U31" s="8">
        <v>0.410748</v>
      </c>
      <c r="V31" s="8">
        <v>-0.17475599999999999</v>
      </c>
      <c r="W31" s="8">
        <v>4.7420999999999998E-2</v>
      </c>
      <c r="X31" s="8">
        <v>-0.17457700000000001</v>
      </c>
      <c r="Y31" s="8">
        <v>-0.28605900000000001</v>
      </c>
      <c r="Z31" s="17">
        <f t="shared" si="0"/>
        <v>-5.4877999999999996E-2</v>
      </c>
      <c r="AA31" s="17">
        <f t="shared" si="1"/>
        <v>0.21194299999999999</v>
      </c>
      <c r="AB31" s="17">
        <f t="shared" si="2"/>
        <v>1.5000000000015001E-5</v>
      </c>
      <c r="AC31" s="17">
        <f t="shared" si="3"/>
        <v>-3.5510000000000003E-3</v>
      </c>
      <c r="AD31" s="17">
        <f t="shared" si="4"/>
        <v>-3.8340000000000041E-3</v>
      </c>
      <c r="AE31" s="17">
        <f t="shared" si="5"/>
        <v>-1.6744999999999996E-2</v>
      </c>
      <c r="AF31" s="17">
        <f t="shared" si="6"/>
        <v>2.1014000000000005E-2</v>
      </c>
      <c r="AG31" s="17">
        <f t="shared" si="7"/>
        <v>4.5699999999999907E-4</v>
      </c>
      <c r="AH31" s="17">
        <f t="shared" si="8"/>
        <v>1.9279999999999992E-3</v>
      </c>
      <c r="AI31" s="17">
        <f t="shared" si="9"/>
        <v>-3.3630000000000049E-3</v>
      </c>
      <c r="AJ31" s="17">
        <f t="shared" si="10"/>
        <v>2.4990000000000012E-3</v>
      </c>
      <c r="AK31" s="17">
        <f t="shared" si="11"/>
        <v>3.7047999999999984E-2</v>
      </c>
      <c r="AL31" s="17">
        <f t="shared" si="12"/>
        <v>-6.9519999999999998E-3</v>
      </c>
      <c r="AM31" s="17">
        <f t="shared" si="13"/>
        <v>4.3262999999999996E-2</v>
      </c>
      <c r="AN31" s="17">
        <f t="shared" si="14"/>
        <v>-8.0399999999999916E-4</v>
      </c>
      <c r="AO31" s="17">
        <f t="shared" si="15"/>
        <v>-4.7039999999999981E-3</v>
      </c>
      <c r="AP31" s="17">
        <f t="shared" si="16"/>
        <v>1.339999999999987E-4</v>
      </c>
      <c r="AQ31" s="17">
        <f t="shared" si="17"/>
        <v>-3.6290000000000003E-3</v>
      </c>
      <c r="AR31" s="17">
        <f t="shared" si="18"/>
        <v>-0.17899799999999999</v>
      </c>
      <c r="AS31" s="17">
        <f t="shared" si="19"/>
        <v>0.53469500000000003</v>
      </c>
      <c r="AT31" s="17">
        <f t="shared" si="20"/>
        <v>2.7167999999999998E-2</v>
      </c>
      <c r="AU31" s="17">
        <f t="shared" si="21"/>
        <v>-8.5868E-2</v>
      </c>
      <c r="AV31" s="17">
        <f t="shared" si="22"/>
        <v>3.4263999999999989E-2</v>
      </c>
      <c r="AW31" s="17">
        <f t="shared" si="23"/>
        <v>-0.17832700000000001</v>
      </c>
      <c r="AY31" s="14">
        <f t="shared" si="27"/>
        <v>-4.9779843207507037E-2</v>
      </c>
      <c r="AZ31" s="14">
        <f t="shared" si="28"/>
        <v>-0.30231742294343361</v>
      </c>
      <c r="BA31" s="14">
        <f t="shared" si="29"/>
        <v>-3.0355481766274225E-2</v>
      </c>
      <c r="BB31" s="14">
        <f>'BenzoicAcid (meta)'!BA31</f>
        <v>5.2272701488178336E-2</v>
      </c>
      <c r="BC31" s="14">
        <f t="shared" si="24"/>
        <v>-0.10205254469568537</v>
      </c>
      <c r="BD31" s="14">
        <f t="shared" si="25"/>
        <v>6.5714986281339094E-2</v>
      </c>
      <c r="BF31" s="6"/>
      <c r="BM31" s="6"/>
      <c r="BN31" s="6"/>
      <c r="BO31" s="6"/>
      <c r="BP31" s="6"/>
      <c r="BQ31" s="6"/>
      <c r="BR31" s="6"/>
    </row>
    <row r="32" spans="1:70" ht="18" x14ac:dyDescent="0.3">
      <c r="A32" s="18" t="s">
        <v>91</v>
      </c>
      <c r="B32" s="8">
        <v>-0.16022800000000001</v>
      </c>
      <c r="C32" s="8">
        <v>0.173516</v>
      </c>
      <c r="D32" s="8">
        <v>-0.196881</v>
      </c>
      <c r="E32" s="8">
        <v>-4.2900000000000002E-4</v>
      </c>
      <c r="F32" s="8">
        <v>-0.17022499999999999</v>
      </c>
      <c r="G32" s="8">
        <v>-0.178179</v>
      </c>
      <c r="H32" s="8">
        <v>-0.11294800000000001</v>
      </c>
      <c r="I32" s="8">
        <v>-0.12130299999999999</v>
      </c>
      <c r="J32" s="8">
        <v>-7.3289000000000007E-2</v>
      </c>
      <c r="K32" s="8">
        <v>-0.135662</v>
      </c>
      <c r="L32" s="8">
        <v>-8.695E-2</v>
      </c>
      <c r="M32" s="8">
        <v>-0.10917399999999999</v>
      </c>
      <c r="N32" s="8">
        <v>-4.0999000000000001E-2</v>
      </c>
      <c r="O32" s="8">
        <v>2.1250000000000002E-2</v>
      </c>
      <c r="P32" s="8">
        <v>-1.8121999999999999E-2</v>
      </c>
      <c r="Q32" s="8">
        <v>-2.0493000000000001E-2</v>
      </c>
      <c r="R32" s="8">
        <v>-2.4521999999999999E-2</v>
      </c>
      <c r="S32" s="8">
        <v>-3.9812E-2</v>
      </c>
      <c r="T32" s="8">
        <v>-0.20980399999999999</v>
      </c>
      <c r="U32" s="8">
        <v>0.176923</v>
      </c>
      <c r="V32" s="8">
        <v>-0.18019299999999999</v>
      </c>
      <c r="W32" s="8">
        <v>3.9272000000000001E-2</v>
      </c>
      <c r="X32" s="8">
        <v>-0.15041299999999999</v>
      </c>
      <c r="Y32" s="8">
        <v>-0.25109300000000001</v>
      </c>
      <c r="Z32" s="17">
        <f t="shared" si="0"/>
        <v>-5.9526000000000009E-2</v>
      </c>
      <c r="AA32" s="17">
        <f t="shared" si="1"/>
        <v>0.29024899999999998</v>
      </c>
      <c r="AB32" s="17">
        <f t="shared" si="2"/>
        <v>-2.8933999999999988E-2</v>
      </c>
      <c r="AC32" s="17">
        <f t="shared" si="3"/>
        <v>-9.4980000000000012E-3</v>
      </c>
      <c r="AD32" s="17">
        <f t="shared" si="4"/>
        <v>6.1510000000000176E-3</v>
      </c>
      <c r="AE32" s="17">
        <f t="shared" si="5"/>
        <v>-6.9905000000000009E-2</v>
      </c>
      <c r="AF32" s="17">
        <f t="shared" si="6"/>
        <v>2.1348999999999993E-2</v>
      </c>
      <c r="AG32" s="17">
        <f t="shared" si="7"/>
        <v>1.5270000000000006E-3</v>
      </c>
      <c r="AH32" s="17">
        <f t="shared" si="8"/>
        <v>2.4259999999999976E-3</v>
      </c>
      <c r="AI32" s="17">
        <f t="shared" si="9"/>
        <v>-5.3680000000000117E-3</v>
      </c>
      <c r="AJ32" s="17">
        <f t="shared" si="10"/>
        <v>2.7499999999999747E-4</v>
      </c>
      <c r="AK32" s="17">
        <f t="shared" si="11"/>
        <v>2.6804999999999995E-2</v>
      </c>
      <c r="AL32" s="17">
        <f t="shared" si="12"/>
        <v>-9.1540000000000024E-3</v>
      </c>
      <c r="AM32" s="17">
        <f t="shared" si="13"/>
        <v>4.2710999999999999E-2</v>
      </c>
      <c r="AN32" s="17">
        <f t="shared" si="14"/>
        <v>-5.4799999999999988E-4</v>
      </c>
      <c r="AO32" s="17">
        <f t="shared" si="15"/>
        <v>-6.0560000000000006E-3</v>
      </c>
      <c r="AP32" s="17">
        <f t="shared" si="16"/>
        <v>-1.4009999999999995E-3</v>
      </c>
      <c r="AQ32" s="17">
        <f t="shared" si="17"/>
        <v>-6.5259999999999971E-3</v>
      </c>
      <c r="AR32" s="17">
        <f t="shared" si="18"/>
        <v>-0.10686299999999999</v>
      </c>
      <c r="AS32" s="17">
        <f t="shared" si="19"/>
        <v>0.30086999999999997</v>
      </c>
      <c r="AT32" s="17">
        <f t="shared" si="20"/>
        <v>2.1731E-2</v>
      </c>
      <c r="AU32" s="17">
        <f t="shared" si="21"/>
        <v>-9.4016999999999989E-2</v>
      </c>
      <c r="AV32" s="17">
        <f t="shared" si="22"/>
        <v>5.8428000000000008E-2</v>
      </c>
      <c r="AW32" s="17">
        <f t="shared" si="23"/>
        <v>-0.14336100000000002</v>
      </c>
      <c r="AY32" s="14">
        <f t="shared" si="27"/>
        <v>-0.10655977076281711</v>
      </c>
      <c r="AZ32" s="14">
        <f t="shared" si="28"/>
        <v>-0.35956888332174386</v>
      </c>
      <c r="BA32" s="14">
        <f t="shared" si="29"/>
        <v>-0.12247472256728419</v>
      </c>
      <c r="BB32" s="14">
        <f>'BenzoicAcid (meta)'!BA32</f>
        <v>6.691189351132816E-2</v>
      </c>
      <c r="BC32" s="14">
        <f t="shared" si="24"/>
        <v>-0.17347166427414529</v>
      </c>
      <c r="BD32" s="14">
        <f t="shared" si="25"/>
        <v>-2.1495043241510983E-2</v>
      </c>
      <c r="BF32" s="6"/>
      <c r="BM32" s="6"/>
      <c r="BN32" s="6"/>
      <c r="BO32" s="6"/>
      <c r="BP32" s="6"/>
      <c r="BQ32" s="6"/>
      <c r="BR32" s="6"/>
    </row>
    <row r="33" spans="1:70" ht="18" x14ac:dyDescent="0.3">
      <c r="A33" s="18" t="s">
        <v>92</v>
      </c>
      <c r="B33" s="8">
        <v>-0.17525199999999999</v>
      </c>
      <c r="C33" s="8">
        <v>0.19352</v>
      </c>
      <c r="D33" s="8">
        <v>-0.162525</v>
      </c>
      <c r="E33" s="8">
        <v>-2.385E-3</v>
      </c>
      <c r="F33" s="8">
        <v>-0.170797</v>
      </c>
      <c r="G33" s="8">
        <v>-0.17949499999999999</v>
      </c>
      <c r="H33" s="8">
        <v>-0.107664</v>
      </c>
      <c r="I33" s="8">
        <v>-0.12574399999999999</v>
      </c>
      <c r="J33" s="8">
        <v>-7.4676999999999993E-2</v>
      </c>
      <c r="K33" s="8">
        <v>-0.13545099999999999</v>
      </c>
      <c r="L33" s="8">
        <v>-8.6013999999999993E-2</v>
      </c>
      <c r="M33" s="8">
        <v>-0.110129</v>
      </c>
      <c r="N33" s="8">
        <v>-3.7967000000000001E-2</v>
      </c>
      <c r="O33" s="8">
        <v>2.315E-2</v>
      </c>
      <c r="P33" s="8">
        <v>-1.8832000000000002E-2</v>
      </c>
      <c r="Q33" s="8">
        <v>-2.0494999999999999E-2</v>
      </c>
      <c r="R33" s="8">
        <v>-2.4337999999999999E-2</v>
      </c>
      <c r="S33" s="8">
        <v>-3.9618E-2</v>
      </c>
      <c r="T33" s="8">
        <v>-0.14569799999999999</v>
      </c>
      <c r="U33" s="8">
        <v>0.10188800000000001</v>
      </c>
      <c r="V33" s="8">
        <v>-0.24553800000000001</v>
      </c>
      <c r="W33" s="8">
        <v>0.13727700000000001</v>
      </c>
      <c r="X33" s="8">
        <v>-0.245586</v>
      </c>
      <c r="Y33" s="8">
        <v>-0.16572200000000001</v>
      </c>
      <c r="Z33" s="17">
        <f t="shared" si="0"/>
        <v>-7.4549999999999991E-2</v>
      </c>
      <c r="AA33" s="17">
        <f t="shared" si="1"/>
        <v>0.310253</v>
      </c>
      <c r="AB33" s="17">
        <f t="shared" si="2"/>
        <v>5.4220000000000101E-3</v>
      </c>
      <c r="AC33" s="17">
        <f t="shared" si="3"/>
        <v>-1.1454000000000001E-2</v>
      </c>
      <c r="AD33" s="17">
        <f t="shared" si="4"/>
        <v>5.5790000000000006E-3</v>
      </c>
      <c r="AE33" s="17">
        <f t="shared" si="5"/>
        <v>-7.1220999999999993E-2</v>
      </c>
      <c r="AF33" s="17">
        <f t="shared" si="6"/>
        <v>2.6633000000000004E-2</v>
      </c>
      <c r="AG33" s="17">
        <f t="shared" si="7"/>
        <v>-2.9139999999999999E-3</v>
      </c>
      <c r="AH33" s="17">
        <f t="shared" si="8"/>
        <v>1.0380000000000111E-3</v>
      </c>
      <c r="AI33" s="17">
        <f t="shared" si="9"/>
        <v>-5.1569999999999949E-3</v>
      </c>
      <c r="AJ33" s="17">
        <f t="shared" si="10"/>
        <v>1.2110000000000037E-3</v>
      </c>
      <c r="AK33" s="17">
        <f t="shared" si="11"/>
        <v>2.5849999999999984E-2</v>
      </c>
      <c r="AL33" s="17">
        <f t="shared" si="12"/>
        <v>-6.1220000000000024E-3</v>
      </c>
      <c r="AM33" s="17">
        <f t="shared" si="13"/>
        <v>4.4610999999999998E-2</v>
      </c>
      <c r="AN33" s="17">
        <f t="shared" si="14"/>
        <v>-1.2580000000000022E-3</v>
      </c>
      <c r="AO33" s="17">
        <f t="shared" si="15"/>
        <v>-6.0579999999999991E-3</v>
      </c>
      <c r="AP33" s="17">
        <f t="shared" si="16"/>
        <v>-1.2169999999999993E-3</v>
      </c>
      <c r="AQ33" s="17">
        <f t="shared" si="17"/>
        <v>-6.3319999999999974E-3</v>
      </c>
      <c r="AR33" s="17">
        <f t="shared" si="18"/>
        <v>-4.2756999999999989E-2</v>
      </c>
      <c r="AS33" s="17">
        <f t="shared" si="19"/>
        <v>0.22583500000000001</v>
      </c>
      <c r="AT33" s="17">
        <f t="shared" si="20"/>
        <v>-4.3614000000000014E-2</v>
      </c>
      <c r="AU33" s="17">
        <f t="shared" si="21"/>
        <v>3.9880000000000193E-3</v>
      </c>
      <c r="AV33" s="17">
        <f t="shared" si="22"/>
        <v>-3.6745E-2</v>
      </c>
      <c r="AW33" s="17">
        <f t="shared" si="23"/>
        <v>-5.7990000000000014E-2</v>
      </c>
      <c r="AY33" s="14">
        <f t="shared" si="27"/>
        <v>-0.10807176330503708</v>
      </c>
      <c r="AZ33" s="14">
        <f t="shared" si="28"/>
        <v>-0.35885183529566367</v>
      </c>
      <c r="BA33" s="14">
        <f t="shared" si="29"/>
        <v>-0.11489563930572415</v>
      </c>
      <c r="BB33" s="14">
        <f>'BenzoicAcid (meta)'!BA33</f>
        <v>3.8455315005798268E-2</v>
      </c>
      <c r="BC33" s="14">
        <f t="shared" si="24"/>
        <v>-0.14652707831083533</v>
      </c>
      <c r="BD33" s="14">
        <f t="shared" si="25"/>
        <v>-1.7797738592270906E-2</v>
      </c>
      <c r="BF33" s="6"/>
      <c r="BM33" s="6"/>
      <c r="BN33" s="6"/>
      <c r="BO33" s="6"/>
      <c r="BP33" s="6"/>
      <c r="BQ33" s="6"/>
      <c r="BR33" s="6"/>
    </row>
    <row r="34" spans="1:70" ht="16.2" x14ac:dyDescent="0.3">
      <c r="A34" s="18" t="s">
        <v>93</v>
      </c>
      <c r="B34" s="8">
        <v>-0.159299</v>
      </c>
      <c r="C34" s="8">
        <v>0.16302700000000001</v>
      </c>
      <c r="D34" s="8">
        <v>-0.186385</v>
      </c>
      <c r="E34" s="8">
        <v>-3.0170000000000002E-3</v>
      </c>
      <c r="F34" s="8">
        <v>-0.170045</v>
      </c>
      <c r="G34" s="8">
        <v>-0.180032</v>
      </c>
      <c r="H34" s="8">
        <v>-0.11224099999999999</v>
      </c>
      <c r="I34" s="8">
        <v>-0.12089800000000001</v>
      </c>
      <c r="J34" s="8">
        <v>-7.3871000000000006E-2</v>
      </c>
      <c r="K34" s="8">
        <v>-0.13647300000000001</v>
      </c>
      <c r="L34" s="8">
        <v>-8.7714E-2</v>
      </c>
      <c r="M34" s="8">
        <v>-0.110662</v>
      </c>
      <c r="N34" s="8">
        <v>-4.0658E-2</v>
      </c>
      <c r="O34" s="8">
        <v>2.2186000000000001E-2</v>
      </c>
      <c r="P34" s="8">
        <v>-1.8540000000000001E-2</v>
      </c>
      <c r="Q34" s="8">
        <v>-2.1176E-2</v>
      </c>
      <c r="R34" s="8">
        <v>-2.5146999999999999E-2</v>
      </c>
      <c r="S34" s="8">
        <v>-4.0816999999999999E-2</v>
      </c>
      <c r="T34" s="8">
        <v>-0.27459299999999998</v>
      </c>
      <c r="U34" s="8">
        <v>0.41001799999999999</v>
      </c>
      <c r="V34" s="8">
        <v>-0.16129199999999999</v>
      </c>
      <c r="W34" s="8">
        <v>7.2899999999999996E-3</v>
      </c>
      <c r="X34" s="8">
        <v>-0.13764999999999999</v>
      </c>
      <c r="Y34" s="8">
        <v>-0.33424999999999999</v>
      </c>
      <c r="Z34" s="17">
        <f t="shared" si="0"/>
        <v>-5.8596999999999996E-2</v>
      </c>
      <c r="AA34" s="17">
        <f t="shared" si="1"/>
        <v>0.27976000000000001</v>
      </c>
      <c r="AB34" s="17">
        <f t="shared" si="2"/>
        <v>-1.8437999999999982E-2</v>
      </c>
      <c r="AC34" s="17">
        <f t="shared" si="3"/>
        <v>-1.2086000000000001E-2</v>
      </c>
      <c r="AD34" s="17">
        <f t="shared" si="4"/>
        <v>6.3310000000000033E-3</v>
      </c>
      <c r="AE34" s="17">
        <f t="shared" si="5"/>
        <v>-7.1758000000000002E-2</v>
      </c>
      <c r="AF34" s="17">
        <f t="shared" si="6"/>
        <v>2.2056000000000006E-2</v>
      </c>
      <c r="AG34" s="17">
        <f t="shared" si="7"/>
        <v>1.9319999999999893E-3</v>
      </c>
      <c r="AH34" s="17">
        <f t="shared" si="8"/>
        <v>1.8439999999999984E-3</v>
      </c>
      <c r="AI34" s="17">
        <f t="shared" si="9"/>
        <v>-6.1790000000000178E-3</v>
      </c>
      <c r="AJ34" s="17">
        <f t="shared" si="10"/>
        <v>-4.8900000000000332E-4</v>
      </c>
      <c r="AK34" s="17">
        <f t="shared" si="11"/>
        <v>2.5316999999999992E-2</v>
      </c>
      <c r="AL34" s="17">
        <f t="shared" si="12"/>
        <v>-8.8130000000000014E-3</v>
      </c>
      <c r="AM34" s="17">
        <f t="shared" si="13"/>
        <v>4.3647000000000005E-2</v>
      </c>
      <c r="AN34" s="17">
        <f t="shared" si="14"/>
        <v>-9.6600000000000158E-4</v>
      </c>
      <c r="AO34" s="17">
        <f t="shared" si="15"/>
        <v>-6.7390000000000002E-3</v>
      </c>
      <c r="AP34" s="17">
        <f t="shared" si="16"/>
        <v>-2.026E-3</v>
      </c>
      <c r="AQ34" s="17">
        <f t="shared" si="17"/>
        <v>-7.530999999999996E-3</v>
      </c>
      <c r="AR34" s="17">
        <f t="shared" si="18"/>
        <v>-0.17165199999999997</v>
      </c>
      <c r="AS34" s="17">
        <f t="shared" si="19"/>
        <v>0.53396500000000002</v>
      </c>
      <c r="AT34" s="17">
        <f t="shared" si="20"/>
        <v>4.0632000000000001E-2</v>
      </c>
      <c r="AU34" s="17">
        <f t="shared" si="21"/>
        <v>-0.125999</v>
      </c>
      <c r="AV34" s="17">
        <f t="shared" si="22"/>
        <v>7.1191000000000004E-2</v>
      </c>
      <c r="AW34" s="17">
        <f t="shared" si="23"/>
        <v>-0.226518</v>
      </c>
      <c r="AY34" s="14">
        <f t="shared" si="27"/>
        <v>-0.1366840038242971</v>
      </c>
      <c r="AZ34" s="14">
        <f t="shared" si="28"/>
        <v>-0.39066968059273377</v>
      </c>
      <c r="BA34" s="14">
        <f t="shared" si="29"/>
        <v>-0.16224894584231422</v>
      </c>
      <c r="BB34" s="14">
        <f>'BenzoicAcid (meta)'!BA34</f>
        <v>3.918203953909824E-2</v>
      </c>
      <c r="BC34" s="14">
        <f t="shared" si="24"/>
        <v>-0.17586604336339534</v>
      </c>
      <c r="BD34" s="14">
        <f t="shared" si="25"/>
        <v>-6.1628532263110991E-2</v>
      </c>
      <c r="BF34" s="6"/>
      <c r="BM34" s="6"/>
      <c r="BN34" s="6"/>
      <c r="BO34" s="6"/>
      <c r="BP34" s="6"/>
      <c r="BQ34" s="6"/>
      <c r="BR34" s="6"/>
    </row>
    <row r="35" spans="1:70" ht="16.2" x14ac:dyDescent="0.3">
      <c r="A35" s="18" t="s">
        <v>125</v>
      </c>
      <c r="B35" s="8">
        <v>-0.16775100000000001</v>
      </c>
      <c r="C35" s="8">
        <v>0.189863</v>
      </c>
      <c r="D35" s="8">
        <v>-0.16366700000000001</v>
      </c>
      <c r="E35" s="8">
        <v>-3.3830000000000002E-3</v>
      </c>
      <c r="F35" s="8">
        <v>-0.17008799999999999</v>
      </c>
      <c r="G35" s="8">
        <v>-0.17724000000000001</v>
      </c>
      <c r="H35" s="8">
        <v>-0.10785</v>
      </c>
      <c r="I35" s="8">
        <v>-0.126358</v>
      </c>
      <c r="J35" s="8">
        <v>-7.4646000000000004E-2</v>
      </c>
      <c r="K35" s="8">
        <v>-0.13519100000000001</v>
      </c>
      <c r="L35" s="8">
        <v>-8.5899000000000003E-2</v>
      </c>
      <c r="M35" s="8">
        <v>-0.109958</v>
      </c>
      <c r="N35" s="8">
        <v>-3.7775000000000003E-2</v>
      </c>
      <c r="O35" s="8">
        <v>2.2762999999999999E-2</v>
      </c>
      <c r="P35" s="8">
        <v>-1.8786000000000001E-2</v>
      </c>
      <c r="Q35" s="8">
        <v>-2.0246E-2</v>
      </c>
      <c r="R35" s="8">
        <v>-2.4213999999999999E-2</v>
      </c>
      <c r="S35" s="8">
        <v>-3.9488000000000002E-2</v>
      </c>
      <c r="T35" s="8">
        <v>-0.17777699999999999</v>
      </c>
      <c r="U35" s="8">
        <v>0.114495</v>
      </c>
      <c r="V35" s="8">
        <v>-0.23402500000000001</v>
      </c>
      <c r="W35" s="8">
        <v>0.13376099999999999</v>
      </c>
      <c r="X35" s="8">
        <v>-0.241282</v>
      </c>
      <c r="Y35" s="8">
        <v>-0.171016</v>
      </c>
      <c r="Z35" s="17">
        <f t="shared" si="0"/>
        <v>-6.7049000000000011E-2</v>
      </c>
      <c r="AA35" s="17">
        <f t="shared" si="1"/>
        <v>0.30659599999999998</v>
      </c>
      <c r="AB35" s="17">
        <f t="shared" si="2"/>
        <v>4.280000000000006E-3</v>
      </c>
      <c r="AC35" s="17">
        <f t="shared" si="3"/>
        <v>-1.2452000000000001E-2</v>
      </c>
      <c r="AD35" s="17">
        <f t="shared" si="4"/>
        <v>6.2880000000000158E-3</v>
      </c>
      <c r="AE35" s="17">
        <f t="shared" si="5"/>
        <v>-6.8966000000000013E-2</v>
      </c>
      <c r="AF35" s="17">
        <f t="shared" si="6"/>
        <v>2.6446999999999998E-2</v>
      </c>
      <c r="AG35" s="17">
        <f t="shared" si="7"/>
        <v>-3.5280000000000034E-3</v>
      </c>
      <c r="AH35" s="17">
        <f t="shared" si="8"/>
        <v>1.0690000000000005E-3</v>
      </c>
      <c r="AI35" s="17">
        <f t="shared" si="9"/>
        <v>-4.8970000000000125E-3</v>
      </c>
      <c r="AJ35" s="17">
        <f t="shared" si="10"/>
        <v>1.3259999999999939E-3</v>
      </c>
      <c r="AK35" s="17">
        <f t="shared" si="11"/>
        <v>2.6020999999999989E-2</v>
      </c>
      <c r="AL35" s="17">
        <f t="shared" si="12"/>
        <v>-5.9300000000000047E-3</v>
      </c>
      <c r="AM35" s="17">
        <f t="shared" si="13"/>
        <v>4.4223999999999999E-2</v>
      </c>
      <c r="AN35" s="17">
        <f t="shared" si="14"/>
        <v>-1.2120000000000013E-3</v>
      </c>
      <c r="AO35" s="17">
        <f t="shared" si="15"/>
        <v>-5.8089999999999999E-3</v>
      </c>
      <c r="AP35" s="17">
        <f t="shared" si="16"/>
        <v>-1.0930000000000002E-3</v>
      </c>
      <c r="AQ35" s="17">
        <f t="shared" si="17"/>
        <v>-6.2019999999999992E-3</v>
      </c>
      <c r="AR35" s="17">
        <f t="shared" si="18"/>
        <v>-7.4835999999999986E-2</v>
      </c>
      <c r="AS35" s="17">
        <f t="shared" si="19"/>
        <v>0.23844199999999999</v>
      </c>
      <c r="AT35" s="17">
        <f t="shared" si="20"/>
        <v>-3.2101000000000018E-2</v>
      </c>
      <c r="AU35" s="17">
        <f t="shared" si="21"/>
        <v>4.720000000000002E-4</v>
      </c>
      <c r="AV35" s="17">
        <f t="shared" si="22"/>
        <v>-3.2440999999999998E-2</v>
      </c>
      <c r="AW35" s="17">
        <f t="shared" si="23"/>
        <v>-6.3284000000000007E-2</v>
      </c>
      <c r="AY35" s="14">
        <f t="shared" si="27"/>
        <v>-9.8664420491897109E-2</v>
      </c>
      <c r="AZ35" s="14">
        <f t="shared" si="28"/>
        <v>-0.34430901597079372</v>
      </c>
      <c r="BA35" s="14">
        <f t="shared" si="29"/>
        <v>-0.10492079331428421</v>
      </c>
      <c r="BB35" s="14">
        <f>'BenzoicAcid (meta)'!BA35</f>
        <v>4.539511752843832E-2</v>
      </c>
      <c r="BC35" s="14">
        <f t="shared" si="24"/>
        <v>-0.14405953802033544</v>
      </c>
      <c r="BD35" s="14">
        <f t="shared" si="25"/>
        <v>-5.6508861158809792E-3</v>
      </c>
      <c r="BF35" s="6"/>
      <c r="BM35" s="6"/>
      <c r="BN35" s="6"/>
      <c r="BO35" s="6"/>
      <c r="BP35" s="6"/>
      <c r="BQ35" s="6"/>
      <c r="BR35" s="6"/>
    </row>
    <row r="36" spans="1:70" ht="18" x14ac:dyDescent="0.3">
      <c r="A36" s="18" t="s">
        <v>94</v>
      </c>
      <c r="B36" s="8">
        <v>-0.16464899999999999</v>
      </c>
      <c r="C36" s="8">
        <v>0.16802600000000001</v>
      </c>
      <c r="D36" s="8">
        <v>-0.16228300000000001</v>
      </c>
      <c r="E36" s="8">
        <v>-3.2139999999999998E-3</v>
      </c>
      <c r="F36" s="8">
        <v>-0.16808600000000001</v>
      </c>
      <c r="G36" s="8">
        <v>-0.180314</v>
      </c>
      <c r="H36" s="8">
        <v>-0.10671600000000001</v>
      </c>
      <c r="I36" s="8">
        <v>-0.130469</v>
      </c>
      <c r="J36" s="8">
        <v>-7.2183999999999998E-2</v>
      </c>
      <c r="K36" s="8">
        <v>-0.131824</v>
      </c>
      <c r="L36" s="8">
        <v>-8.3416000000000004E-2</v>
      </c>
      <c r="M36" s="8">
        <v>-0.106947</v>
      </c>
      <c r="N36" s="8">
        <v>-3.6607000000000001E-2</v>
      </c>
      <c r="O36" s="8">
        <v>2.0853E-2</v>
      </c>
      <c r="P36" s="8">
        <v>-1.6986000000000001E-2</v>
      </c>
      <c r="Q36" s="8">
        <v>-1.7337000000000002E-2</v>
      </c>
      <c r="R36" s="8">
        <v>-2.2249999999999999E-2</v>
      </c>
      <c r="S36" s="8">
        <v>-3.7061999999999998E-2</v>
      </c>
      <c r="T36" s="8">
        <v>-0.14555499999999999</v>
      </c>
      <c r="U36" s="8">
        <v>5.1881999999999998E-2</v>
      </c>
      <c r="V36" s="8">
        <v>-0.24865799999999999</v>
      </c>
      <c r="W36" s="8">
        <v>0.15940199999999999</v>
      </c>
      <c r="X36" s="8">
        <v>-0.25414399999999998</v>
      </c>
      <c r="Y36" s="8">
        <v>-0.14130699999999999</v>
      </c>
      <c r="Z36" s="17">
        <f t="shared" ref="Z36:Z67" si="32">B36-$B$4</f>
        <v>-6.394699999999999E-2</v>
      </c>
      <c r="AA36" s="17">
        <f t="shared" ref="AA36:AA67" si="33">C36-$C$4</f>
        <v>0.28475899999999998</v>
      </c>
      <c r="AB36" s="17">
        <f t="shared" ref="AB36:AB67" si="34">D36-$D$4</f>
        <v>5.6640000000000024E-3</v>
      </c>
      <c r="AC36" s="17">
        <f t="shared" ref="AC36:AC67" si="35">E36-$E$4</f>
        <v>-1.2283000000000001E-2</v>
      </c>
      <c r="AD36" s="17">
        <f t="shared" ref="AD36:AD67" si="36">F36-$F$4</f>
        <v>8.2899999999999918E-3</v>
      </c>
      <c r="AE36" s="17">
        <f t="shared" ref="AE36:AE67" si="37">G36-$G$4</f>
        <v>-7.2040000000000007E-2</v>
      </c>
      <c r="AF36" s="17">
        <f t="shared" ref="AF36:AF67" si="38">H36-$H$4</f>
        <v>2.7580999999999994E-2</v>
      </c>
      <c r="AG36" s="17">
        <f t="shared" ref="AG36:AG67" si="39">I36-$I$4</f>
        <v>-7.6390000000000069E-3</v>
      </c>
      <c r="AH36" s="17">
        <f t="shared" ref="AH36:AH67" si="40">J36-$J$4</f>
        <v>3.5310000000000064E-3</v>
      </c>
      <c r="AI36" s="17">
        <f t="shared" ref="AI36:AI67" si="41">K36-$K$4</f>
        <v>-1.5300000000000036E-3</v>
      </c>
      <c r="AJ36" s="17">
        <f t="shared" ref="AJ36:AJ67" si="42">L36-$L$4</f>
        <v>3.8089999999999929E-3</v>
      </c>
      <c r="AK36" s="17">
        <f t="shared" ref="AK36:AK67" si="43">M36-$M$4</f>
        <v>2.9031999999999988E-2</v>
      </c>
      <c r="AL36" s="17">
        <f t="shared" ref="AL36:AL67" si="44">N36-$N$4</f>
        <v>-4.7620000000000023E-3</v>
      </c>
      <c r="AM36" s="17">
        <f t="shared" ref="AM36:AM67" si="45">O36-$O$4</f>
        <v>4.2314000000000004E-2</v>
      </c>
      <c r="AN36" s="17">
        <f t="shared" ref="AN36:AN67" si="46">P36-$P$4</f>
        <v>5.8799999999999825E-4</v>
      </c>
      <c r="AO36" s="17">
        <f t="shared" ref="AO36:AO67" si="47">Q36-$Q$4</f>
        <v>-2.9000000000000015E-3</v>
      </c>
      <c r="AP36" s="17">
        <f t="shared" ref="AP36:AP67" si="48">R36-$R$4</f>
        <v>8.7100000000000025E-4</v>
      </c>
      <c r="AQ36" s="17">
        <f t="shared" ref="AQ36:AQ67" si="49">S36-$S$4</f>
        <v>-3.7759999999999946E-3</v>
      </c>
      <c r="AR36" s="17">
        <f t="shared" ref="AR36:AR67" si="50">T36-$T$4</f>
        <v>-4.2613999999999985E-2</v>
      </c>
      <c r="AS36" s="17">
        <f t="shared" ref="AS36:AS67" si="51">U36-$U$4</f>
        <v>0.17582900000000001</v>
      </c>
      <c r="AT36" s="17">
        <f t="shared" ref="AT36:AT67" si="52">V36-$V$4</f>
        <v>-4.6733999999999998E-2</v>
      </c>
      <c r="AU36" s="17">
        <f t="shared" ref="AU36:AU67" si="53">W36-$W$4</f>
        <v>2.6112999999999997E-2</v>
      </c>
      <c r="AV36" s="17">
        <f t="shared" ref="AV36:AV67" si="54">X36-$X$4</f>
        <v>-4.5302999999999982E-2</v>
      </c>
      <c r="AW36" s="17">
        <f t="shared" ref="AW36:AW67" si="55">Y36-$Y$4</f>
        <v>-3.3574999999999994E-2</v>
      </c>
      <c r="AY36" s="14">
        <f t="shared" si="27"/>
        <v>2.8482251232972825E-2</v>
      </c>
      <c r="AZ36" s="14">
        <f t="shared" si="28"/>
        <v>-0.18191970914355396</v>
      </c>
      <c r="BA36" s="14">
        <f t="shared" si="29"/>
        <v>3.359624897987578E-2</v>
      </c>
      <c r="BB36" s="14">
        <f>'BenzoicAcid (meta)'!BA36</f>
        <v>0.12890736792315821</v>
      </c>
      <c r="BC36" s="14">
        <f t="shared" ref="BC36:BC67" si="56">AY36-BB36</f>
        <v>-0.10042511669018539</v>
      </c>
      <c r="BD36" s="14">
        <f t="shared" ref="BD36:BD68" si="57">0.254946516927649+0*AL36+0*AM36+0*AN36+38.57534345*AO36+17.57092666*AP36+2.79074655*AQ36</f>
        <v>0.14784443907070899</v>
      </c>
      <c r="BF36" s="6"/>
      <c r="BM36" s="6"/>
      <c r="BN36" s="6"/>
      <c r="BO36" s="6"/>
      <c r="BP36" s="6"/>
      <c r="BQ36" s="6"/>
      <c r="BR36" s="6"/>
    </row>
    <row r="37" spans="1:70" x14ac:dyDescent="0.3">
      <c r="A37" s="18" t="s">
        <v>19</v>
      </c>
      <c r="B37" s="8">
        <v>-0.16081799999999999</v>
      </c>
      <c r="C37" s="8">
        <v>0.16075400000000001</v>
      </c>
      <c r="D37" s="8">
        <v>-0.162996</v>
      </c>
      <c r="E37" s="8">
        <v>-3.663E-3</v>
      </c>
      <c r="F37" s="8">
        <v>-0.16969000000000001</v>
      </c>
      <c r="G37" s="8">
        <v>-0.17074400000000001</v>
      </c>
      <c r="H37" s="8">
        <v>-0.10817400000000001</v>
      </c>
      <c r="I37" s="8">
        <v>-0.12826000000000001</v>
      </c>
      <c r="J37" s="8">
        <v>-7.4501999999999999E-2</v>
      </c>
      <c r="K37" s="8">
        <v>-0.135073</v>
      </c>
      <c r="L37" s="8">
        <v>-8.5750000000000007E-2</v>
      </c>
      <c r="M37" s="8">
        <v>-0.110344</v>
      </c>
      <c r="N37" s="8">
        <v>-3.7859999999999998E-2</v>
      </c>
      <c r="O37" s="8">
        <v>2.2638999999999999E-2</v>
      </c>
      <c r="P37" s="8">
        <v>-1.8630000000000001E-2</v>
      </c>
      <c r="Q37" s="8">
        <v>-2.0119999999999999E-2</v>
      </c>
      <c r="R37" s="8">
        <v>-2.4063000000000001E-2</v>
      </c>
      <c r="S37" s="8">
        <v>-3.9545999999999998E-2</v>
      </c>
      <c r="T37" s="8">
        <v>-0.12357799999999999</v>
      </c>
      <c r="U37" s="8">
        <v>1.5894999999999999E-2</v>
      </c>
      <c r="V37" s="8">
        <v>-0.26048399999999999</v>
      </c>
      <c r="W37" s="8">
        <v>0.16475600000000001</v>
      </c>
      <c r="X37" s="8">
        <v>-0.25959599999999999</v>
      </c>
      <c r="Y37" s="8">
        <v>-0.14049</v>
      </c>
      <c r="Z37" s="17">
        <f t="shared" si="32"/>
        <v>-6.0115999999999989E-2</v>
      </c>
      <c r="AA37" s="17">
        <f t="shared" si="33"/>
        <v>0.27748700000000004</v>
      </c>
      <c r="AB37" s="17">
        <f t="shared" si="34"/>
        <v>4.9510000000000109E-3</v>
      </c>
      <c r="AC37" s="17">
        <f t="shared" si="35"/>
        <v>-1.2732E-2</v>
      </c>
      <c r="AD37" s="17">
        <f t="shared" si="36"/>
        <v>6.6859999999999975E-3</v>
      </c>
      <c r="AE37" s="17">
        <f t="shared" si="37"/>
        <v>-6.2470000000000012E-2</v>
      </c>
      <c r="AF37" s="17">
        <f t="shared" si="38"/>
        <v>2.6122999999999993E-2</v>
      </c>
      <c r="AG37" s="17">
        <f t="shared" si="39"/>
        <v>-5.4300000000000181E-3</v>
      </c>
      <c r="AH37" s="17">
        <f t="shared" si="40"/>
        <v>1.2130000000000057E-3</v>
      </c>
      <c r="AI37" s="17">
        <f t="shared" si="41"/>
        <v>-4.7790000000000055E-3</v>
      </c>
      <c r="AJ37" s="17">
        <f t="shared" si="42"/>
        <v>1.4749999999999902E-3</v>
      </c>
      <c r="AK37" s="17">
        <f t="shared" si="43"/>
        <v>2.5634999999999991E-2</v>
      </c>
      <c r="AL37" s="17">
        <f t="shared" si="44"/>
        <v>-6.0149999999999995E-3</v>
      </c>
      <c r="AM37" s="17">
        <f t="shared" si="45"/>
        <v>4.41E-2</v>
      </c>
      <c r="AN37" s="17">
        <f t="shared" si="46"/>
        <v>-1.0560000000000014E-3</v>
      </c>
      <c r="AO37" s="17">
        <f t="shared" si="47"/>
        <v>-5.6829999999999988E-3</v>
      </c>
      <c r="AP37" s="17">
        <f t="shared" si="48"/>
        <v>-9.4200000000000186E-4</v>
      </c>
      <c r="AQ37" s="17">
        <f t="shared" si="49"/>
        <v>-6.2599999999999947E-3</v>
      </c>
      <c r="AR37" s="17">
        <f t="shared" si="50"/>
        <v>-2.0636999999999989E-2</v>
      </c>
      <c r="AS37" s="17">
        <f t="shared" si="51"/>
        <v>0.13984199999999999</v>
      </c>
      <c r="AT37" s="17">
        <f t="shared" si="52"/>
        <v>-5.8560000000000001E-2</v>
      </c>
      <c r="AU37" s="17">
        <f t="shared" si="53"/>
        <v>3.1467000000000023E-2</v>
      </c>
      <c r="AV37" s="17">
        <f t="shared" si="54"/>
        <v>-5.0754999999999995E-2</v>
      </c>
      <c r="AW37" s="17">
        <f t="shared" si="55"/>
        <v>-3.2758000000000009E-2</v>
      </c>
      <c r="AY37" s="14">
        <f t="shared" si="27"/>
        <v>-9.2183570654807076E-2</v>
      </c>
      <c r="AZ37" s="14">
        <f t="shared" si="28"/>
        <v>-0.33748106306452369</v>
      </c>
      <c r="BA37" s="14">
        <f t="shared" si="29"/>
        <v>-9.6605194364134242E-2</v>
      </c>
      <c r="BB37" s="14">
        <f>'BenzoicAcid (meta)'!BA37</f>
        <v>4.8389217930828232E-2</v>
      </c>
      <c r="BC37" s="14">
        <f t="shared" si="56"/>
        <v>-0.14057278858563532</v>
      </c>
      <c r="BD37" s="14">
        <f t="shared" si="57"/>
        <v>1.7009537845790665E-3</v>
      </c>
      <c r="BF37" s="6"/>
      <c r="BM37" s="6"/>
      <c r="BN37" s="6"/>
      <c r="BO37" s="6"/>
      <c r="BP37" s="6"/>
      <c r="BQ37" s="6"/>
      <c r="BR37" s="6"/>
    </row>
    <row r="38" spans="1:70" ht="18" x14ac:dyDescent="0.3">
      <c r="A38" s="18" t="s">
        <v>95</v>
      </c>
      <c r="B38" s="8">
        <v>-0.13112099999999999</v>
      </c>
      <c r="C38" s="8">
        <v>0.106528</v>
      </c>
      <c r="D38" s="8">
        <v>-0.16333900000000001</v>
      </c>
      <c r="E38" s="8">
        <v>-1.2110000000000001E-3</v>
      </c>
      <c r="F38" s="8">
        <v>-0.172703</v>
      </c>
      <c r="G38" s="8">
        <v>-0.16883699999999999</v>
      </c>
      <c r="H38" s="8">
        <v>-0.10080500000000001</v>
      </c>
      <c r="I38" s="8">
        <v>-0.123559</v>
      </c>
      <c r="J38" s="8">
        <v>-7.3637999999999995E-2</v>
      </c>
      <c r="K38" s="8">
        <v>-0.13361100000000001</v>
      </c>
      <c r="L38" s="8">
        <v>-8.5097000000000006E-2</v>
      </c>
      <c r="M38" s="8">
        <v>-0.11279699999999999</v>
      </c>
      <c r="N38" s="8">
        <v>-3.7279E-2</v>
      </c>
      <c r="O38" s="8">
        <v>2.0688000000000002E-2</v>
      </c>
      <c r="P38" s="8">
        <v>-1.7866E-2</v>
      </c>
      <c r="Q38" s="8">
        <v>-1.8828000000000001E-2</v>
      </c>
      <c r="R38" s="8">
        <v>-2.3895E-2</v>
      </c>
      <c r="S38" s="8">
        <v>-4.0490999999999999E-2</v>
      </c>
      <c r="T38" s="8">
        <v>-0.25537700000000002</v>
      </c>
      <c r="U38" s="8">
        <v>0.26183299999999998</v>
      </c>
      <c r="V38" s="8">
        <v>-0.166241</v>
      </c>
      <c r="W38" s="8">
        <v>5.8172000000000001E-2</v>
      </c>
      <c r="X38" s="8">
        <v>-0.14535200000000001</v>
      </c>
      <c r="Y38" s="8">
        <v>-0.29131899999999999</v>
      </c>
      <c r="Z38" s="17">
        <f t="shared" si="32"/>
        <v>-3.0418999999999988E-2</v>
      </c>
      <c r="AA38" s="17">
        <f t="shared" si="33"/>
        <v>0.22326099999999999</v>
      </c>
      <c r="AB38" s="17">
        <f t="shared" si="34"/>
        <v>4.608000000000001E-3</v>
      </c>
      <c r="AC38" s="17">
        <f t="shared" si="35"/>
        <v>-1.0280000000000001E-2</v>
      </c>
      <c r="AD38" s="17">
        <f t="shared" si="36"/>
        <v>3.6730000000000096E-3</v>
      </c>
      <c r="AE38" s="17">
        <f t="shared" si="37"/>
        <v>-6.0562999999999992E-2</v>
      </c>
      <c r="AF38" s="17">
        <f t="shared" si="38"/>
        <v>3.3491999999999994E-2</v>
      </c>
      <c r="AG38" s="17">
        <f t="shared" si="39"/>
        <v>-7.2900000000000742E-4</v>
      </c>
      <c r="AH38" s="17">
        <f t="shared" si="40"/>
        <v>2.0770000000000094E-3</v>
      </c>
      <c r="AI38" s="17">
        <f t="shared" si="41"/>
        <v>-3.3170000000000144E-3</v>
      </c>
      <c r="AJ38" s="17">
        <f t="shared" si="42"/>
        <v>2.127999999999991E-3</v>
      </c>
      <c r="AK38" s="17">
        <f t="shared" si="43"/>
        <v>2.3181999999999994E-2</v>
      </c>
      <c r="AL38" s="17">
        <f t="shared" si="44"/>
        <v>-5.4340000000000013E-3</v>
      </c>
      <c r="AM38" s="17">
        <f t="shared" si="45"/>
        <v>4.2149000000000006E-2</v>
      </c>
      <c r="AN38" s="17">
        <f t="shared" si="46"/>
        <v>-2.9200000000000059E-4</v>
      </c>
      <c r="AO38" s="17">
        <f t="shared" si="47"/>
        <v>-4.3910000000000008E-3</v>
      </c>
      <c r="AP38" s="17">
        <f t="shared" si="48"/>
        <v>-7.7400000000000038E-4</v>
      </c>
      <c r="AQ38" s="17">
        <f t="shared" si="49"/>
        <v>-7.2049999999999961E-3</v>
      </c>
      <c r="AR38" s="17">
        <f t="shared" si="50"/>
        <v>-0.15243600000000002</v>
      </c>
      <c r="AS38" s="17">
        <f t="shared" si="51"/>
        <v>0.38578000000000001</v>
      </c>
      <c r="AT38" s="17">
        <f t="shared" si="52"/>
        <v>3.5682999999999993E-2</v>
      </c>
      <c r="AU38" s="17">
        <f t="shared" si="53"/>
        <v>-7.5116999999999989E-2</v>
      </c>
      <c r="AV38" s="17">
        <f t="shared" si="54"/>
        <v>6.348899999999999E-2</v>
      </c>
      <c r="AW38" s="17">
        <f t="shared" si="55"/>
        <v>-0.183587</v>
      </c>
      <c r="AY38" s="14">
        <f t="shared" si="27"/>
        <v>-4.2243262493517127E-2</v>
      </c>
      <c r="AZ38" s="14">
        <f t="shared" si="28"/>
        <v>-0.24313138659263384</v>
      </c>
      <c r="BA38" s="14">
        <f t="shared" si="29"/>
        <v>-6.6520501399114224E-2</v>
      </c>
      <c r="BB38" s="14">
        <f>'BenzoicAcid (meta)'!BA38</f>
        <v>5.1738388093348249E-2</v>
      </c>
      <c r="BC38" s="14">
        <f t="shared" si="56"/>
        <v>-9.3981650586865376E-2</v>
      </c>
      <c r="BD38" s="14">
        <f t="shared" si="57"/>
        <v>5.1854957711109012E-2</v>
      </c>
      <c r="BF38" s="6"/>
      <c r="BM38" s="6"/>
      <c r="BN38" s="6"/>
      <c r="BO38" s="6"/>
      <c r="BP38" s="6"/>
      <c r="BQ38" s="6"/>
      <c r="BR38" s="6"/>
    </row>
    <row r="39" spans="1:70" ht="16.2" x14ac:dyDescent="0.3">
      <c r="A39" s="18" t="s">
        <v>96</v>
      </c>
      <c r="B39" s="8">
        <v>-0.173067</v>
      </c>
      <c r="C39" s="8">
        <v>0.16705500000000001</v>
      </c>
      <c r="D39" s="8">
        <v>-0.156495</v>
      </c>
      <c r="E39" s="8">
        <v>-6.2299999999999996E-4</v>
      </c>
      <c r="F39" s="8">
        <v>-0.174205</v>
      </c>
      <c r="G39" s="8">
        <v>-0.172679</v>
      </c>
      <c r="H39" s="8">
        <v>-0.11003</v>
      </c>
      <c r="I39" s="8">
        <v>-0.12660199999999999</v>
      </c>
      <c r="J39" s="8">
        <v>-7.4830999999999995E-2</v>
      </c>
      <c r="K39" s="8">
        <v>-0.13498599999999999</v>
      </c>
      <c r="L39" s="8">
        <v>-8.6393999999999999E-2</v>
      </c>
      <c r="M39" s="8">
        <v>-0.108641</v>
      </c>
      <c r="N39" s="8">
        <v>-3.5163E-2</v>
      </c>
      <c r="O39" s="8">
        <v>2.3666E-2</v>
      </c>
      <c r="P39" s="8">
        <v>-1.8404E-2</v>
      </c>
      <c r="Q39" s="8">
        <v>-2.0253E-2</v>
      </c>
      <c r="R39" s="8">
        <v>-2.4566999999999999E-2</v>
      </c>
      <c r="S39" s="8">
        <v>-3.8538999999999997E-2</v>
      </c>
      <c r="T39" s="8">
        <v>-0.21757399999999999</v>
      </c>
      <c r="U39" s="8">
        <v>0.29626200000000003</v>
      </c>
      <c r="V39" s="8">
        <v>-0.19569600000000001</v>
      </c>
      <c r="W39" s="8">
        <v>6.5684999999999993E-2</v>
      </c>
      <c r="X39" s="8">
        <v>-0.19048300000000001</v>
      </c>
      <c r="Y39" s="8">
        <v>-0.25614799999999999</v>
      </c>
      <c r="Z39" s="17">
        <f t="shared" si="32"/>
        <v>-7.2364999999999999E-2</v>
      </c>
      <c r="AA39" s="17">
        <f t="shared" si="33"/>
        <v>0.28378800000000004</v>
      </c>
      <c r="AB39" s="17">
        <f t="shared" si="34"/>
        <v>1.1452000000000018E-2</v>
      </c>
      <c r="AC39" s="17">
        <f t="shared" si="35"/>
        <v>-9.692000000000001E-3</v>
      </c>
      <c r="AD39" s="17">
        <f t="shared" si="36"/>
        <v>2.1710000000000063E-3</v>
      </c>
      <c r="AE39" s="17">
        <f t="shared" si="37"/>
        <v>-6.4405000000000004E-2</v>
      </c>
      <c r="AF39" s="17">
        <f t="shared" si="38"/>
        <v>2.4266999999999997E-2</v>
      </c>
      <c r="AG39" s="17">
        <f t="shared" si="39"/>
        <v>-3.7719999999999976E-3</v>
      </c>
      <c r="AH39" s="17">
        <f t="shared" si="40"/>
        <v>8.8400000000000978E-4</v>
      </c>
      <c r="AI39" s="17">
        <f t="shared" si="41"/>
        <v>-4.6920000000000017E-3</v>
      </c>
      <c r="AJ39" s="17">
        <f t="shared" si="42"/>
        <v>8.3099999999999841E-4</v>
      </c>
      <c r="AK39" s="17">
        <f t="shared" si="43"/>
        <v>2.7337999999999987E-2</v>
      </c>
      <c r="AL39" s="17">
        <f t="shared" si="44"/>
        <v>-3.3180000000000015E-3</v>
      </c>
      <c r="AM39" s="17">
        <f t="shared" si="45"/>
        <v>4.5127E-2</v>
      </c>
      <c r="AN39" s="17">
        <f t="shared" si="46"/>
        <v>-8.3000000000000088E-4</v>
      </c>
      <c r="AO39" s="17">
        <f t="shared" si="47"/>
        <v>-5.816E-3</v>
      </c>
      <c r="AP39" s="17">
        <f t="shared" si="48"/>
        <v>-1.4459999999999994E-3</v>
      </c>
      <c r="AQ39" s="17">
        <f t="shared" si="49"/>
        <v>-5.2529999999999938E-3</v>
      </c>
      <c r="AR39" s="17">
        <f t="shared" si="50"/>
        <v>-0.11463299999999998</v>
      </c>
      <c r="AS39" s="17">
        <f t="shared" si="51"/>
        <v>0.42020900000000005</v>
      </c>
      <c r="AT39" s="17">
        <f t="shared" si="52"/>
        <v>6.2279999999999835E-3</v>
      </c>
      <c r="AU39" s="17">
        <f t="shared" si="53"/>
        <v>-6.7603999999999997E-2</v>
      </c>
      <c r="AV39" s="17">
        <f t="shared" si="54"/>
        <v>1.8357999999999985E-2</v>
      </c>
      <c r="AW39" s="17">
        <f t="shared" si="55"/>
        <v>-0.14841599999999999</v>
      </c>
      <c r="AY39" s="14">
        <f t="shared" si="27"/>
        <v>-9.6811885690747099E-2</v>
      </c>
      <c r="AZ39" s="14">
        <f t="shared" si="28"/>
        <v>-0.34231298801803384</v>
      </c>
      <c r="BA39" s="14">
        <f t="shared" si="29"/>
        <v>-0.11732131157407417</v>
      </c>
      <c r="BB39" s="14">
        <f>'BenzoicAcid (meta)'!BA39</f>
        <v>5.4776011388348263E-2</v>
      </c>
      <c r="BC39" s="14">
        <f t="shared" si="56"/>
        <v>-0.15158789707909537</v>
      </c>
      <c r="BD39" s="14">
        <f t="shared" si="57"/>
        <v>-9.475032155060948E-3</v>
      </c>
      <c r="BF39" s="6"/>
      <c r="BM39" s="6"/>
      <c r="BN39" s="6"/>
      <c r="BO39" s="6"/>
      <c r="BP39" s="6"/>
      <c r="BQ39" s="6"/>
      <c r="BR39" s="6"/>
    </row>
    <row r="40" spans="1:70" ht="18" x14ac:dyDescent="0.3">
      <c r="A40" s="18" t="s">
        <v>97</v>
      </c>
      <c r="B40" s="8">
        <v>-0.14973900000000001</v>
      </c>
      <c r="C40" s="8">
        <v>7.0819999999999994E-2</v>
      </c>
      <c r="D40" s="8">
        <v>-0.15912100000000001</v>
      </c>
      <c r="E40" s="8">
        <v>-3.947E-3</v>
      </c>
      <c r="F40" s="8">
        <v>-0.166571</v>
      </c>
      <c r="G40" s="8">
        <v>-0.16721900000000001</v>
      </c>
      <c r="H40" s="8">
        <v>-9.7820000000000004E-2</v>
      </c>
      <c r="I40" s="8">
        <v>-0.122014</v>
      </c>
      <c r="J40" s="8">
        <v>-6.4251000000000003E-2</v>
      </c>
      <c r="K40" s="8">
        <v>-0.12762899999999999</v>
      </c>
      <c r="L40" s="8">
        <v>-8.1610000000000002E-2</v>
      </c>
      <c r="M40" s="8">
        <v>-0.10850899999999999</v>
      </c>
      <c r="N40" s="8">
        <v>-3.3660000000000002E-2</v>
      </c>
      <c r="O40" s="8">
        <v>2.0427000000000001E-2</v>
      </c>
      <c r="P40" s="8">
        <v>-1.0770999999999999E-2</v>
      </c>
      <c r="Q40" s="8">
        <v>-1.3426E-2</v>
      </c>
      <c r="R40" s="8">
        <v>-2.0438999999999999E-2</v>
      </c>
      <c r="S40" s="8">
        <v>-3.7440000000000001E-2</v>
      </c>
      <c r="T40" s="8">
        <v>-0.33479300000000001</v>
      </c>
      <c r="U40" s="8">
        <v>0.42363200000000001</v>
      </c>
      <c r="V40" s="8">
        <v>-0.103699</v>
      </c>
      <c r="W40" s="8">
        <v>-1.934E-3</v>
      </c>
      <c r="X40" s="8">
        <v>-0.110097</v>
      </c>
      <c r="Y40" s="8">
        <v>-0.34373799999999999</v>
      </c>
      <c r="Z40" s="17">
        <f t="shared" si="32"/>
        <v>-4.9037000000000011E-2</v>
      </c>
      <c r="AA40" s="17">
        <f t="shared" si="33"/>
        <v>0.187553</v>
      </c>
      <c r="AB40" s="17">
        <f t="shared" si="34"/>
        <v>8.8260000000000005E-3</v>
      </c>
      <c r="AC40" s="17">
        <f t="shared" si="35"/>
        <v>-1.3016E-2</v>
      </c>
      <c r="AD40" s="17">
        <f t="shared" si="36"/>
        <v>9.8050000000000082E-3</v>
      </c>
      <c r="AE40" s="17">
        <f t="shared" si="37"/>
        <v>-5.8945000000000011E-2</v>
      </c>
      <c r="AF40" s="17">
        <f t="shared" si="38"/>
        <v>3.6476999999999996E-2</v>
      </c>
      <c r="AG40" s="17">
        <f t="shared" si="39"/>
        <v>8.1599999999999728E-4</v>
      </c>
      <c r="AH40" s="17">
        <f t="shared" si="40"/>
        <v>1.1464000000000002E-2</v>
      </c>
      <c r="AI40" s="17">
        <f t="shared" si="41"/>
        <v>2.6650000000000007E-3</v>
      </c>
      <c r="AJ40" s="17">
        <f t="shared" si="42"/>
        <v>5.614999999999995E-3</v>
      </c>
      <c r="AK40" s="17">
        <f t="shared" si="43"/>
        <v>2.7469999999999994E-2</v>
      </c>
      <c r="AL40" s="17">
        <f t="shared" si="44"/>
        <v>-1.8150000000000041E-3</v>
      </c>
      <c r="AM40" s="17">
        <f t="shared" si="45"/>
        <v>4.1888000000000002E-2</v>
      </c>
      <c r="AN40" s="17">
        <f t="shared" si="46"/>
        <v>6.803E-3</v>
      </c>
      <c r="AO40" s="17">
        <f t="shared" si="47"/>
        <v>1.0109999999999997E-3</v>
      </c>
      <c r="AP40" s="17">
        <f t="shared" si="48"/>
        <v>2.6820000000000004E-3</v>
      </c>
      <c r="AQ40" s="17">
        <f t="shared" si="49"/>
        <v>-4.153999999999998E-3</v>
      </c>
      <c r="AR40" s="17">
        <f t="shared" si="50"/>
        <v>-0.231852</v>
      </c>
      <c r="AS40" s="17">
        <f t="shared" si="51"/>
        <v>0.54757900000000004</v>
      </c>
      <c r="AT40" s="17">
        <f t="shared" si="52"/>
        <v>9.8224999999999993E-2</v>
      </c>
      <c r="AU40" s="17">
        <f t="shared" si="53"/>
        <v>-0.13522299999999998</v>
      </c>
      <c r="AV40" s="17">
        <f t="shared" si="54"/>
        <v>9.8743999999999998E-2</v>
      </c>
      <c r="AW40" s="17">
        <f t="shared" si="55"/>
        <v>-0.23600599999999999</v>
      </c>
      <c r="AY40" s="14">
        <f t="shared" si="27"/>
        <v>0.22707926178957291</v>
      </c>
      <c r="AZ40" s="14">
        <f t="shared" si="28"/>
        <v>8.0343681325556152E-2</v>
      </c>
      <c r="BA40" s="14">
        <f t="shared" si="29"/>
        <v>0.1805630563902258</v>
      </c>
      <c r="BB40" s="14">
        <f>'BenzoicAcid (meta)'!BA40</f>
        <v>0.27773761389878832</v>
      </c>
      <c r="BC40" s="14">
        <f t="shared" si="56"/>
        <v>-5.0658352109215404E-2</v>
      </c>
      <c r="BD40" s="14">
        <f t="shared" si="57"/>
        <v>0.32947865328901899</v>
      </c>
      <c r="BF40" s="6"/>
      <c r="BM40" s="6"/>
      <c r="BN40" s="6"/>
      <c r="BO40" s="6"/>
      <c r="BP40" s="6"/>
      <c r="BQ40" s="6"/>
      <c r="BR40" s="6"/>
    </row>
    <row r="41" spans="1:70" ht="18" x14ac:dyDescent="0.3">
      <c r="A41" s="18" t="s">
        <v>98</v>
      </c>
      <c r="B41" s="8">
        <v>-0.14363200000000001</v>
      </c>
      <c r="C41" s="8">
        <v>3.9342000000000002E-2</v>
      </c>
      <c r="D41" s="8">
        <v>-0.1598</v>
      </c>
      <c r="E41" s="8">
        <v>4.9529999999999999E-3</v>
      </c>
      <c r="F41" s="8">
        <v>-0.169464</v>
      </c>
      <c r="G41" s="8">
        <v>-0.14422399999999999</v>
      </c>
      <c r="H41" s="8">
        <v>-0.11018500000000001</v>
      </c>
      <c r="I41" s="8">
        <v>-0.14702699999999999</v>
      </c>
      <c r="J41" s="8">
        <v>-7.2881000000000001E-2</v>
      </c>
      <c r="K41" s="8">
        <v>-0.13058</v>
      </c>
      <c r="L41" s="8">
        <v>-8.3773E-2</v>
      </c>
      <c r="M41" s="8">
        <v>-0.10936700000000001</v>
      </c>
      <c r="N41" s="8">
        <v>-3.4849999999999999E-2</v>
      </c>
      <c r="O41" s="8">
        <v>1.7003000000000001E-2</v>
      </c>
      <c r="P41" s="8">
        <v>-1.6826000000000001E-2</v>
      </c>
      <c r="Q41" s="8">
        <v>-1.6317000000000002E-2</v>
      </c>
      <c r="R41" s="8">
        <v>-2.2068000000000001E-2</v>
      </c>
      <c r="S41" s="8">
        <v>-3.5720000000000002E-2</v>
      </c>
      <c r="T41" s="8">
        <v>-0.33179799999999998</v>
      </c>
      <c r="U41" s="8">
        <v>0.50044200000000005</v>
      </c>
      <c r="V41" s="8">
        <v>-0.15279499999999999</v>
      </c>
      <c r="W41" s="8">
        <v>3.0644000000000001E-2</v>
      </c>
      <c r="X41" s="8">
        <v>-0.15590000000000001</v>
      </c>
      <c r="Y41" s="8">
        <v>-0.34069199999999999</v>
      </c>
      <c r="Z41" s="17">
        <f t="shared" si="32"/>
        <v>-4.293000000000001E-2</v>
      </c>
      <c r="AA41" s="17">
        <f t="shared" si="33"/>
        <v>0.15607500000000002</v>
      </c>
      <c r="AB41" s="17">
        <f t="shared" si="34"/>
        <v>8.1470000000000153E-3</v>
      </c>
      <c r="AC41" s="17">
        <f t="shared" si="35"/>
        <v>-4.1160000000000007E-3</v>
      </c>
      <c r="AD41" s="17">
        <f t="shared" si="36"/>
        <v>6.9120000000000015E-3</v>
      </c>
      <c r="AE41" s="17">
        <f t="shared" si="37"/>
        <v>-3.5949999999999996E-2</v>
      </c>
      <c r="AF41" s="17">
        <f t="shared" si="38"/>
        <v>2.4111999999999995E-2</v>
      </c>
      <c r="AG41" s="17">
        <f t="shared" si="39"/>
        <v>-2.4196999999999996E-2</v>
      </c>
      <c r="AH41" s="17">
        <f t="shared" si="40"/>
        <v>2.8340000000000032E-3</v>
      </c>
      <c r="AI41" s="17">
        <f t="shared" si="41"/>
        <v>-2.8600000000000847E-4</v>
      </c>
      <c r="AJ41" s="17">
        <f t="shared" si="42"/>
        <v>3.4519999999999967E-3</v>
      </c>
      <c r="AK41" s="17">
        <f t="shared" si="43"/>
        <v>2.6611999999999983E-2</v>
      </c>
      <c r="AL41" s="17">
        <f t="shared" si="44"/>
        <v>-3.0050000000000007E-3</v>
      </c>
      <c r="AM41" s="17">
        <f t="shared" si="45"/>
        <v>3.8463999999999998E-2</v>
      </c>
      <c r="AN41" s="17">
        <f t="shared" si="46"/>
        <v>7.4799999999999867E-4</v>
      </c>
      <c r="AO41" s="17">
        <f t="shared" si="47"/>
        <v>-1.8800000000000015E-3</v>
      </c>
      <c r="AP41" s="17">
        <f t="shared" si="48"/>
        <v>1.0529999999999984E-3</v>
      </c>
      <c r="AQ41" s="17">
        <f t="shared" si="49"/>
        <v>-2.4339999999999987E-3</v>
      </c>
      <c r="AR41" s="17">
        <f t="shared" si="50"/>
        <v>-0.22885699999999998</v>
      </c>
      <c r="AS41" s="17">
        <f t="shared" si="51"/>
        <v>0.62438900000000008</v>
      </c>
      <c r="AT41" s="17">
        <f t="shared" si="52"/>
        <v>4.9129000000000006E-2</v>
      </c>
      <c r="AU41" s="17">
        <f t="shared" si="53"/>
        <v>-0.10264499999999999</v>
      </c>
      <c r="AV41" s="17">
        <f t="shared" si="54"/>
        <v>5.2940999999999988E-2</v>
      </c>
      <c r="AW41" s="17">
        <f t="shared" si="55"/>
        <v>-0.23296</v>
      </c>
      <c r="AY41" s="14">
        <f t="shared" si="27"/>
        <v>6.1197371147452835E-2</v>
      </c>
      <c r="AZ41" s="14">
        <f t="shared" si="28"/>
        <v>-0.12825877263327387</v>
      </c>
      <c r="BA41" s="14">
        <f t="shared" si="29"/>
        <v>6.3013548714215703E-2</v>
      </c>
      <c r="BB41" s="14">
        <f>'BenzoicAcid (meta)'!BA41</f>
        <v>0.1291101249002482</v>
      </c>
      <c r="BC41" s="14">
        <f t="shared" si="56"/>
        <v>-6.7912753752795374E-2</v>
      </c>
      <c r="BD41" s="14">
        <f t="shared" si="57"/>
        <v>0.19413437991192894</v>
      </c>
      <c r="BF41" s="6"/>
      <c r="BM41" s="6"/>
      <c r="BN41" s="6"/>
      <c r="BO41" s="6"/>
      <c r="BP41" s="6"/>
      <c r="BQ41" s="6"/>
      <c r="BR41" s="6"/>
    </row>
    <row r="42" spans="1:70" ht="18" x14ac:dyDescent="0.3">
      <c r="A42" s="18" t="s">
        <v>99</v>
      </c>
      <c r="B42" s="8">
        <v>-0.13793</v>
      </c>
      <c r="C42" s="8">
        <v>5.7232999999999999E-2</v>
      </c>
      <c r="D42" s="8">
        <v>-0.17172899999999999</v>
      </c>
      <c r="E42" s="8">
        <v>3.9789999999999999E-3</v>
      </c>
      <c r="F42" s="8">
        <v>-0.15561700000000001</v>
      </c>
      <c r="G42" s="8">
        <v>-0.15168000000000001</v>
      </c>
      <c r="H42" s="8">
        <v>-0.11149299999999999</v>
      </c>
      <c r="I42" s="8">
        <v>-0.134412</v>
      </c>
      <c r="J42" s="8">
        <v>-7.4872999999999995E-2</v>
      </c>
      <c r="K42" s="8">
        <v>-0.133294</v>
      </c>
      <c r="L42" s="8">
        <v>-8.6392999999999998E-2</v>
      </c>
      <c r="M42" s="8">
        <v>-0.101315</v>
      </c>
      <c r="N42" s="8">
        <v>-3.8158999999999998E-2</v>
      </c>
      <c r="O42" s="8">
        <v>1.9361E-2</v>
      </c>
      <c r="P42" s="8">
        <v>-1.9314000000000001E-2</v>
      </c>
      <c r="Q42" s="8">
        <v>-1.8884999999999999E-2</v>
      </c>
      <c r="R42" s="8">
        <v>-2.4008999999999999E-2</v>
      </c>
      <c r="S42" s="8">
        <v>-3.3549000000000002E-2</v>
      </c>
      <c r="T42" s="8">
        <v>-0.13392299999999999</v>
      </c>
      <c r="U42" s="8">
        <v>6.0654E-2</v>
      </c>
      <c r="V42" s="8">
        <v>-0.22290399999999999</v>
      </c>
      <c r="W42" s="8">
        <v>0.10184600000000001</v>
      </c>
      <c r="X42" s="8">
        <v>-0.277916</v>
      </c>
      <c r="Y42" s="8">
        <v>-1.9866999999999999E-2</v>
      </c>
      <c r="Z42" s="17">
        <f t="shared" si="32"/>
        <v>-3.7227999999999997E-2</v>
      </c>
      <c r="AA42" s="17">
        <f t="shared" si="33"/>
        <v>0.17396600000000001</v>
      </c>
      <c r="AB42" s="17">
        <f t="shared" si="34"/>
        <v>-3.7819999999999798E-3</v>
      </c>
      <c r="AC42" s="17">
        <f t="shared" si="35"/>
        <v>-5.0900000000000008E-3</v>
      </c>
      <c r="AD42" s="17">
        <f t="shared" si="36"/>
        <v>2.0759E-2</v>
      </c>
      <c r="AE42" s="17">
        <f t="shared" si="37"/>
        <v>-4.3406000000000014E-2</v>
      </c>
      <c r="AF42" s="17">
        <f t="shared" si="38"/>
        <v>2.2804000000000005E-2</v>
      </c>
      <c r="AG42" s="17">
        <f t="shared" si="39"/>
        <v>-1.1582000000000009E-2</v>
      </c>
      <c r="AH42" s="17">
        <f t="shared" si="40"/>
        <v>8.4200000000000941E-4</v>
      </c>
      <c r="AI42" s="17">
        <f t="shared" si="41"/>
        <v>-3.0000000000000027E-3</v>
      </c>
      <c r="AJ42" s="17">
        <f t="shared" si="42"/>
        <v>8.3199999999999941E-4</v>
      </c>
      <c r="AK42" s="17">
        <f t="shared" si="43"/>
        <v>3.4663999999999986E-2</v>
      </c>
      <c r="AL42" s="17">
        <f t="shared" si="44"/>
        <v>-6.3140000000000002E-3</v>
      </c>
      <c r="AM42" s="17">
        <f t="shared" si="45"/>
        <v>4.0821999999999997E-2</v>
      </c>
      <c r="AN42" s="17">
        <f t="shared" si="46"/>
        <v>-1.740000000000002E-3</v>
      </c>
      <c r="AO42" s="17">
        <f t="shared" si="47"/>
        <v>-4.4479999999999988E-3</v>
      </c>
      <c r="AP42" s="17">
        <f t="shared" si="48"/>
        <v>-8.879999999999999E-4</v>
      </c>
      <c r="AQ42" s="17">
        <f t="shared" si="49"/>
        <v>-2.6299999999999935E-4</v>
      </c>
      <c r="AR42" s="17">
        <f t="shared" si="50"/>
        <v>-3.0981999999999982E-2</v>
      </c>
      <c r="AS42" s="17">
        <f t="shared" si="51"/>
        <v>0.18460100000000002</v>
      </c>
      <c r="AT42" s="17">
        <f t="shared" si="52"/>
        <v>-2.0979999999999999E-2</v>
      </c>
      <c r="AU42" s="17">
        <f t="shared" si="53"/>
        <v>-3.1442999999999985E-2</v>
      </c>
      <c r="AV42" s="17">
        <f t="shared" si="54"/>
        <v>-6.9074999999999998E-2</v>
      </c>
      <c r="AW42" s="17">
        <f t="shared" si="55"/>
        <v>8.7864999999999999E-2</v>
      </c>
      <c r="AY42" s="14">
        <f t="shared" si="27"/>
        <v>-5.8388088982657085E-2</v>
      </c>
      <c r="AZ42" s="14">
        <f t="shared" si="28"/>
        <v>-0.29402614131062371</v>
      </c>
      <c r="BA42" s="14">
        <f t="shared" si="29"/>
        <v>-5.9784383485894176E-2</v>
      </c>
      <c r="BB42" s="14">
        <f>'BenzoicAcid (meta)'!BA42</f>
        <v>3.0612807023388162E-2</v>
      </c>
      <c r="BC42" s="14">
        <f t="shared" si="56"/>
        <v>-8.9000896006045244E-2</v>
      </c>
      <c r="BD42" s="14">
        <f t="shared" si="57"/>
        <v>6.7026440045319088E-2</v>
      </c>
      <c r="BF42" s="6"/>
      <c r="BM42" s="6"/>
      <c r="BN42" s="6"/>
      <c r="BO42" s="6"/>
      <c r="BP42" s="6"/>
      <c r="BQ42" s="6"/>
      <c r="BR42" s="6"/>
    </row>
    <row r="43" spans="1:70" ht="18" x14ac:dyDescent="0.3">
      <c r="A43" s="18" t="s">
        <v>100</v>
      </c>
      <c r="B43" s="8">
        <v>-0.15962399999999999</v>
      </c>
      <c r="C43" s="8">
        <v>0.11443200000000001</v>
      </c>
      <c r="D43" s="8">
        <v>-0.164552</v>
      </c>
      <c r="E43" s="8">
        <v>-5.2199999999999998E-3</v>
      </c>
      <c r="F43" s="8">
        <v>-0.17150000000000001</v>
      </c>
      <c r="G43" s="8">
        <v>-0.16944400000000001</v>
      </c>
      <c r="H43" s="8">
        <v>-0.112262</v>
      </c>
      <c r="I43" s="8">
        <v>-0.14093800000000001</v>
      </c>
      <c r="J43" s="8">
        <v>-7.3496000000000006E-2</v>
      </c>
      <c r="K43" s="8">
        <v>-0.13262299999999999</v>
      </c>
      <c r="L43" s="8">
        <v>-8.4898000000000001E-2</v>
      </c>
      <c r="M43" s="8">
        <v>-0.113978</v>
      </c>
      <c r="N43" s="8">
        <v>-3.8650999999999998E-2</v>
      </c>
      <c r="O43" s="8">
        <v>1.193E-2</v>
      </c>
      <c r="P43" s="8">
        <v>-1.7832000000000001E-2</v>
      </c>
      <c r="Q43" s="8">
        <v>-1.7978999999999998E-2</v>
      </c>
      <c r="R43" s="8">
        <v>-2.3328000000000002E-2</v>
      </c>
      <c r="S43" s="8">
        <v>-4.0051000000000003E-2</v>
      </c>
      <c r="T43" s="8">
        <v>-0.10705000000000001</v>
      </c>
      <c r="U43" s="8">
        <v>-0.16236500000000001</v>
      </c>
      <c r="V43" s="8">
        <v>-0.25408700000000001</v>
      </c>
      <c r="W43" s="8">
        <v>0.21312300000000001</v>
      </c>
      <c r="X43" s="8">
        <v>-0.25686999999999999</v>
      </c>
      <c r="Y43" s="8">
        <v>-0.11242099999999999</v>
      </c>
      <c r="Z43" s="17">
        <f t="shared" si="32"/>
        <v>-5.8921999999999988E-2</v>
      </c>
      <c r="AA43" s="17">
        <f t="shared" si="33"/>
        <v>0.23116500000000001</v>
      </c>
      <c r="AB43" s="17">
        <f t="shared" si="34"/>
        <v>3.3950000000000091E-3</v>
      </c>
      <c r="AC43" s="17">
        <f t="shared" si="35"/>
        <v>-1.4289E-2</v>
      </c>
      <c r="AD43" s="17">
        <f t="shared" si="36"/>
        <v>4.8759999999999915E-3</v>
      </c>
      <c r="AE43" s="17">
        <f t="shared" si="37"/>
        <v>-6.1170000000000016E-2</v>
      </c>
      <c r="AF43" s="17">
        <f t="shared" si="38"/>
        <v>2.2034999999999999E-2</v>
      </c>
      <c r="AG43" s="17">
        <f t="shared" si="39"/>
        <v>-1.8108000000000013E-2</v>
      </c>
      <c r="AH43" s="17">
        <f t="shared" si="40"/>
        <v>2.2189999999999988E-3</v>
      </c>
      <c r="AI43" s="17">
        <f t="shared" si="41"/>
        <v>-2.3289999999999977E-3</v>
      </c>
      <c r="AJ43" s="17">
        <f t="shared" si="42"/>
        <v>2.3269999999999957E-3</v>
      </c>
      <c r="AK43" s="17">
        <f t="shared" si="43"/>
        <v>2.2000999999999993E-2</v>
      </c>
      <c r="AL43" s="17">
        <f t="shared" si="44"/>
        <v>-6.8059999999999996E-3</v>
      </c>
      <c r="AM43" s="17">
        <f t="shared" si="45"/>
        <v>3.3391000000000004E-2</v>
      </c>
      <c r="AN43" s="17">
        <f t="shared" si="46"/>
        <v>-2.5800000000000128E-4</v>
      </c>
      <c r="AO43" s="17">
        <f t="shared" si="47"/>
        <v>-3.5419999999999983E-3</v>
      </c>
      <c r="AP43" s="17">
        <f t="shared" si="48"/>
        <v>-2.0700000000000232E-4</v>
      </c>
      <c r="AQ43" s="17">
        <f t="shared" si="49"/>
        <v>-6.7650000000000002E-3</v>
      </c>
      <c r="AR43" s="17">
        <f t="shared" si="50"/>
        <v>-4.1090000000000015E-3</v>
      </c>
      <c r="AS43" s="17">
        <f t="shared" si="51"/>
        <v>-3.8418000000000008E-2</v>
      </c>
      <c r="AT43" s="17">
        <f t="shared" si="52"/>
        <v>-5.2163000000000015E-2</v>
      </c>
      <c r="AU43" s="17">
        <f t="shared" si="53"/>
        <v>7.9834000000000016E-2</v>
      </c>
      <c r="AV43" s="17">
        <f t="shared" si="54"/>
        <v>-4.8028999999999988E-2</v>
      </c>
      <c r="AW43" s="17">
        <f t="shared" si="55"/>
        <v>-4.6889999999999987E-3</v>
      </c>
      <c r="AY43" s="14">
        <f t="shared" si="27"/>
        <v>-2.1664067533897061E-2</v>
      </c>
      <c r="AZ43" s="14">
        <f t="shared" si="28"/>
        <v>-0.21684418741060363</v>
      </c>
      <c r="BA43" s="14">
        <f t="shared" si="29"/>
        <v>-2.681579389012427E-2</v>
      </c>
      <c r="BB43" s="14">
        <f>'BenzoicAcid (meta)'!BA43</f>
        <v>6.3827878513408209E-2</v>
      </c>
      <c r="BC43" s="14">
        <f t="shared" si="56"/>
        <v>-8.549194604730527E-2</v>
      </c>
      <c r="BD43" s="14">
        <f t="shared" si="57"/>
        <v>9.5796068198379075E-2</v>
      </c>
      <c r="BF43" s="6"/>
      <c r="BM43" s="6"/>
      <c r="BN43" s="6"/>
      <c r="BO43" s="6"/>
      <c r="BP43" s="6"/>
      <c r="BQ43" s="6"/>
      <c r="BR43" s="6"/>
    </row>
    <row r="44" spans="1:70" ht="18" x14ac:dyDescent="0.3">
      <c r="A44" s="18" t="s">
        <v>101</v>
      </c>
      <c r="B44" s="8">
        <v>-0.150785</v>
      </c>
      <c r="C44" s="8">
        <v>0.12371600000000001</v>
      </c>
      <c r="D44" s="8">
        <v>-0.15837200000000001</v>
      </c>
      <c r="E44" s="8">
        <v>-1.3300000000000001E-4</v>
      </c>
      <c r="F44" s="8">
        <v>-0.17301800000000001</v>
      </c>
      <c r="G44" s="8">
        <v>-0.180006</v>
      </c>
      <c r="H44" s="8">
        <v>-0.101563</v>
      </c>
      <c r="I44" s="8">
        <v>-0.127439</v>
      </c>
      <c r="J44" s="8">
        <v>-7.1649000000000004E-2</v>
      </c>
      <c r="K44" s="8">
        <v>-0.13461300000000001</v>
      </c>
      <c r="L44" s="8">
        <v>-8.8045999999999999E-2</v>
      </c>
      <c r="M44" s="8">
        <v>-0.11175599999999999</v>
      </c>
      <c r="N44" s="8">
        <v>-3.5553000000000001E-2</v>
      </c>
      <c r="O44" s="8">
        <v>1.6978E-2</v>
      </c>
      <c r="P44" s="8">
        <v>-1.6374E-2</v>
      </c>
      <c r="Q44" s="8">
        <v>-1.9726E-2</v>
      </c>
      <c r="R44" s="8">
        <v>-2.5321E-2</v>
      </c>
      <c r="S44" s="8">
        <v>-4.0800000000000003E-2</v>
      </c>
      <c r="T44" s="8">
        <v>-0.209595</v>
      </c>
      <c r="U44" s="8">
        <v>0.21115200000000001</v>
      </c>
      <c r="V44" s="8">
        <v>-0.115996</v>
      </c>
      <c r="W44" s="8">
        <v>-2.8132999999999998E-2</v>
      </c>
      <c r="X44" s="8">
        <v>-0.107541</v>
      </c>
      <c r="Y44" s="8">
        <v>-0.27482800000000002</v>
      </c>
      <c r="Z44" s="17">
        <f t="shared" si="32"/>
        <v>-5.0083000000000003E-2</v>
      </c>
      <c r="AA44" s="17">
        <f t="shared" si="33"/>
        <v>0.24044900000000002</v>
      </c>
      <c r="AB44" s="17">
        <f t="shared" si="34"/>
        <v>9.5750000000000002E-3</v>
      </c>
      <c r="AC44" s="17">
        <f t="shared" si="35"/>
        <v>-9.2020000000000001E-3</v>
      </c>
      <c r="AD44" s="17">
        <f t="shared" si="36"/>
        <v>3.3579999999999999E-3</v>
      </c>
      <c r="AE44" s="17">
        <f t="shared" si="37"/>
        <v>-7.1732000000000004E-2</v>
      </c>
      <c r="AF44" s="17">
        <f t="shared" si="38"/>
        <v>3.2733999999999999E-2</v>
      </c>
      <c r="AG44" s="17">
        <f t="shared" si="39"/>
        <v>-4.609000000000002E-3</v>
      </c>
      <c r="AH44" s="17">
        <f t="shared" si="40"/>
        <v>4.0660000000000002E-3</v>
      </c>
      <c r="AI44" s="17">
        <f t="shared" si="41"/>
        <v>-4.3190000000000173E-3</v>
      </c>
      <c r="AJ44" s="17">
        <f t="shared" si="42"/>
        <v>-8.2100000000000228E-4</v>
      </c>
      <c r="AK44" s="17">
        <f t="shared" si="43"/>
        <v>2.4222999999999995E-2</v>
      </c>
      <c r="AL44" s="17">
        <f t="shared" si="44"/>
        <v>-3.708000000000003E-3</v>
      </c>
      <c r="AM44" s="17">
        <f t="shared" si="45"/>
        <v>3.8439000000000001E-2</v>
      </c>
      <c r="AN44" s="17">
        <f t="shared" si="46"/>
        <v>1.1999999999999997E-3</v>
      </c>
      <c r="AO44" s="17">
        <f t="shared" si="47"/>
        <v>-5.2890000000000003E-3</v>
      </c>
      <c r="AP44" s="17">
        <f t="shared" si="48"/>
        <v>-2.2000000000000006E-3</v>
      </c>
      <c r="AQ44" s="17">
        <f t="shared" si="49"/>
        <v>-7.5139999999999998E-3</v>
      </c>
      <c r="AR44" s="17">
        <f t="shared" si="50"/>
        <v>-0.106654</v>
      </c>
      <c r="AS44" s="17">
        <f t="shared" si="51"/>
        <v>0.33509900000000004</v>
      </c>
      <c r="AT44" s="17">
        <f t="shared" si="52"/>
        <v>8.592799999999999E-2</v>
      </c>
      <c r="AU44" s="17">
        <f t="shared" si="53"/>
        <v>-0.16142199999999998</v>
      </c>
      <c r="AV44" s="17">
        <f t="shared" si="54"/>
        <v>0.1013</v>
      </c>
      <c r="AW44" s="17">
        <f t="shared" si="55"/>
        <v>-0.16709600000000002</v>
      </c>
      <c r="AY44" s="14">
        <f t="shared" si="27"/>
        <v>-7.738689309521711E-2</v>
      </c>
      <c r="AZ44" s="14">
        <f t="shared" si="28"/>
        <v>-0.29390152919447382</v>
      </c>
      <c r="BA44" s="14">
        <f t="shared" si="29"/>
        <v>-0.14089809648987422</v>
      </c>
      <c r="BB44" s="14">
        <f>'BenzoicAcid (meta)'!BA44</f>
        <v>4.305274856050828E-2</v>
      </c>
      <c r="BC44" s="14">
        <f t="shared" si="56"/>
        <v>-0.12043964165572539</v>
      </c>
      <c r="BD44" s="14">
        <f t="shared" si="57"/>
        <v>-8.7041828081009902E-3</v>
      </c>
      <c r="BF44" s="6"/>
      <c r="BM44" s="6"/>
      <c r="BN44" s="6"/>
      <c r="BO44" s="6"/>
      <c r="BP44" s="6"/>
      <c r="BQ44" s="6"/>
      <c r="BR44" s="6"/>
    </row>
    <row r="45" spans="1:70" ht="18" x14ac:dyDescent="0.3">
      <c r="A45" s="18" t="s">
        <v>102</v>
      </c>
      <c r="B45" s="8">
        <v>-0.165662</v>
      </c>
      <c r="C45" s="8">
        <v>2.1072E-2</v>
      </c>
      <c r="D45" s="8">
        <v>-0.159243</v>
      </c>
      <c r="E45" s="8">
        <v>-5.646E-3</v>
      </c>
      <c r="F45" s="8">
        <v>-0.14651</v>
      </c>
      <c r="G45" s="8">
        <v>-0.16719700000000001</v>
      </c>
      <c r="H45" s="8">
        <v>-0.11125500000000001</v>
      </c>
      <c r="I45" s="8">
        <v>-0.14626900000000001</v>
      </c>
      <c r="J45" s="8">
        <v>-7.3498999999999995E-2</v>
      </c>
      <c r="K45" s="8">
        <v>-0.13158900000000001</v>
      </c>
      <c r="L45" s="8">
        <v>-8.3692000000000003E-2</v>
      </c>
      <c r="M45" s="8">
        <v>-0.107692</v>
      </c>
      <c r="N45" s="8">
        <v>-3.8502000000000002E-2</v>
      </c>
      <c r="O45" s="8">
        <v>8.6009999999999993E-3</v>
      </c>
      <c r="P45" s="8">
        <v>-1.7850000000000001E-2</v>
      </c>
      <c r="Q45" s="8">
        <v>-1.7090999999999999E-2</v>
      </c>
      <c r="R45" s="8">
        <v>-2.2445E-2</v>
      </c>
      <c r="S45" s="8">
        <v>-3.7802000000000002E-2</v>
      </c>
      <c r="T45" s="8">
        <v>-0.302153</v>
      </c>
      <c r="U45" s="8">
        <v>0.109846</v>
      </c>
      <c r="V45" s="8">
        <v>-0.102904</v>
      </c>
      <c r="W45" s="8">
        <v>6.1656000000000002E-2</v>
      </c>
      <c r="X45" s="8">
        <v>-0.22026899999999999</v>
      </c>
      <c r="Y45" s="8">
        <v>-0.14033899999999999</v>
      </c>
      <c r="Z45" s="17">
        <f t="shared" si="32"/>
        <v>-6.4960000000000004E-2</v>
      </c>
      <c r="AA45" s="17">
        <f t="shared" si="33"/>
        <v>0.13780500000000001</v>
      </c>
      <c r="AB45" s="17">
        <f t="shared" si="34"/>
        <v>8.7040000000000173E-3</v>
      </c>
      <c r="AC45" s="17">
        <f t="shared" si="35"/>
        <v>-1.4715000000000001E-2</v>
      </c>
      <c r="AD45" s="17">
        <f t="shared" si="36"/>
        <v>2.9866000000000004E-2</v>
      </c>
      <c r="AE45" s="17">
        <f t="shared" si="37"/>
        <v>-5.8923000000000017E-2</v>
      </c>
      <c r="AF45" s="17">
        <f t="shared" si="38"/>
        <v>2.3041999999999993E-2</v>
      </c>
      <c r="AG45" s="17">
        <f t="shared" si="39"/>
        <v>-2.3439000000000015E-2</v>
      </c>
      <c r="AH45" s="17">
        <f t="shared" si="40"/>
        <v>2.2160000000000096E-3</v>
      </c>
      <c r="AI45" s="17">
        <f t="shared" si="41"/>
        <v>-1.2950000000000184E-3</v>
      </c>
      <c r="AJ45" s="17">
        <f t="shared" si="42"/>
        <v>3.5329999999999945E-3</v>
      </c>
      <c r="AK45" s="17">
        <f t="shared" si="43"/>
        <v>2.8286999999999993E-2</v>
      </c>
      <c r="AL45" s="17">
        <f t="shared" si="44"/>
        <v>-6.6570000000000032E-3</v>
      </c>
      <c r="AM45" s="17">
        <f t="shared" si="45"/>
        <v>3.0061999999999998E-2</v>
      </c>
      <c r="AN45" s="17">
        <f t="shared" si="46"/>
        <v>-2.7600000000000194E-4</v>
      </c>
      <c r="AO45" s="17">
        <f t="shared" si="47"/>
        <v>-2.6539999999999984E-3</v>
      </c>
      <c r="AP45" s="17">
        <f t="shared" si="48"/>
        <v>6.7599999999999952E-4</v>
      </c>
      <c r="AQ45" s="17">
        <f t="shared" si="49"/>
        <v>-4.5159999999999992E-3</v>
      </c>
      <c r="AR45" s="17">
        <f t="shared" si="50"/>
        <v>-0.199212</v>
      </c>
      <c r="AS45" s="17">
        <f t="shared" si="51"/>
        <v>0.233793</v>
      </c>
      <c r="AT45" s="17">
        <f t="shared" si="52"/>
        <v>9.9019999999999997E-2</v>
      </c>
      <c r="AU45" s="17">
        <f t="shared" si="53"/>
        <v>-7.1632999999999988E-2</v>
      </c>
      <c r="AV45" s="17">
        <f t="shared" si="54"/>
        <v>-1.1427999999999994E-2</v>
      </c>
      <c r="AW45" s="17">
        <f t="shared" si="55"/>
        <v>-3.2606999999999997E-2</v>
      </c>
      <c r="AY45" s="14">
        <f t="shared" si="27"/>
        <v>1.0304813048682953E-2</v>
      </c>
      <c r="AZ45" s="14">
        <f t="shared" si="28"/>
        <v>-0.18963644775562366</v>
      </c>
      <c r="BA45" s="14">
        <f t="shared" si="29"/>
        <v>2.9356053909485806E-2</v>
      </c>
      <c r="BB45" s="14">
        <f>'BenzoicAcid (meta)'!BA45</f>
        <v>6.2553106364218236E-2</v>
      </c>
      <c r="BC45" s="14">
        <f t="shared" si="56"/>
        <v>-5.224829331553528E-2</v>
      </c>
      <c r="BD45" s="14">
        <f t="shared" si="57"/>
        <v>0.15184249041370909</v>
      </c>
      <c r="BF45" s="6"/>
      <c r="BM45" s="6"/>
      <c r="BN45" s="6"/>
      <c r="BO45" s="6"/>
      <c r="BP45" s="6"/>
      <c r="BQ45" s="6"/>
      <c r="BR45" s="6"/>
    </row>
    <row r="46" spans="1:70" x14ac:dyDescent="0.3">
      <c r="A46" s="18" t="s">
        <v>35</v>
      </c>
      <c r="B46" s="8">
        <v>-0.15058099999999999</v>
      </c>
      <c r="C46" s="8">
        <v>0.13142899999999999</v>
      </c>
      <c r="D46" s="8">
        <v>-0.16225700000000001</v>
      </c>
      <c r="E46" s="8">
        <v>-6.136E-3</v>
      </c>
      <c r="F46" s="8">
        <v>-0.16939399999999999</v>
      </c>
      <c r="G46" s="8">
        <v>-0.15835199999999999</v>
      </c>
      <c r="H46" s="8">
        <v>-0.112731</v>
      </c>
      <c r="I46" s="8">
        <v>-0.15146999999999999</v>
      </c>
      <c r="J46" s="8">
        <v>-7.4094999999999994E-2</v>
      </c>
      <c r="K46" s="8">
        <v>-0.13563900000000001</v>
      </c>
      <c r="L46" s="8">
        <v>-8.5875999999999994E-2</v>
      </c>
      <c r="M46" s="8">
        <v>-0.113609</v>
      </c>
      <c r="N46" s="8">
        <v>-3.9489000000000003E-2</v>
      </c>
      <c r="O46" s="8">
        <v>2.349E-2</v>
      </c>
      <c r="P46" s="8">
        <v>-1.8093999999999999E-2</v>
      </c>
      <c r="Q46" s="8">
        <v>-2.0362000000000002E-2</v>
      </c>
      <c r="R46" s="8">
        <v>-2.3768000000000001E-2</v>
      </c>
      <c r="S46" s="8">
        <v>-4.0791000000000001E-2</v>
      </c>
      <c r="T46" s="8">
        <v>-0.32029800000000003</v>
      </c>
      <c r="U46" s="8">
        <v>0.44048399999999999</v>
      </c>
      <c r="V46" s="8">
        <v>-0.14705299999999999</v>
      </c>
      <c r="W46" s="8">
        <v>2.8577000000000002E-2</v>
      </c>
      <c r="X46" s="8">
        <v>-0.15043100000000001</v>
      </c>
      <c r="Y46" s="8">
        <v>-0.32734600000000003</v>
      </c>
      <c r="Z46" s="17">
        <f t="shared" si="32"/>
        <v>-4.9878999999999993E-2</v>
      </c>
      <c r="AA46" s="17">
        <f t="shared" si="33"/>
        <v>0.24816199999999999</v>
      </c>
      <c r="AB46" s="17">
        <f t="shared" si="34"/>
        <v>5.6900000000000006E-3</v>
      </c>
      <c r="AC46" s="17">
        <f t="shared" si="35"/>
        <v>-1.5205E-2</v>
      </c>
      <c r="AD46" s="17">
        <f t="shared" si="36"/>
        <v>6.982000000000016E-3</v>
      </c>
      <c r="AE46" s="17">
        <f t="shared" si="37"/>
        <v>-5.0077999999999998E-2</v>
      </c>
      <c r="AF46" s="17">
        <f t="shared" si="38"/>
        <v>2.1566000000000002E-2</v>
      </c>
      <c r="AG46" s="17">
        <f t="shared" si="39"/>
        <v>-2.8639999999999999E-2</v>
      </c>
      <c r="AH46" s="17">
        <f t="shared" si="40"/>
        <v>1.6200000000000103E-3</v>
      </c>
      <c r="AI46" s="17">
        <f t="shared" si="41"/>
        <v>-5.3450000000000164E-3</v>
      </c>
      <c r="AJ46" s="17">
        <f t="shared" si="42"/>
        <v>1.349000000000003E-3</v>
      </c>
      <c r="AK46" s="17">
        <f t="shared" si="43"/>
        <v>2.2369999999999987E-2</v>
      </c>
      <c r="AL46" s="17">
        <f t="shared" si="44"/>
        <v>-7.644000000000005E-3</v>
      </c>
      <c r="AM46" s="17">
        <f t="shared" si="45"/>
        <v>4.4951000000000005E-2</v>
      </c>
      <c r="AN46" s="17">
        <f t="shared" si="46"/>
        <v>-5.1999999999999963E-4</v>
      </c>
      <c r="AO46" s="17">
        <f t="shared" si="47"/>
        <v>-5.9250000000000014E-3</v>
      </c>
      <c r="AP46" s="17">
        <f t="shared" si="48"/>
        <v>-6.4700000000000174E-4</v>
      </c>
      <c r="AQ46" s="17">
        <f t="shared" si="49"/>
        <v>-7.5049999999999978E-3</v>
      </c>
      <c r="AR46" s="17">
        <f t="shared" si="50"/>
        <v>-0.21735700000000002</v>
      </c>
      <c r="AS46" s="17">
        <f t="shared" si="51"/>
        <v>0.56443100000000002</v>
      </c>
      <c r="AT46" s="17">
        <f t="shared" si="52"/>
        <v>5.4871000000000003E-2</v>
      </c>
      <c r="AU46" s="17">
        <f t="shared" si="53"/>
        <v>-0.10471199999999999</v>
      </c>
      <c r="AV46" s="17">
        <f t="shared" si="54"/>
        <v>5.840999999999999E-2</v>
      </c>
      <c r="AW46" s="17">
        <f t="shared" si="55"/>
        <v>-0.21961400000000003</v>
      </c>
      <c r="AY46" s="14">
        <f t="shared" si="27"/>
        <v>-9.3361173671927158E-2</v>
      </c>
      <c r="AZ46" s="14">
        <f t="shared" si="28"/>
        <v>-0.35026716771622379</v>
      </c>
      <c r="BA46" s="14">
        <f t="shared" si="29"/>
        <v>-9.1866122160604288E-2</v>
      </c>
      <c r="BB46" s="14">
        <f>'BenzoicAcid (meta)'!BA46</f>
        <v>5.9096127439008245E-2</v>
      </c>
      <c r="BC46" s="14">
        <f t="shared" si="56"/>
        <v>-0.15245730111093542</v>
      </c>
      <c r="BD46" s="14">
        <f t="shared" si="57"/>
        <v>-5.925335420371056E-3</v>
      </c>
      <c r="BF46" s="6"/>
      <c r="BM46" s="6"/>
      <c r="BN46" s="6"/>
      <c r="BO46" s="6"/>
      <c r="BP46" s="6"/>
      <c r="BQ46" s="6"/>
      <c r="BR46" s="6"/>
    </row>
    <row r="47" spans="1:70" ht="18" x14ac:dyDescent="0.3">
      <c r="A47" s="18" t="s">
        <v>103</v>
      </c>
      <c r="B47" s="8">
        <v>-0.111585</v>
      </c>
      <c r="C47" s="8">
        <v>4.9100000000000001E-4</v>
      </c>
      <c r="D47" s="8">
        <v>-0.18202499999999999</v>
      </c>
      <c r="E47" s="8">
        <v>1.231E-2</v>
      </c>
      <c r="F47" s="8">
        <v>-0.176957</v>
      </c>
      <c r="G47" s="8">
        <v>-0.15657599999999999</v>
      </c>
      <c r="H47" s="8">
        <v>-0.10000100000000001</v>
      </c>
      <c r="I47" s="8">
        <v>-9.4958000000000001E-2</v>
      </c>
      <c r="J47" s="8">
        <v>-7.2858000000000006E-2</v>
      </c>
      <c r="K47" s="8">
        <v>-0.13318099999999999</v>
      </c>
      <c r="L47" s="8">
        <v>-8.5809999999999997E-2</v>
      </c>
      <c r="M47" s="8">
        <v>-0.10087400000000001</v>
      </c>
      <c r="N47" s="8">
        <v>-3.5806999999999999E-2</v>
      </c>
      <c r="O47" s="8">
        <v>2.1149000000000001E-2</v>
      </c>
      <c r="P47" s="8">
        <v>-1.7260000000000001E-2</v>
      </c>
      <c r="Q47" s="8">
        <v>-1.8912999999999999E-2</v>
      </c>
      <c r="R47" s="8">
        <v>-2.4067999999999999E-2</v>
      </c>
      <c r="S47" s="8">
        <v>-3.6681999999999999E-2</v>
      </c>
      <c r="T47" s="8">
        <v>-0.33832200000000001</v>
      </c>
      <c r="U47" s="8">
        <v>0.60065800000000003</v>
      </c>
      <c r="V47" s="8">
        <v>-0.15382399999999999</v>
      </c>
      <c r="W47" s="8">
        <v>1.5398E-2</v>
      </c>
      <c r="X47" s="8">
        <v>-0.14643700000000001</v>
      </c>
      <c r="Y47" s="8">
        <v>-0.35187499999999999</v>
      </c>
      <c r="Z47" s="17">
        <f t="shared" si="32"/>
        <v>-1.0883000000000004E-2</v>
      </c>
      <c r="AA47" s="17">
        <f t="shared" si="33"/>
        <v>0.11722400000000001</v>
      </c>
      <c r="AB47" s="17">
        <f t="shared" si="34"/>
        <v>-1.4077999999999979E-2</v>
      </c>
      <c r="AC47" s="17">
        <f t="shared" si="35"/>
        <v>3.2409999999999991E-3</v>
      </c>
      <c r="AD47" s="17">
        <f t="shared" si="36"/>
        <v>-5.8099999999999818E-4</v>
      </c>
      <c r="AE47" s="17">
        <f t="shared" si="37"/>
        <v>-4.8301999999999998E-2</v>
      </c>
      <c r="AF47" s="17">
        <f t="shared" si="38"/>
        <v>3.4295999999999993E-2</v>
      </c>
      <c r="AG47" s="17">
        <f t="shared" si="39"/>
        <v>2.7871999999999994E-2</v>
      </c>
      <c r="AH47" s="17">
        <f t="shared" si="40"/>
        <v>2.8569999999999984E-3</v>
      </c>
      <c r="AI47" s="17">
        <f t="shared" si="41"/>
        <v>-2.8870000000000007E-3</v>
      </c>
      <c r="AJ47" s="17">
        <f t="shared" si="42"/>
        <v>1.4149999999999996E-3</v>
      </c>
      <c r="AK47" s="17">
        <f t="shared" si="43"/>
        <v>3.5104999999999983E-2</v>
      </c>
      <c r="AL47" s="17">
        <f t="shared" si="44"/>
        <v>-3.9620000000000002E-3</v>
      </c>
      <c r="AM47" s="17">
        <f t="shared" si="45"/>
        <v>4.2610000000000002E-2</v>
      </c>
      <c r="AN47" s="17">
        <f t="shared" si="46"/>
        <v>3.1399999999999831E-4</v>
      </c>
      <c r="AO47" s="17">
        <f t="shared" si="47"/>
        <v>-4.4759999999999991E-3</v>
      </c>
      <c r="AP47" s="17">
        <f t="shared" si="48"/>
        <v>-9.4699999999999993E-4</v>
      </c>
      <c r="AQ47" s="17">
        <f t="shared" si="49"/>
        <v>-3.3959999999999962E-3</v>
      </c>
      <c r="AR47" s="17">
        <f t="shared" si="50"/>
        <v>-0.23538100000000001</v>
      </c>
      <c r="AS47" s="17">
        <f t="shared" si="51"/>
        <v>0.72460500000000005</v>
      </c>
      <c r="AT47" s="17">
        <f t="shared" si="52"/>
        <v>4.8100000000000004E-2</v>
      </c>
      <c r="AU47" s="17">
        <f t="shared" si="53"/>
        <v>-0.117891</v>
      </c>
      <c r="AV47" s="17">
        <f t="shared" si="54"/>
        <v>6.2403999999999987E-2</v>
      </c>
      <c r="AW47" s="17">
        <f t="shared" si="55"/>
        <v>-0.244143</v>
      </c>
      <c r="AY47" s="14">
        <f t="shared" si="27"/>
        <v>-4.0924301079927068E-2</v>
      </c>
      <c r="AZ47" s="14">
        <f t="shared" si="28"/>
        <v>-0.26982862530285373</v>
      </c>
      <c r="BA47" s="14">
        <f t="shared" si="29"/>
        <v>-6.8234904015584186E-2</v>
      </c>
      <c r="BB47" s="14">
        <f>'BenzoicAcid (meta)'!BA47</f>
        <v>9.9965803640808246E-2</v>
      </c>
      <c r="BC47" s="14">
        <f t="shared" si="56"/>
        <v>-0.14089010472073532</v>
      </c>
      <c r="BD47" s="14">
        <f t="shared" si="57"/>
        <v>5.6166236814629081E-2</v>
      </c>
      <c r="BF47" s="6"/>
      <c r="BM47" s="6"/>
      <c r="BN47" s="6"/>
      <c r="BO47" s="6"/>
      <c r="BP47" s="6"/>
      <c r="BQ47" s="6"/>
      <c r="BR47" s="6"/>
    </row>
    <row r="48" spans="1:70" ht="18" x14ac:dyDescent="0.3">
      <c r="A48" s="18" t="s">
        <v>104</v>
      </c>
      <c r="B48" s="8">
        <v>-0.143792</v>
      </c>
      <c r="C48" s="8">
        <v>0.20566699999999999</v>
      </c>
      <c r="D48" s="8">
        <v>-0.17505999999999999</v>
      </c>
      <c r="E48" s="8">
        <v>1.3979999999999999E-3</v>
      </c>
      <c r="F48" s="8">
        <v>-0.179394</v>
      </c>
      <c r="G48" s="8">
        <v>-0.16539100000000001</v>
      </c>
      <c r="H48" s="8">
        <v>-9.8652000000000004E-2</v>
      </c>
      <c r="I48" s="8">
        <v>-0.12225999999999999</v>
      </c>
      <c r="J48" s="8">
        <v>-7.3640999999999998E-2</v>
      </c>
      <c r="K48" s="8">
        <v>-0.13012299999999999</v>
      </c>
      <c r="L48" s="8">
        <v>-8.5765999999999995E-2</v>
      </c>
      <c r="M48" s="8">
        <v>-9.1597999999999999E-2</v>
      </c>
      <c r="N48" s="8">
        <v>-3.2502000000000003E-2</v>
      </c>
      <c r="O48" s="8">
        <v>1.3289E-2</v>
      </c>
      <c r="P48" s="8">
        <v>-1.7339E-2</v>
      </c>
      <c r="Q48" s="8">
        <v>-1.5796999999999999E-2</v>
      </c>
      <c r="R48" s="8">
        <v>-2.2905999999999999E-2</v>
      </c>
      <c r="S48" s="8">
        <v>-3.1859999999999999E-2</v>
      </c>
      <c r="T48" s="8">
        <v>-0.26855699999999999</v>
      </c>
      <c r="U48" s="8">
        <v>0.296684</v>
      </c>
      <c r="V48" s="8">
        <v>-0.15538399999999999</v>
      </c>
      <c r="W48" s="8">
        <v>7.8474000000000002E-2</v>
      </c>
      <c r="X48" s="8">
        <v>-0.225246</v>
      </c>
      <c r="Y48" s="8">
        <v>-0.188997</v>
      </c>
      <c r="Z48" s="17">
        <f t="shared" si="32"/>
        <v>-4.3090000000000003E-2</v>
      </c>
      <c r="AA48" s="17">
        <f t="shared" si="33"/>
        <v>0.32240000000000002</v>
      </c>
      <c r="AB48" s="17">
        <f t="shared" si="34"/>
        <v>-7.1129999999999804E-3</v>
      </c>
      <c r="AC48" s="17">
        <f t="shared" si="35"/>
        <v>-7.6710000000000007E-3</v>
      </c>
      <c r="AD48" s="17">
        <f t="shared" si="36"/>
        <v>-3.0179999999999929E-3</v>
      </c>
      <c r="AE48" s="17">
        <f t="shared" si="37"/>
        <v>-5.7117000000000015E-2</v>
      </c>
      <c r="AF48" s="17">
        <f t="shared" si="38"/>
        <v>3.5644999999999996E-2</v>
      </c>
      <c r="AG48" s="17">
        <f t="shared" si="39"/>
        <v>5.7000000000000106E-4</v>
      </c>
      <c r="AH48" s="17">
        <f t="shared" si="40"/>
        <v>2.0740000000000064E-3</v>
      </c>
      <c r="AI48" s="17">
        <f t="shared" si="41"/>
        <v>1.7100000000000448E-4</v>
      </c>
      <c r="AJ48" s="17">
        <f t="shared" si="42"/>
        <v>1.459000000000002E-3</v>
      </c>
      <c r="AK48" s="17">
        <f t="shared" si="43"/>
        <v>4.438099999999999E-2</v>
      </c>
      <c r="AL48" s="17">
        <f t="shared" si="44"/>
        <v>-6.570000000000048E-4</v>
      </c>
      <c r="AM48" s="17">
        <f t="shared" si="45"/>
        <v>3.4750000000000003E-2</v>
      </c>
      <c r="AN48" s="17">
        <f t="shared" si="46"/>
        <v>2.349999999999991E-4</v>
      </c>
      <c r="AO48" s="17">
        <f t="shared" si="47"/>
        <v>-1.3599999999999984E-3</v>
      </c>
      <c r="AP48" s="17">
        <f t="shared" si="48"/>
        <v>2.1499999999999991E-4</v>
      </c>
      <c r="AQ48" s="17">
        <f t="shared" si="49"/>
        <v>1.4260000000000037E-3</v>
      </c>
      <c r="AR48" s="17">
        <f t="shared" si="50"/>
        <v>-0.16561599999999999</v>
      </c>
      <c r="AS48" s="17">
        <f t="shared" si="51"/>
        <v>0.42063099999999998</v>
      </c>
      <c r="AT48" s="17">
        <f t="shared" si="52"/>
        <v>4.6539999999999998E-2</v>
      </c>
      <c r="AU48" s="17">
        <f t="shared" si="53"/>
        <v>-5.4814999999999989E-2</v>
      </c>
      <c r="AV48" s="17">
        <f t="shared" si="54"/>
        <v>-1.6405000000000003E-2</v>
      </c>
      <c r="AW48" s="17">
        <f t="shared" si="55"/>
        <v>-8.1265000000000004E-2</v>
      </c>
      <c r="AY48" s="14">
        <f t="shared" si="27"/>
        <v>6.4503172055172961E-2</v>
      </c>
      <c r="AZ48" s="14">
        <f t="shared" si="28"/>
        <v>-0.11017854022383368</v>
      </c>
      <c r="BA48" s="14">
        <f t="shared" si="29"/>
        <v>4.6870369601515832E-2</v>
      </c>
      <c r="BB48" s="14">
        <f>'BenzoicAcid (meta)'!BA48</f>
        <v>0.12265382813519821</v>
      </c>
      <c r="BC48" s="14">
        <f t="shared" si="56"/>
        <v>-5.8150656080025245E-2</v>
      </c>
      <c r="BD48" s="14">
        <f t="shared" si="57"/>
        <v>0.2102414036478491</v>
      </c>
      <c r="BF48" s="6"/>
      <c r="BM48" s="6"/>
      <c r="BN48" s="6"/>
      <c r="BO48" s="6"/>
      <c r="BP48" s="6"/>
      <c r="BQ48" s="6"/>
      <c r="BR48" s="6"/>
    </row>
    <row r="49" spans="1:70" ht="18" x14ac:dyDescent="0.3">
      <c r="A49" s="18" t="s">
        <v>105</v>
      </c>
      <c r="B49" s="8">
        <v>-0.195989</v>
      </c>
      <c r="C49" s="8">
        <v>0.19678999999999999</v>
      </c>
      <c r="D49" s="8">
        <v>-0.152887</v>
      </c>
      <c r="E49" s="8">
        <v>-6.0489999999999997E-3</v>
      </c>
      <c r="F49" s="8">
        <v>-0.202654</v>
      </c>
      <c r="G49" s="8">
        <v>-0.18069399999999999</v>
      </c>
      <c r="H49" s="8">
        <v>-0.10538500000000001</v>
      </c>
      <c r="I49" s="8">
        <v>-0.107304</v>
      </c>
      <c r="J49" s="8">
        <v>-7.3821999999999999E-2</v>
      </c>
      <c r="K49" s="8">
        <v>-0.13714299999999999</v>
      </c>
      <c r="L49" s="8">
        <v>-8.6527999999999994E-2</v>
      </c>
      <c r="M49" s="8">
        <v>-0.107556</v>
      </c>
      <c r="N49" s="8">
        <v>-3.9434999999999998E-2</v>
      </c>
      <c r="O49" s="8">
        <v>2.2530000000000001E-2</v>
      </c>
      <c r="P49" s="8">
        <v>-1.7797E-2</v>
      </c>
      <c r="Q49" s="8">
        <v>-2.2294000000000001E-2</v>
      </c>
      <c r="R49" s="8">
        <v>-2.385E-2</v>
      </c>
      <c r="S49" s="8">
        <v>-4.0551999999999998E-2</v>
      </c>
      <c r="T49" s="8">
        <v>-0.218168</v>
      </c>
      <c r="U49" s="8">
        <v>0.190799</v>
      </c>
      <c r="V49" s="8">
        <v>-0.179479</v>
      </c>
      <c r="W49" s="8">
        <v>0.112626</v>
      </c>
      <c r="X49" s="8">
        <v>-0.27984799999999999</v>
      </c>
      <c r="Y49" s="8">
        <v>-0.13566800000000001</v>
      </c>
      <c r="Z49" s="17">
        <f t="shared" si="32"/>
        <v>-9.5286999999999997E-2</v>
      </c>
      <c r="AA49" s="17">
        <f t="shared" si="33"/>
        <v>0.313523</v>
      </c>
      <c r="AB49" s="17">
        <f t="shared" si="34"/>
        <v>1.5060000000000018E-2</v>
      </c>
      <c r="AC49" s="17">
        <f t="shared" si="35"/>
        <v>-1.5117999999999999E-2</v>
      </c>
      <c r="AD49" s="17">
        <f t="shared" si="36"/>
        <v>-2.6277999999999996E-2</v>
      </c>
      <c r="AE49" s="17">
        <f t="shared" si="37"/>
        <v>-7.2419999999999998E-2</v>
      </c>
      <c r="AF49" s="17">
        <f t="shared" si="38"/>
        <v>2.8911999999999993E-2</v>
      </c>
      <c r="AG49" s="17">
        <f t="shared" si="39"/>
        <v>1.5525999999999998E-2</v>
      </c>
      <c r="AH49" s="17">
        <f t="shared" si="40"/>
        <v>1.8930000000000058E-3</v>
      </c>
      <c r="AI49" s="17">
        <f t="shared" si="41"/>
        <v>-6.848999999999994E-3</v>
      </c>
      <c r="AJ49" s="17">
        <f t="shared" si="42"/>
        <v>6.9700000000000317E-4</v>
      </c>
      <c r="AK49" s="17">
        <f t="shared" si="43"/>
        <v>2.842299999999999E-2</v>
      </c>
      <c r="AL49" s="17">
        <f t="shared" si="44"/>
        <v>-7.5899999999999995E-3</v>
      </c>
      <c r="AM49" s="17">
        <f t="shared" si="45"/>
        <v>4.3991000000000002E-2</v>
      </c>
      <c r="AN49" s="17">
        <f t="shared" si="46"/>
        <v>-2.2300000000000098E-4</v>
      </c>
      <c r="AO49" s="17">
        <f t="shared" si="47"/>
        <v>-7.8570000000000011E-3</v>
      </c>
      <c r="AP49" s="17">
        <f t="shared" si="48"/>
        <v>-7.2900000000000048E-4</v>
      </c>
      <c r="AQ49" s="17">
        <f t="shared" si="49"/>
        <v>-7.2659999999999947E-3</v>
      </c>
      <c r="AR49" s="17">
        <f t="shared" si="50"/>
        <v>-0.115227</v>
      </c>
      <c r="AS49" s="17">
        <f t="shared" si="51"/>
        <v>0.31474599999999997</v>
      </c>
      <c r="AT49" s="17">
        <f t="shared" si="52"/>
        <v>2.2444999999999993E-2</v>
      </c>
      <c r="AU49" s="17">
        <f t="shared" si="53"/>
        <v>-2.0662999999999987E-2</v>
      </c>
      <c r="AV49" s="17">
        <f t="shared" si="54"/>
        <v>-7.1006999999999987E-2</v>
      </c>
      <c r="AW49" s="17">
        <f t="shared" si="55"/>
        <v>-2.7936000000000016E-2</v>
      </c>
      <c r="AY49" s="14">
        <f t="shared" si="27"/>
        <v>-0.16165186111442714</v>
      </c>
      <c r="AZ49" s="14">
        <f t="shared" si="28"/>
        <v>-0.49754884188332393</v>
      </c>
      <c r="BA49" s="14">
        <f t="shared" si="29"/>
        <v>-0.13225369985464425</v>
      </c>
      <c r="BB49" s="14">
        <f>'BenzoicAcid (meta)'!BA49</f>
        <v>7.8583181820188308E-2</v>
      </c>
      <c r="BC49" s="14">
        <f t="shared" si="56"/>
        <v>-0.24023504293461545</v>
      </c>
      <c r="BD49" s="14">
        <f t="shared" si="57"/>
        <v>-8.1226726526440987E-2</v>
      </c>
      <c r="BF49" s="6"/>
      <c r="BM49" s="6"/>
      <c r="BN49" s="6"/>
      <c r="BO49" s="6"/>
      <c r="BP49" s="6"/>
      <c r="BQ49" s="6"/>
      <c r="BR49" s="6"/>
    </row>
    <row r="50" spans="1:70" ht="18" x14ac:dyDescent="0.3">
      <c r="A50" s="18" t="s">
        <v>106</v>
      </c>
      <c r="B50" s="8">
        <v>-0.165376</v>
      </c>
      <c r="C50" s="8">
        <v>6.5068000000000001E-2</v>
      </c>
      <c r="D50" s="8">
        <v>-0.158635</v>
      </c>
      <c r="E50" s="8">
        <v>-6.8360000000000001E-3</v>
      </c>
      <c r="F50" s="8">
        <v>-0.161192</v>
      </c>
      <c r="G50" s="8">
        <v>-0.17743500000000001</v>
      </c>
      <c r="H50" s="8">
        <v>-0.10553899999999999</v>
      </c>
      <c r="I50" s="8">
        <v>-0.111119</v>
      </c>
      <c r="J50" s="8">
        <v>-7.4299000000000004E-2</v>
      </c>
      <c r="K50" s="8">
        <v>-0.13586200000000001</v>
      </c>
      <c r="L50" s="8">
        <v>-8.6291000000000007E-2</v>
      </c>
      <c r="M50" s="8">
        <v>-0.105658</v>
      </c>
      <c r="N50" s="8">
        <v>-3.8956999999999999E-2</v>
      </c>
      <c r="O50" s="8">
        <v>1.8401000000000001E-2</v>
      </c>
      <c r="P50" s="8">
        <v>-1.8877999999999999E-2</v>
      </c>
      <c r="Q50" s="8">
        <v>-2.1063999999999999E-2</v>
      </c>
      <c r="R50" s="8">
        <v>-2.4611000000000001E-2</v>
      </c>
      <c r="S50" s="8">
        <v>-3.9844999999999998E-2</v>
      </c>
      <c r="T50" s="8">
        <v>-0.171261</v>
      </c>
      <c r="U50" s="8">
        <v>2.1320000000000002E-3</v>
      </c>
      <c r="V50" s="8">
        <v>-0.14766499999999999</v>
      </c>
      <c r="W50" s="8">
        <v>3.6337000000000001E-2</v>
      </c>
      <c r="X50" s="8">
        <v>-0.15568499999999999</v>
      </c>
      <c r="Y50" s="8">
        <v>-0.177865</v>
      </c>
      <c r="Z50" s="17">
        <f t="shared" si="32"/>
        <v>-6.4673999999999995E-2</v>
      </c>
      <c r="AA50" s="17">
        <f t="shared" si="33"/>
        <v>0.18180099999999999</v>
      </c>
      <c r="AB50" s="17">
        <f t="shared" si="34"/>
        <v>9.3120000000000147E-3</v>
      </c>
      <c r="AC50" s="17">
        <f t="shared" si="35"/>
        <v>-1.5905000000000002E-2</v>
      </c>
      <c r="AD50" s="17">
        <f t="shared" si="36"/>
        <v>1.5184000000000003E-2</v>
      </c>
      <c r="AE50" s="17">
        <f t="shared" si="37"/>
        <v>-6.9161000000000014E-2</v>
      </c>
      <c r="AF50" s="17">
        <f t="shared" si="38"/>
        <v>2.8758000000000006E-2</v>
      </c>
      <c r="AG50" s="17">
        <f t="shared" si="39"/>
        <v>1.1710999999999999E-2</v>
      </c>
      <c r="AH50" s="17">
        <f t="shared" si="40"/>
        <v>1.4160000000000006E-3</v>
      </c>
      <c r="AI50" s="17">
        <f t="shared" si="41"/>
        <v>-5.5680000000000174E-3</v>
      </c>
      <c r="AJ50" s="17">
        <f t="shared" si="42"/>
        <v>9.3399999999999039E-4</v>
      </c>
      <c r="AK50" s="17">
        <f t="shared" si="43"/>
        <v>3.0320999999999987E-2</v>
      </c>
      <c r="AL50" s="17">
        <f t="shared" si="44"/>
        <v>-7.1120000000000003E-3</v>
      </c>
      <c r="AM50" s="17">
        <f t="shared" si="45"/>
        <v>3.9862000000000002E-2</v>
      </c>
      <c r="AN50" s="17">
        <f t="shared" si="46"/>
        <v>-1.3039999999999996E-3</v>
      </c>
      <c r="AO50" s="17">
        <f t="shared" si="47"/>
        <v>-6.6269999999999992E-3</v>
      </c>
      <c r="AP50" s="17">
        <f t="shared" si="48"/>
        <v>-1.4900000000000017E-3</v>
      </c>
      <c r="AQ50" s="17">
        <f t="shared" si="49"/>
        <v>-6.5589999999999954E-3</v>
      </c>
      <c r="AR50" s="17">
        <f t="shared" si="50"/>
        <v>-6.8319999999999992E-2</v>
      </c>
      <c r="AS50" s="17">
        <f t="shared" si="51"/>
        <v>0.126079</v>
      </c>
      <c r="AT50" s="17">
        <f t="shared" si="52"/>
        <v>5.4259000000000002E-2</v>
      </c>
      <c r="AU50" s="17">
        <f t="shared" si="53"/>
        <v>-9.6951999999999983E-2</v>
      </c>
      <c r="AV50" s="17">
        <f t="shared" si="54"/>
        <v>5.3156000000000009E-2</v>
      </c>
      <c r="AW50" s="17">
        <f t="shared" si="55"/>
        <v>-7.0133000000000001E-2</v>
      </c>
      <c r="AY50" s="14">
        <f t="shared" si="27"/>
        <v>-0.13772312393666705</v>
      </c>
      <c r="AZ50" s="14">
        <f t="shared" si="28"/>
        <v>-0.4084812038693037</v>
      </c>
      <c r="BA50" s="14">
        <f t="shared" si="29"/>
        <v>-0.13715551489175423</v>
      </c>
      <c r="BB50" s="14">
        <f>'BenzoicAcid (meta)'!BA50</f>
        <v>2.557382949169822E-2</v>
      </c>
      <c r="BC50" s="14">
        <f t="shared" si="56"/>
        <v>-0.16329695342836528</v>
      </c>
      <c r="BD50" s="14">
        <f t="shared" si="57"/>
        <v>-4.5177471460350949E-2</v>
      </c>
    </row>
    <row r="51" spans="1:70" ht="16.2" x14ac:dyDescent="0.3">
      <c r="A51" s="18" t="s">
        <v>107</v>
      </c>
      <c r="B51" s="8">
        <v>-0.16567499999999999</v>
      </c>
      <c r="C51" s="8">
        <v>0.17199300000000001</v>
      </c>
      <c r="D51" s="8">
        <v>-0.18098</v>
      </c>
      <c r="E51" s="8">
        <v>-2.7900000000000001E-4</v>
      </c>
      <c r="F51" s="8">
        <v>-0.17388300000000001</v>
      </c>
      <c r="G51" s="8">
        <v>-0.16420199999999999</v>
      </c>
      <c r="H51" s="8">
        <v>-0.10237300000000001</v>
      </c>
      <c r="I51" s="8">
        <v>-0.10270899999999999</v>
      </c>
      <c r="J51" s="8">
        <v>-7.5024999999999994E-2</v>
      </c>
      <c r="K51" s="8">
        <v>-0.135295</v>
      </c>
      <c r="L51" s="8">
        <v>-8.5591E-2</v>
      </c>
      <c r="M51" s="8">
        <v>-0.10954700000000001</v>
      </c>
      <c r="N51" s="8">
        <v>-3.5818000000000003E-2</v>
      </c>
      <c r="O51" s="8">
        <v>2.3404000000000001E-2</v>
      </c>
      <c r="P51" s="8">
        <v>-1.9026999999999999E-2</v>
      </c>
      <c r="Q51" s="8">
        <v>-2.0469000000000001E-2</v>
      </c>
      <c r="R51" s="8">
        <v>-2.4390999999999999E-2</v>
      </c>
      <c r="S51" s="8">
        <v>-4.0355000000000002E-2</v>
      </c>
      <c r="T51" s="8">
        <v>-0.31467899999999999</v>
      </c>
      <c r="U51" s="8">
        <v>0.17821300000000001</v>
      </c>
      <c r="V51" s="8">
        <v>-0.10974</v>
      </c>
      <c r="W51" s="8">
        <v>1.8141999999999998E-2</v>
      </c>
      <c r="X51" s="8">
        <v>-0.10771</v>
      </c>
      <c r="Y51" s="8">
        <v>-0.297323</v>
      </c>
      <c r="Z51" s="17">
        <f t="shared" si="32"/>
        <v>-6.4972999999999989E-2</v>
      </c>
      <c r="AA51" s="17">
        <f t="shared" si="33"/>
        <v>0.28872600000000004</v>
      </c>
      <c r="AB51" s="17">
        <f t="shared" si="34"/>
        <v>-1.3032999999999989E-2</v>
      </c>
      <c r="AC51" s="17">
        <f t="shared" si="35"/>
        <v>-9.3480000000000004E-3</v>
      </c>
      <c r="AD51" s="17">
        <f t="shared" si="36"/>
        <v>2.4929999999999952E-3</v>
      </c>
      <c r="AE51" s="17">
        <f t="shared" si="37"/>
        <v>-5.5927999999999992E-2</v>
      </c>
      <c r="AF51" s="17">
        <f t="shared" si="38"/>
        <v>3.1923999999999994E-2</v>
      </c>
      <c r="AG51" s="17">
        <f t="shared" si="39"/>
        <v>2.0121E-2</v>
      </c>
      <c r="AH51" s="17">
        <f t="shared" si="40"/>
        <v>6.9000000000001005E-4</v>
      </c>
      <c r="AI51" s="17">
        <f t="shared" si="41"/>
        <v>-5.0010000000000054E-3</v>
      </c>
      <c r="AJ51" s="17">
        <f t="shared" si="42"/>
        <v>1.6339999999999966E-3</v>
      </c>
      <c r="AK51" s="17">
        <f t="shared" si="43"/>
        <v>2.6431999999999983E-2</v>
      </c>
      <c r="AL51" s="17">
        <f t="shared" si="44"/>
        <v>-3.9730000000000043E-3</v>
      </c>
      <c r="AM51" s="17">
        <f t="shared" si="45"/>
        <v>4.4865000000000002E-2</v>
      </c>
      <c r="AN51" s="17">
        <f t="shared" si="46"/>
        <v>-1.4529999999999994E-3</v>
      </c>
      <c r="AO51" s="17">
        <f t="shared" si="47"/>
        <v>-6.0320000000000009E-3</v>
      </c>
      <c r="AP51" s="17">
        <f t="shared" si="48"/>
        <v>-1.2700000000000003E-3</v>
      </c>
      <c r="AQ51" s="17">
        <f t="shared" si="49"/>
        <v>-7.0689999999999989E-3</v>
      </c>
      <c r="AR51" s="17">
        <f t="shared" si="50"/>
        <v>-0.21173799999999998</v>
      </c>
      <c r="AS51" s="17">
        <f t="shared" si="51"/>
        <v>0.30215999999999998</v>
      </c>
      <c r="AT51" s="17">
        <f t="shared" si="52"/>
        <v>9.2183999999999988E-2</v>
      </c>
      <c r="AU51" s="17">
        <f t="shared" si="53"/>
        <v>-0.115147</v>
      </c>
      <c r="AV51" s="17">
        <f t="shared" si="54"/>
        <v>0.101131</v>
      </c>
      <c r="AW51" s="17">
        <f t="shared" si="55"/>
        <v>-0.18959100000000001</v>
      </c>
      <c r="AY51" s="14">
        <f t="shared" si="27"/>
        <v>-0.10862645244524709</v>
      </c>
      <c r="AZ51" s="14">
        <f t="shared" si="28"/>
        <v>-0.3505096710880139</v>
      </c>
      <c r="BA51" s="14">
        <f t="shared" si="29"/>
        <v>-0.11779611305375423</v>
      </c>
      <c r="BB51" s="14">
        <f>'BenzoicAcid (meta)'!BA51</f>
        <v>4.1623403193218167E-2</v>
      </c>
      <c r="BC51" s="14">
        <f t="shared" si="56"/>
        <v>-0.15024985563846527</v>
      </c>
      <c r="BD51" s="14">
        <f t="shared" si="57"/>
        <v>-1.9782818982901001E-2</v>
      </c>
    </row>
    <row r="52" spans="1:70" x14ac:dyDescent="0.3">
      <c r="A52" s="18" t="s">
        <v>51</v>
      </c>
      <c r="B52" s="8">
        <v>-0.15787799999999999</v>
      </c>
      <c r="C52" s="8">
        <v>0.15753400000000001</v>
      </c>
      <c r="D52" s="8">
        <v>-0.18179400000000001</v>
      </c>
      <c r="E52" s="8">
        <v>-1.0759999999999999E-3</v>
      </c>
      <c r="F52" s="8">
        <v>-0.17049600000000001</v>
      </c>
      <c r="G52" s="8">
        <v>-0.16639699999999999</v>
      </c>
      <c r="H52" s="8">
        <v>-0.102647</v>
      </c>
      <c r="I52" s="8">
        <v>-0.104259</v>
      </c>
      <c r="J52" s="8">
        <v>-7.4924000000000004E-2</v>
      </c>
      <c r="K52" s="8">
        <v>-0.13511100000000001</v>
      </c>
      <c r="L52" s="8">
        <v>-8.5431999999999994E-2</v>
      </c>
      <c r="M52" s="8">
        <v>-0.10982699999999999</v>
      </c>
      <c r="N52" s="8">
        <v>-3.5970000000000002E-2</v>
      </c>
      <c r="O52" s="8">
        <v>2.2751E-2</v>
      </c>
      <c r="P52" s="8">
        <v>-1.8946000000000001E-2</v>
      </c>
      <c r="Q52" s="8">
        <v>-2.0254000000000001E-2</v>
      </c>
      <c r="R52" s="8">
        <v>-2.4223000000000001E-2</v>
      </c>
      <c r="S52" s="8">
        <v>-4.0342000000000003E-2</v>
      </c>
      <c r="T52" s="8">
        <v>-0.212119</v>
      </c>
      <c r="U52" s="8">
        <v>0.15396899999999999</v>
      </c>
      <c r="V52" s="8">
        <v>-0.18616099999999999</v>
      </c>
      <c r="W52" s="8">
        <v>5.3122000000000003E-2</v>
      </c>
      <c r="X52" s="8">
        <v>-0.11894399999999999</v>
      </c>
      <c r="Y52" s="8">
        <v>-0.31104799999999999</v>
      </c>
      <c r="Z52" s="17">
        <f t="shared" si="32"/>
        <v>-5.7175999999999991E-2</v>
      </c>
      <c r="AA52" s="17">
        <f t="shared" si="33"/>
        <v>0.27426700000000004</v>
      </c>
      <c r="AB52" s="17">
        <f t="shared" si="34"/>
        <v>-1.3846999999999998E-2</v>
      </c>
      <c r="AC52" s="17">
        <f t="shared" si="35"/>
        <v>-1.0145000000000001E-2</v>
      </c>
      <c r="AD52" s="17">
        <f t="shared" si="36"/>
        <v>5.8799999999999963E-3</v>
      </c>
      <c r="AE52" s="17">
        <f t="shared" si="37"/>
        <v>-5.8122999999999994E-2</v>
      </c>
      <c r="AF52" s="17">
        <f t="shared" si="38"/>
        <v>3.1649999999999998E-2</v>
      </c>
      <c r="AG52" s="17">
        <f t="shared" si="39"/>
        <v>1.857099999999999E-2</v>
      </c>
      <c r="AH52" s="17">
        <f t="shared" si="40"/>
        <v>7.9100000000000004E-4</v>
      </c>
      <c r="AI52" s="17">
        <f t="shared" si="41"/>
        <v>-4.8170000000000157E-3</v>
      </c>
      <c r="AJ52" s="17">
        <f t="shared" si="42"/>
        <v>1.7930000000000029E-3</v>
      </c>
      <c r="AK52" s="17">
        <f t="shared" si="43"/>
        <v>2.6151999999999995E-2</v>
      </c>
      <c r="AL52" s="17">
        <f t="shared" si="44"/>
        <v>-4.1250000000000037E-3</v>
      </c>
      <c r="AM52" s="17">
        <f t="shared" si="45"/>
        <v>4.4212000000000001E-2</v>
      </c>
      <c r="AN52" s="17">
        <f t="shared" si="46"/>
        <v>-1.3720000000000017E-3</v>
      </c>
      <c r="AO52" s="17">
        <f t="shared" si="47"/>
        <v>-5.817000000000001E-3</v>
      </c>
      <c r="AP52" s="17">
        <f t="shared" si="48"/>
        <v>-1.1020000000000023E-3</v>
      </c>
      <c r="AQ52" s="17">
        <f t="shared" si="49"/>
        <v>-7.0559999999999998E-3</v>
      </c>
      <c r="AR52" s="17">
        <f t="shared" si="50"/>
        <v>-0.109178</v>
      </c>
      <c r="AS52" s="17">
        <f t="shared" si="51"/>
        <v>0.277916</v>
      </c>
      <c r="AT52" s="17">
        <f t="shared" si="52"/>
        <v>1.5762999999999999E-2</v>
      </c>
      <c r="AU52" s="17">
        <f t="shared" si="53"/>
        <v>-8.0166999999999988E-2</v>
      </c>
      <c r="AV52" s="17">
        <f t="shared" si="54"/>
        <v>8.9897000000000005E-2</v>
      </c>
      <c r="AW52" s="17">
        <f t="shared" si="55"/>
        <v>-0.203316</v>
      </c>
      <c r="AY52" s="14">
        <f t="shared" si="27"/>
        <v>-0.10027801521718714</v>
      </c>
      <c r="AZ52" s="14">
        <f t="shared" si="28"/>
        <v>-0.33926111501608375</v>
      </c>
      <c r="BA52" s="14">
        <f t="shared" si="29"/>
        <v>-0.10695146665189431</v>
      </c>
      <c r="BB52" s="14">
        <f>'BenzoicAcid (meta)'!BA52</f>
        <v>4.4541919762018156E-2</v>
      </c>
      <c r="BC52" s="14">
        <f t="shared" si="56"/>
        <v>-0.14481993497920531</v>
      </c>
      <c r="BD52" s="14">
        <f t="shared" si="57"/>
        <v>-8.5009247571210464E-3</v>
      </c>
    </row>
    <row r="53" spans="1:70" x14ac:dyDescent="0.3">
      <c r="A53" s="18" t="s">
        <v>36</v>
      </c>
      <c r="B53" s="8">
        <v>-0.172123</v>
      </c>
      <c r="C53" s="8">
        <v>0.135465</v>
      </c>
      <c r="D53" s="8">
        <v>-0.16720599999999999</v>
      </c>
      <c r="E53" s="8">
        <v>-3.7100000000000002E-4</v>
      </c>
      <c r="F53" s="8">
        <v>-0.157971</v>
      </c>
      <c r="G53" s="8">
        <v>-0.163108</v>
      </c>
      <c r="H53" s="8">
        <v>-0.107959</v>
      </c>
      <c r="I53" s="8">
        <v>-0.110045</v>
      </c>
      <c r="J53" s="8">
        <v>-7.6301999999999995E-2</v>
      </c>
      <c r="K53" s="8">
        <v>-0.133632</v>
      </c>
      <c r="L53" s="8">
        <v>-8.3391999999999994E-2</v>
      </c>
      <c r="M53" s="8">
        <v>-9.7758999999999999E-2</v>
      </c>
      <c r="N53" s="8">
        <v>-3.7863000000000001E-2</v>
      </c>
      <c r="O53" s="8">
        <v>1.6944000000000001E-2</v>
      </c>
      <c r="P53" s="8">
        <v>-1.9949000000000001E-2</v>
      </c>
      <c r="Q53" s="8">
        <v>-1.9012999999999999E-2</v>
      </c>
      <c r="R53" s="8">
        <v>-2.2197999999999999E-2</v>
      </c>
      <c r="S53" s="8">
        <v>-3.4705E-2</v>
      </c>
      <c r="T53" s="8">
        <v>-0.25913900000000001</v>
      </c>
      <c r="U53" s="8">
        <v>0.18156900000000001</v>
      </c>
      <c r="V53" s="8">
        <v>-0.17785599999999999</v>
      </c>
      <c r="W53" s="8">
        <v>9.2794000000000001E-2</v>
      </c>
      <c r="X53" s="8">
        <v>-0.242365</v>
      </c>
      <c r="Y53" s="8">
        <v>-0.15123300000000001</v>
      </c>
      <c r="Z53" s="17">
        <f t="shared" si="32"/>
        <v>-7.1420999999999998E-2</v>
      </c>
      <c r="AA53" s="17">
        <f t="shared" si="33"/>
        <v>0.25219800000000003</v>
      </c>
      <c r="AB53" s="17">
        <f t="shared" si="34"/>
        <v>7.4100000000001942E-4</v>
      </c>
      <c r="AC53" s="17">
        <f t="shared" si="35"/>
        <v>-9.4400000000000005E-3</v>
      </c>
      <c r="AD53" s="17">
        <f t="shared" si="36"/>
        <v>1.8405000000000005E-2</v>
      </c>
      <c r="AE53" s="17">
        <f t="shared" si="37"/>
        <v>-5.4834000000000008E-2</v>
      </c>
      <c r="AF53" s="17">
        <f t="shared" si="38"/>
        <v>2.6338E-2</v>
      </c>
      <c r="AG53" s="17">
        <f t="shared" si="39"/>
        <v>1.2784999999999991E-2</v>
      </c>
      <c r="AH53" s="17">
        <f t="shared" si="40"/>
        <v>-5.8699999999999031E-4</v>
      </c>
      <c r="AI53" s="17">
        <f t="shared" si="41"/>
        <v>-3.3380000000000076E-3</v>
      </c>
      <c r="AJ53" s="17">
        <f t="shared" si="42"/>
        <v>3.8330000000000031E-3</v>
      </c>
      <c r="AK53" s="17">
        <f t="shared" si="43"/>
        <v>3.821999999999999E-2</v>
      </c>
      <c r="AL53" s="17">
        <f t="shared" si="44"/>
        <v>-6.0180000000000025E-3</v>
      </c>
      <c r="AM53" s="17">
        <f t="shared" si="45"/>
        <v>3.8405000000000002E-2</v>
      </c>
      <c r="AN53" s="17">
        <f t="shared" si="46"/>
        <v>-2.3750000000000021E-3</v>
      </c>
      <c r="AO53" s="17">
        <f t="shared" si="47"/>
        <v>-4.5759999999999985E-3</v>
      </c>
      <c r="AP53" s="17">
        <f t="shared" si="48"/>
        <v>9.2300000000000021E-4</v>
      </c>
      <c r="AQ53" s="17">
        <f t="shared" si="49"/>
        <v>-1.4189999999999967E-3</v>
      </c>
      <c r="AR53" s="17">
        <f t="shared" si="50"/>
        <v>-0.156198</v>
      </c>
      <c r="AS53" s="17">
        <f t="shared" si="51"/>
        <v>0.30551600000000001</v>
      </c>
      <c r="AT53" s="17">
        <f t="shared" si="52"/>
        <v>2.4068000000000006E-2</v>
      </c>
      <c r="AU53" s="17">
        <f t="shared" si="53"/>
        <v>-4.0494999999999989E-2</v>
      </c>
      <c r="AV53" s="17">
        <f t="shared" si="54"/>
        <v>-3.3523999999999998E-2</v>
      </c>
      <c r="AW53" s="17">
        <f t="shared" si="55"/>
        <v>-4.3501000000000012E-2</v>
      </c>
      <c r="AY53" s="14">
        <f t="shared" si="27"/>
        <v>-5.992392799659705E-2</v>
      </c>
      <c r="AZ53" s="14">
        <f t="shared" si="28"/>
        <v>-0.33433586308208368</v>
      </c>
      <c r="BA53" s="14">
        <f t="shared" si="29"/>
        <v>7.2517819718558316E-3</v>
      </c>
      <c r="BB53" s="14">
        <f>'BenzoicAcid (meta)'!BA53</f>
        <v>3.1681285909908201E-2</v>
      </c>
      <c r="BC53" s="14">
        <f t="shared" si="56"/>
        <v>-9.1605213906505251E-2</v>
      </c>
      <c r="BD53" s="14">
        <f t="shared" si="57"/>
        <v>9.0683641253179112E-2</v>
      </c>
    </row>
    <row r="54" spans="1:70" ht="18" x14ac:dyDescent="0.3">
      <c r="A54" s="18" t="s">
        <v>108</v>
      </c>
      <c r="B54" s="8">
        <v>-0.157721</v>
      </c>
      <c r="C54" s="8">
        <v>5.4703000000000002E-2</v>
      </c>
      <c r="D54" s="8">
        <v>-0.149002</v>
      </c>
      <c r="E54" s="8">
        <v>-2.147E-3</v>
      </c>
      <c r="F54" s="8">
        <v>-0.15571299999999999</v>
      </c>
      <c r="G54" s="8">
        <v>-0.169792</v>
      </c>
      <c r="H54" s="8">
        <v>-9.4356999999999996E-2</v>
      </c>
      <c r="I54" s="8">
        <v>-0.13156100000000001</v>
      </c>
      <c r="J54" s="8">
        <v>-6.8289000000000002E-2</v>
      </c>
      <c r="K54" s="8">
        <v>-0.123127</v>
      </c>
      <c r="L54" s="8">
        <v>-7.9490000000000005E-2</v>
      </c>
      <c r="M54" s="8">
        <v>-9.5889000000000002E-2</v>
      </c>
      <c r="N54" s="8">
        <v>-2.9064E-2</v>
      </c>
      <c r="O54" s="8">
        <v>-4.718E-3</v>
      </c>
      <c r="P54" s="8">
        <v>-1.3431E-2</v>
      </c>
      <c r="Q54" s="8">
        <v>-9.1350000000000008E-3</v>
      </c>
      <c r="R54" s="8">
        <v>-1.8831000000000001E-2</v>
      </c>
      <c r="S54" s="8">
        <v>-3.049E-2</v>
      </c>
      <c r="T54" s="8">
        <v>-0.22363</v>
      </c>
      <c r="U54" s="8">
        <v>0.133856</v>
      </c>
      <c r="V54" s="8">
        <v>-0.12501599999999999</v>
      </c>
      <c r="W54" s="8">
        <v>3.7776999999999998E-2</v>
      </c>
      <c r="X54" s="8">
        <v>-0.13456499999999999</v>
      </c>
      <c r="Y54" s="8">
        <v>-0.22383900000000001</v>
      </c>
      <c r="Z54" s="17">
        <f t="shared" si="32"/>
        <v>-5.7019E-2</v>
      </c>
      <c r="AA54" s="17">
        <f t="shared" si="33"/>
        <v>0.17143600000000001</v>
      </c>
      <c r="AB54" s="17">
        <f t="shared" si="34"/>
        <v>1.8945000000000017E-2</v>
      </c>
      <c r="AC54" s="17">
        <f t="shared" si="35"/>
        <v>-1.1216E-2</v>
      </c>
      <c r="AD54" s="17">
        <f t="shared" si="36"/>
        <v>2.0663000000000015E-2</v>
      </c>
      <c r="AE54" s="17">
        <f t="shared" si="37"/>
        <v>-6.1518000000000003E-2</v>
      </c>
      <c r="AF54" s="17">
        <f t="shared" si="38"/>
        <v>3.9940000000000003E-2</v>
      </c>
      <c r="AG54" s="17">
        <f t="shared" si="39"/>
        <v>-8.7310000000000165E-3</v>
      </c>
      <c r="AH54" s="17">
        <f t="shared" si="40"/>
        <v>7.426000000000002E-3</v>
      </c>
      <c r="AI54" s="17">
        <f t="shared" si="41"/>
        <v>7.1669999999999928E-3</v>
      </c>
      <c r="AJ54" s="17">
        <f t="shared" si="42"/>
        <v>7.7349999999999919E-3</v>
      </c>
      <c r="AK54" s="17">
        <f t="shared" si="43"/>
        <v>4.0089999999999987E-2</v>
      </c>
      <c r="AL54" s="17">
        <f t="shared" si="44"/>
        <v>2.7809999999999988E-3</v>
      </c>
      <c r="AM54" s="17">
        <f t="shared" si="45"/>
        <v>1.6743000000000001E-2</v>
      </c>
      <c r="AN54" s="17">
        <f t="shared" si="46"/>
        <v>4.1429999999999991E-3</v>
      </c>
      <c r="AO54" s="17">
        <f t="shared" si="47"/>
        <v>5.3019999999999994E-3</v>
      </c>
      <c r="AP54" s="17">
        <f t="shared" si="48"/>
        <v>4.2899999999999987E-3</v>
      </c>
      <c r="AQ54" s="17">
        <f t="shared" si="49"/>
        <v>2.7960000000000033E-3</v>
      </c>
      <c r="AR54" s="17">
        <f t="shared" si="50"/>
        <v>-0.12068899999999999</v>
      </c>
      <c r="AS54" s="17">
        <f t="shared" si="51"/>
        <v>0.257803</v>
      </c>
      <c r="AT54" s="17">
        <f t="shared" si="52"/>
        <v>7.6908000000000004E-2</v>
      </c>
      <c r="AU54" s="17">
        <f t="shared" si="53"/>
        <v>-9.5511999999999986E-2</v>
      </c>
      <c r="AV54" s="17">
        <f t="shared" si="54"/>
        <v>7.4276000000000009E-2</v>
      </c>
      <c r="AW54" s="17">
        <f t="shared" si="55"/>
        <v>-0.11610700000000002</v>
      </c>
      <c r="AY54" s="14">
        <f t="shared" si="27"/>
        <v>0.33025935176023286</v>
      </c>
      <c r="AZ54" s="14">
        <f t="shared" si="28"/>
        <v>0.25798161189028618</v>
      </c>
      <c r="BA54" s="14">
        <f t="shared" si="29"/>
        <v>0.33993322807018572</v>
      </c>
      <c r="BB54" s="14">
        <f>'BenzoicAcid (meta)'!BA54</f>
        <v>0.30582799650057818</v>
      </c>
      <c r="BC54" s="14">
        <f t="shared" si="56"/>
        <v>2.4431355259654675E-2</v>
      </c>
      <c r="BD54" s="14">
        <f t="shared" si="57"/>
        <v>0.54265519062474898</v>
      </c>
    </row>
    <row r="55" spans="1:70" x14ac:dyDescent="0.3">
      <c r="A55" s="18" t="s">
        <v>20</v>
      </c>
      <c r="B55" s="8">
        <v>-0.13847499999999999</v>
      </c>
      <c r="C55" s="8">
        <v>0.10721799999999999</v>
      </c>
      <c r="D55" s="8">
        <v>-0.16216</v>
      </c>
      <c r="E55" s="8">
        <v>5.5019999999999999E-3</v>
      </c>
      <c r="F55" s="8">
        <v>-0.14013800000000001</v>
      </c>
      <c r="G55" s="8">
        <v>-0.16400799999999999</v>
      </c>
      <c r="H55" s="8">
        <v>-8.9788000000000007E-2</v>
      </c>
      <c r="I55" s="8">
        <v>-0.147614</v>
      </c>
      <c r="J55" s="8">
        <v>-7.0925000000000002E-2</v>
      </c>
      <c r="K55" s="8">
        <v>-0.113382</v>
      </c>
      <c r="L55" s="8">
        <v>-7.9145999999999994E-2</v>
      </c>
      <c r="M55" s="8">
        <v>-7.0185999999999998E-2</v>
      </c>
      <c r="N55" s="8">
        <v>-2.0736999999999998E-2</v>
      </c>
      <c r="O55" s="8">
        <v>-4.3889999999999997E-3</v>
      </c>
      <c r="P55" s="8">
        <v>-1.5459000000000001E-2</v>
      </c>
      <c r="Q55" s="8">
        <v>-1.261E-3</v>
      </c>
      <c r="R55" s="8">
        <v>-1.8183000000000001E-2</v>
      </c>
      <c r="S55" s="8">
        <v>-1.3417999999999999E-2</v>
      </c>
      <c r="T55" s="8">
        <v>-0.25083800000000001</v>
      </c>
      <c r="U55" s="8">
        <v>7.5001999999999999E-2</v>
      </c>
      <c r="V55" s="8">
        <v>-0.120279</v>
      </c>
      <c r="W55" s="8">
        <v>8.7018999999999999E-2</v>
      </c>
      <c r="X55" s="8">
        <v>-0.222495</v>
      </c>
      <c r="Y55" s="8">
        <v>-8.5267999999999997E-2</v>
      </c>
      <c r="Z55" s="17">
        <f t="shared" si="32"/>
        <v>-3.7772999999999987E-2</v>
      </c>
      <c r="AA55" s="17">
        <f t="shared" si="33"/>
        <v>0.22395100000000001</v>
      </c>
      <c r="AB55" s="17">
        <f t="shared" si="34"/>
        <v>5.7870000000000144E-3</v>
      </c>
      <c r="AC55" s="17">
        <f t="shared" si="35"/>
        <v>-3.5670000000000007E-3</v>
      </c>
      <c r="AD55" s="17">
        <f t="shared" si="36"/>
        <v>3.6237999999999992E-2</v>
      </c>
      <c r="AE55" s="17">
        <f t="shared" si="37"/>
        <v>-5.5733999999999992E-2</v>
      </c>
      <c r="AF55" s="17">
        <f t="shared" si="38"/>
        <v>4.4508999999999993E-2</v>
      </c>
      <c r="AG55" s="17">
        <f t="shared" si="39"/>
        <v>-2.4784E-2</v>
      </c>
      <c r="AH55" s="17">
        <f t="shared" si="40"/>
        <v>4.7900000000000026E-3</v>
      </c>
      <c r="AI55" s="17">
        <f t="shared" si="41"/>
        <v>1.6911999999999996E-2</v>
      </c>
      <c r="AJ55" s="17">
        <f t="shared" si="42"/>
        <v>8.0790000000000028E-3</v>
      </c>
      <c r="AK55" s="17">
        <f t="shared" si="43"/>
        <v>6.579299999999999E-2</v>
      </c>
      <c r="AL55" s="17">
        <f t="shared" si="44"/>
        <v>1.1108E-2</v>
      </c>
      <c r="AM55" s="17">
        <f t="shared" si="45"/>
        <v>1.7072E-2</v>
      </c>
      <c r="AN55" s="17">
        <f t="shared" si="46"/>
        <v>2.1149999999999988E-3</v>
      </c>
      <c r="AO55" s="17">
        <f t="shared" si="47"/>
        <v>1.3176E-2</v>
      </c>
      <c r="AP55" s="17">
        <f t="shared" si="48"/>
        <v>4.9379999999999979E-3</v>
      </c>
      <c r="AQ55" s="17">
        <f t="shared" si="49"/>
        <v>1.9868000000000004E-2</v>
      </c>
      <c r="AR55" s="17">
        <f t="shared" si="50"/>
        <v>-0.147897</v>
      </c>
      <c r="AS55" s="17">
        <f t="shared" si="51"/>
        <v>0.19894899999999999</v>
      </c>
      <c r="AT55" s="17">
        <f t="shared" si="52"/>
        <v>8.1644999999999995E-2</v>
      </c>
      <c r="AU55" s="17">
        <f t="shared" si="53"/>
        <v>-4.6269999999999992E-2</v>
      </c>
      <c r="AV55" s="17">
        <f t="shared" si="54"/>
        <v>-1.3653999999999999E-2</v>
      </c>
      <c r="AW55" s="17">
        <f t="shared" si="55"/>
        <v>2.2463999999999998E-2</v>
      </c>
      <c r="AY55" s="14">
        <f t="shared" si="27"/>
        <v>0.59868559094334295</v>
      </c>
      <c r="AZ55" s="14">
        <f t="shared" si="28"/>
        <v>0.72604415635897612</v>
      </c>
      <c r="BA55" s="14">
        <f t="shared" si="29"/>
        <v>0.54904501960866581</v>
      </c>
      <c r="BB55" s="14">
        <f>'BenzoicAcid (meta)'!BA55</f>
        <v>0.28430267816346821</v>
      </c>
      <c r="BC55" s="14">
        <f t="shared" si="56"/>
        <v>0.31438291277987473</v>
      </c>
      <c r="BD55" s="14">
        <f t="shared" si="57"/>
        <v>0.90542703052732898</v>
      </c>
    </row>
    <row r="56" spans="1:70" x14ac:dyDescent="0.3">
      <c r="A56" s="18" t="s">
        <v>21</v>
      </c>
      <c r="B56" s="8">
        <v>-0.14363400000000001</v>
      </c>
      <c r="C56" s="8">
        <v>0.13608200000000001</v>
      </c>
      <c r="D56" s="8">
        <v>-0.16725699999999999</v>
      </c>
      <c r="E56" s="8">
        <v>1.3566E-2</v>
      </c>
      <c r="F56" s="8">
        <v>-0.175238</v>
      </c>
      <c r="G56" s="8">
        <v>-0.15217800000000001</v>
      </c>
      <c r="H56" s="8">
        <v>-0.13602400000000001</v>
      </c>
      <c r="I56" s="8">
        <v>-0.40803499999999998</v>
      </c>
      <c r="J56" s="8">
        <v>-6.8052000000000001E-2</v>
      </c>
      <c r="K56" s="8">
        <v>-0.13011500000000001</v>
      </c>
      <c r="L56" s="8">
        <v>-7.9541000000000001E-2</v>
      </c>
      <c r="M56" s="8">
        <v>-0.13773099999999999</v>
      </c>
      <c r="N56" s="8">
        <v>-3.3686000000000001E-2</v>
      </c>
      <c r="O56" s="8">
        <v>4.8132000000000001E-2</v>
      </c>
      <c r="P56" s="8">
        <v>-1.0488000000000001E-2</v>
      </c>
      <c r="Q56" s="8">
        <v>-1.4800000000000001E-2</v>
      </c>
      <c r="R56" s="8">
        <v>-1.6012999999999999E-2</v>
      </c>
      <c r="S56" s="8">
        <v>-3.5188999999999998E-2</v>
      </c>
      <c r="T56" s="8">
        <v>-5.7512000000000001E-2</v>
      </c>
      <c r="U56" s="8">
        <v>3.8987000000000001E-2</v>
      </c>
      <c r="V56" s="8">
        <v>-0.234848</v>
      </c>
      <c r="W56" s="8">
        <v>0.1249</v>
      </c>
      <c r="X56" s="8">
        <v>-0.24086099999999999</v>
      </c>
      <c r="Y56" s="8">
        <v>-5.8638000000000003E-2</v>
      </c>
      <c r="Z56" s="17">
        <f t="shared" si="32"/>
        <v>-4.2932000000000012E-2</v>
      </c>
      <c r="AA56" s="17">
        <f t="shared" si="33"/>
        <v>0.25281500000000001</v>
      </c>
      <c r="AB56" s="17">
        <f t="shared" si="34"/>
        <v>6.9000000000002393E-4</v>
      </c>
      <c r="AC56" s="17">
        <f t="shared" si="35"/>
        <v>4.4969999999999993E-3</v>
      </c>
      <c r="AD56" s="17">
        <f t="shared" si="36"/>
        <v>1.1380000000000001E-3</v>
      </c>
      <c r="AE56" s="17">
        <f t="shared" si="37"/>
        <v>-4.3904000000000012E-2</v>
      </c>
      <c r="AF56" s="17">
        <f t="shared" si="38"/>
        <v>-1.7270000000000063E-3</v>
      </c>
      <c r="AG56" s="17">
        <f t="shared" si="39"/>
        <v>-0.28520499999999999</v>
      </c>
      <c r="AH56" s="17">
        <f t="shared" si="40"/>
        <v>7.6630000000000031E-3</v>
      </c>
      <c r="AI56" s="17">
        <f t="shared" si="41"/>
        <v>1.7899999999998473E-4</v>
      </c>
      <c r="AJ56" s="17">
        <f t="shared" si="42"/>
        <v>7.6839999999999964E-3</v>
      </c>
      <c r="AK56" s="17">
        <f t="shared" si="43"/>
        <v>-1.7520000000000036E-3</v>
      </c>
      <c r="AL56" s="17">
        <f t="shared" si="44"/>
        <v>-1.8410000000000024E-3</v>
      </c>
      <c r="AM56" s="17">
        <f t="shared" si="45"/>
        <v>6.9593000000000002E-2</v>
      </c>
      <c r="AN56" s="17">
        <f t="shared" si="46"/>
        <v>7.0859999999999985E-3</v>
      </c>
      <c r="AO56" s="17">
        <f t="shared" si="47"/>
        <v>-3.6300000000000048E-4</v>
      </c>
      <c r="AP56" s="17">
        <f t="shared" si="48"/>
        <v>7.1079999999999997E-3</v>
      </c>
      <c r="AQ56" s="17">
        <f t="shared" si="49"/>
        <v>-1.902999999999995E-3</v>
      </c>
      <c r="AR56" s="17">
        <f t="shared" si="50"/>
        <v>4.5429000000000004E-2</v>
      </c>
      <c r="AS56" s="17">
        <f t="shared" si="51"/>
        <v>0.162934</v>
      </c>
      <c r="AT56" s="17">
        <f t="shared" si="52"/>
        <v>-3.2924000000000009E-2</v>
      </c>
      <c r="AU56" s="17">
        <f t="shared" si="53"/>
        <v>-8.3889999999999937E-3</v>
      </c>
      <c r="AV56" s="17">
        <f t="shared" si="54"/>
        <v>-3.2019999999999993E-2</v>
      </c>
      <c r="AW56" s="17">
        <f t="shared" si="55"/>
        <v>4.9093999999999992E-2</v>
      </c>
      <c r="AY56" s="14">
        <f t="shared" si="27"/>
        <v>0.25182539286034289</v>
      </c>
      <c r="AZ56" s="14">
        <f t="shared" si="28"/>
        <v>-3.629932405241388E-2</v>
      </c>
      <c r="BA56" s="14">
        <f t="shared" si="29"/>
        <v>0.33279081283110579</v>
      </c>
      <c r="BB56" s="14">
        <f>'BenzoicAcid (meta)'!BA56</f>
        <v>0.47596741446087826</v>
      </c>
      <c r="BC56" s="14">
        <f t="shared" si="56"/>
        <v>-0.22414202160053537</v>
      </c>
      <c r="BD56" s="14">
        <f t="shared" si="57"/>
        <v>0.36052702326992903</v>
      </c>
    </row>
    <row r="57" spans="1:70" x14ac:dyDescent="0.3">
      <c r="A57" s="18" t="s">
        <v>22</v>
      </c>
      <c r="B57" s="8">
        <v>-0.161192</v>
      </c>
      <c r="C57" s="8">
        <v>0.20980799999999999</v>
      </c>
      <c r="D57" s="8">
        <v>-0.145563</v>
      </c>
      <c r="E57" s="8">
        <v>4.6569999999999997E-3</v>
      </c>
      <c r="F57" s="8">
        <v>-0.15243599999999999</v>
      </c>
      <c r="G57" s="8">
        <v>-0.16922799999999999</v>
      </c>
      <c r="H57" s="8">
        <v>-7.0223999999999995E-2</v>
      </c>
      <c r="I57" s="8">
        <v>-0.132211</v>
      </c>
      <c r="J57" s="8">
        <v>-6.4124E-2</v>
      </c>
      <c r="K57" s="8">
        <v>-0.113802</v>
      </c>
      <c r="L57" s="8">
        <v>-7.5606999999999994E-2</v>
      </c>
      <c r="M57" s="8">
        <v>-7.1585999999999997E-2</v>
      </c>
      <c r="N57" s="8">
        <v>-1.1358999999999999E-2</v>
      </c>
      <c r="O57" s="8">
        <v>2.8253E-2</v>
      </c>
      <c r="P57" s="8">
        <v>-9.4999999999999998E-3</v>
      </c>
      <c r="Q57" s="8">
        <v>-8.92E-4</v>
      </c>
      <c r="R57" s="8">
        <v>-1.5036000000000001E-2</v>
      </c>
      <c r="S57" s="8">
        <v>-1.2630000000000001E-2</v>
      </c>
      <c r="T57" s="8">
        <v>-0.15721199999999999</v>
      </c>
      <c r="U57" s="8">
        <v>0.102418</v>
      </c>
      <c r="V57" s="8">
        <v>-0.193915</v>
      </c>
      <c r="W57" s="8">
        <v>0.12495000000000001</v>
      </c>
      <c r="X57" s="8">
        <v>-0.18843199999999999</v>
      </c>
      <c r="Y57" s="8">
        <v>-0.167463</v>
      </c>
      <c r="Z57" s="17">
        <f t="shared" si="32"/>
        <v>-6.0490000000000002E-2</v>
      </c>
      <c r="AA57" s="17">
        <f t="shared" si="33"/>
        <v>0.32654099999999997</v>
      </c>
      <c r="AB57" s="17">
        <f t="shared" si="34"/>
        <v>2.2384000000000015E-2</v>
      </c>
      <c r="AC57" s="17">
        <f t="shared" si="35"/>
        <v>-4.412000000000001E-3</v>
      </c>
      <c r="AD57" s="17">
        <f t="shared" si="36"/>
        <v>2.3940000000000017E-2</v>
      </c>
      <c r="AE57" s="17">
        <f t="shared" si="37"/>
        <v>-6.0953999999999994E-2</v>
      </c>
      <c r="AF57" s="17">
        <f t="shared" si="38"/>
        <v>6.4073000000000005E-2</v>
      </c>
      <c r="AG57" s="17">
        <f t="shared" si="39"/>
        <v>-9.3810000000000004E-3</v>
      </c>
      <c r="AH57" s="17">
        <f t="shared" si="40"/>
        <v>1.1591000000000004E-2</v>
      </c>
      <c r="AI57" s="17">
        <f t="shared" si="41"/>
        <v>1.6491999999999993E-2</v>
      </c>
      <c r="AJ57" s="17">
        <f t="shared" si="42"/>
        <v>1.1618000000000003E-2</v>
      </c>
      <c r="AK57" s="17">
        <f t="shared" si="43"/>
        <v>6.4392999999999992E-2</v>
      </c>
      <c r="AL57" s="17">
        <f t="shared" si="44"/>
        <v>2.0485999999999997E-2</v>
      </c>
      <c r="AM57" s="17">
        <f t="shared" si="45"/>
        <v>4.9714000000000001E-2</v>
      </c>
      <c r="AN57" s="17">
        <f t="shared" si="46"/>
        <v>8.0739999999999996E-3</v>
      </c>
      <c r="AO57" s="17">
        <f t="shared" si="47"/>
        <v>1.3545E-2</v>
      </c>
      <c r="AP57" s="17">
        <f t="shared" si="48"/>
        <v>8.0849999999999984E-3</v>
      </c>
      <c r="AQ57" s="17">
        <f t="shared" si="49"/>
        <v>2.0656000000000001E-2</v>
      </c>
      <c r="AR57" s="17">
        <f t="shared" si="50"/>
        <v>-5.4270999999999986E-2</v>
      </c>
      <c r="AS57" s="17">
        <f t="shared" si="51"/>
        <v>0.22636499999999998</v>
      </c>
      <c r="AT57" s="17">
        <f t="shared" si="52"/>
        <v>8.0089999999999884E-3</v>
      </c>
      <c r="AU57" s="17">
        <f t="shared" si="53"/>
        <v>-8.3389999999999853E-3</v>
      </c>
      <c r="AV57" s="17">
        <f t="shared" si="54"/>
        <v>2.040900000000001E-2</v>
      </c>
      <c r="AW57" s="17">
        <f t="shared" si="55"/>
        <v>-5.9731000000000006E-2</v>
      </c>
      <c r="AY57" s="14">
        <f t="shared" si="27"/>
        <v>0.72911290484096281</v>
      </c>
      <c r="AZ57" s="14">
        <f t="shared" si="28"/>
        <v>0.78523100674688628</v>
      </c>
      <c r="BA57" s="14">
        <f t="shared" si="29"/>
        <v>0.68201201164241576</v>
      </c>
      <c r="BB57" s="14">
        <f>'BenzoicAcid (meta)'!BA57</f>
        <v>0.59666499362865832</v>
      </c>
      <c r="BC57" s="14">
        <f t="shared" si="56"/>
        <v>0.13244791121230448</v>
      </c>
      <c r="BD57" s="14">
        <f t="shared" si="57"/>
        <v>0.97715614674079898</v>
      </c>
    </row>
    <row r="58" spans="1:70" x14ac:dyDescent="0.3">
      <c r="A58" s="18" t="s">
        <v>37</v>
      </c>
      <c r="B58" s="8">
        <v>-0.20389399999999999</v>
      </c>
      <c r="C58" s="8">
        <v>0.10372000000000001</v>
      </c>
      <c r="D58" s="8">
        <v>-0.148618</v>
      </c>
      <c r="E58" s="8">
        <v>5.5180000000000003E-3</v>
      </c>
      <c r="F58" s="8">
        <v>-0.16294600000000001</v>
      </c>
      <c r="G58" s="8">
        <v>-0.15443699999999999</v>
      </c>
      <c r="H58" s="8">
        <v>-9.3157000000000004E-2</v>
      </c>
      <c r="I58" s="8">
        <v>-0.101699</v>
      </c>
      <c r="J58" s="8">
        <v>-7.3677999999999993E-2</v>
      </c>
      <c r="K58" s="8">
        <v>-0.11978</v>
      </c>
      <c r="L58" s="8">
        <v>-8.1162999999999999E-2</v>
      </c>
      <c r="M58" s="8">
        <v>-7.5690999999999994E-2</v>
      </c>
      <c r="N58" s="8">
        <v>-2.4272999999999999E-2</v>
      </c>
      <c r="O58" s="8">
        <v>9.4300000000000004E-4</v>
      </c>
      <c r="P58" s="8">
        <v>-1.7607000000000001E-2</v>
      </c>
      <c r="Q58" s="8">
        <v>-6.718E-3</v>
      </c>
      <c r="R58" s="8">
        <v>-2.0407000000000002E-2</v>
      </c>
      <c r="S58" s="8">
        <v>-1.9122E-2</v>
      </c>
      <c r="T58" s="8">
        <v>-9.9439E-2</v>
      </c>
      <c r="U58" s="8">
        <v>3.8799E-2</v>
      </c>
      <c r="V58" s="8">
        <v>-0.216308</v>
      </c>
      <c r="W58" s="8">
        <v>0.107793</v>
      </c>
      <c r="X58" s="8">
        <v>-0.19781699999999999</v>
      </c>
      <c r="Y58" s="8">
        <v>-0.159881</v>
      </c>
      <c r="Z58" s="17">
        <f t="shared" si="32"/>
        <v>-0.10319199999999999</v>
      </c>
      <c r="AA58" s="17">
        <f t="shared" si="33"/>
        <v>0.22045300000000001</v>
      </c>
      <c r="AB58" s="17">
        <f t="shared" si="34"/>
        <v>1.9329000000000013E-2</v>
      </c>
      <c r="AC58" s="17">
        <f t="shared" si="35"/>
        <v>-3.5510000000000003E-3</v>
      </c>
      <c r="AD58" s="17">
        <f t="shared" si="36"/>
        <v>1.3429999999999997E-2</v>
      </c>
      <c r="AE58" s="17">
        <f t="shared" si="37"/>
        <v>-4.6162999999999996E-2</v>
      </c>
      <c r="AF58" s="17">
        <f t="shared" si="38"/>
        <v>4.1139999999999996E-2</v>
      </c>
      <c r="AG58" s="17">
        <f t="shared" si="39"/>
        <v>2.1130999999999997E-2</v>
      </c>
      <c r="AH58" s="17">
        <f t="shared" si="40"/>
        <v>2.037000000000011E-3</v>
      </c>
      <c r="AI58" s="17">
        <f t="shared" si="41"/>
        <v>1.0513999999999996E-2</v>
      </c>
      <c r="AJ58" s="17">
        <f t="shared" si="42"/>
        <v>6.0619999999999979E-3</v>
      </c>
      <c r="AK58" s="17">
        <f t="shared" si="43"/>
        <v>6.0287999999999994E-2</v>
      </c>
      <c r="AL58" s="17">
        <f t="shared" si="44"/>
        <v>7.5719999999999989E-3</v>
      </c>
      <c r="AM58" s="17">
        <f t="shared" si="45"/>
        <v>2.2404E-2</v>
      </c>
      <c r="AN58" s="17">
        <f t="shared" si="46"/>
        <v>-3.3000000000001778E-5</v>
      </c>
      <c r="AO58" s="17">
        <f t="shared" si="47"/>
        <v>7.7190000000000002E-3</v>
      </c>
      <c r="AP58" s="17">
        <f t="shared" si="48"/>
        <v>2.7139999999999977E-3</v>
      </c>
      <c r="AQ58" s="17">
        <f t="shared" si="49"/>
        <v>1.4164000000000003E-2</v>
      </c>
      <c r="AR58" s="17">
        <f t="shared" si="50"/>
        <v>3.5020000000000051E-3</v>
      </c>
      <c r="AS58" s="17">
        <f t="shared" si="51"/>
        <v>0.162746</v>
      </c>
      <c r="AT58" s="17">
        <f t="shared" si="52"/>
        <v>-1.4384000000000008E-2</v>
      </c>
      <c r="AU58" s="17">
        <f t="shared" si="53"/>
        <v>-2.5495999999999991E-2</v>
      </c>
      <c r="AV58" s="17">
        <f t="shared" si="54"/>
        <v>1.1024000000000006E-2</v>
      </c>
      <c r="AW58" s="17">
        <f t="shared" si="55"/>
        <v>-5.2149000000000001E-2</v>
      </c>
      <c r="AY58" s="14">
        <f t="shared" si="27"/>
        <v>0.38192767250037285</v>
      </c>
      <c r="AZ58" s="14">
        <f t="shared" si="28"/>
        <v>0.40840955466879625</v>
      </c>
      <c r="BA58" s="14">
        <f t="shared" si="29"/>
        <v>0.34486823202026573</v>
      </c>
      <c r="BB58" s="14">
        <f>'BenzoicAcid (meta)'!BA58</f>
        <v>0.2512976068622983</v>
      </c>
      <c r="BC58" s="14">
        <f t="shared" si="56"/>
        <v>0.13063006563807456</v>
      </c>
      <c r="BD58" s="14">
        <f t="shared" si="57"/>
        <v>0.63992522210763891</v>
      </c>
    </row>
    <row r="59" spans="1:70" x14ac:dyDescent="0.3">
      <c r="A59" s="18" t="s">
        <v>38</v>
      </c>
      <c r="B59" s="8">
        <v>-0.15160899999999999</v>
      </c>
      <c r="C59" s="8">
        <v>8.0291000000000001E-2</v>
      </c>
      <c r="D59" s="8">
        <v>-0.184614</v>
      </c>
      <c r="E59" s="8">
        <v>9.6950000000000005E-3</v>
      </c>
      <c r="F59" s="8">
        <v>-0.148814</v>
      </c>
      <c r="G59" s="8">
        <v>-0.156885</v>
      </c>
      <c r="H59" s="8">
        <v>-9.5060000000000006E-2</v>
      </c>
      <c r="I59" s="8">
        <v>-0.109456</v>
      </c>
      <c r="J59" s="8">
        <v>-7.3704000000000006E-2</v>
      </c>
      <c r="K59" s="8">
        <v>-0.11854199999999999</v>
      </c>
      <c r="L59" s="8">
        <v>-8.1435999999999995E-2</v>
      </c>
      <c r="M59" s="8">
        <v>-7.2464000000000001E-2</v>
      </c>
      <c r="N59" s="8">
        <v>-2.6641999999999999E-2</v>
      </c>
      <c r="O59" s="8">
        <v>-4.692E-3</v>
      </c>
      <c r="P59" s="8">
        <v>-1.8436000000000001E-2</v>
      </c>
      <c r="Q59" s="8">
        <v>-5.3319999999999999E-3</v>
      </c>
      <c r="R59" s="8">
        <v>-2.0247999999999999E-2</v>
      </c>
      <c r="S59" s="8">
        <v>-1.8273999999999999E-2</v>
      </c>
      <c r="T59" s="8">
        <v>-9.1073000000000001E-2</v>
      </c>
      <c r="U59" s="8">
        <v>-0.136794</v>
      </c>
      <c r="V59" s="8">
        <v>-0.22389300000000001</v>
      </c>
      <c r="W59" s="8">
        <v>0.15341199999999999</v>
      </c>
      <c r="X59" s="8">
        <v>-0.27126499999999998</v>
      </c>
      <c r="Y59" s="8">
        <v>-2.062E-3</v>
      </c>
      <c r="Z59" s="17">
        <f t="shared" si="32"/>
        <v>-5.0906999999999994E-2</v>
      </c>
      <c r="AA59" s="17">
        <f t="shared" si="33"/>
        <v>0.197024</v>
      </c>
      <c r="AB59" s="17">
        <f t="shared" si="34"/>
        <v>-1.6666999999999987E-2</v>
      </c>
      <c r="AC59" s="17">
        <f t="shared" si="35"/>
        <v>6.2599999999999982E-4</v>
      </c>
      <c r="AD59" s="17">
        <f t="shared" si="36"/>
        <v>2.7562000000000003E-2</v>
      </c>
      <c r="AE59" s="17">
        <f t="shared" si="37"/>
        <v>-4.8611000000000001E-2</v>
      </c>
      <c r="AF59" s="17">
        <f t="shared" si="38"/>
        <v>3.9236999999999994E-2</v>
      </c>
      <c r="AG59" s="17">
        <f t="shared" si="39"/>
        <v>1.3373999999999997E-2</v>
      </c>
      <c r="AH59" s="17">
        <f t="shared" si="40"/>
        <v>2.0109999999999989E-3</v>
      </c>
      <c r="AI59" s="17">
        <f t="shared" si="41"/>
        <v>1.1751999999999999E-2</v>
      </c>
      <c r="AJ59" s="17">
        <f t="shared" si="42"/>
        <v>5.7890000000000025E-3</v>
      </c>
      <c r="AK59" s="17">
        <f t="shared" si="43"/>
        <v>6.3514999999999988E-2</v>
      </c>
      <c r="AL59" s="17">
        <f t="shared" si="44"/>
        <v>5.2029999999999993E-3</v>
      </c>
      <c r="AM59" s="17">
        <f t="shared" si="45"/>
        <v>1.6768999999999999E-2</v>
      </c>
      <c r="AN59" s="17">
        <f t="shared" si="46"/>
        <v>-8.6200000000000165E-4</v>
      </c>
      <c r="AO59" s="17">
        <f t="shared" si="47"/>
        <v>9.1050000000000002E-3</v>
      </c>
      <c r="AP59" s="17">
        <f t="shared" si="48"/>
        <v>2.8730000000000006E-3</v>
      </c>
      <c r="AQ59" s="17">
        <f t="shared" si="49"/>
        <v>1.5012000000000005E-2</v>
      </c>
      <c r="AR59" s="17">
        <f t="shared" si="50"/>
        <v>1.1868000000000004E-2</v>
      </c>
      <c r="AS59" s="17">
        <f t="shared" si="51"/>
        <v>-1.2846999999999997E-2</v>
      </c>
      <c r="AT59" s="17">
        <f t="shared" si="52"/>
        <v>-2.1969000000000016E-2</v>
      </c>
      <c r="AU59" s="17">
        <f t="shared" si="53"/>
        <v>2.0123000000000002E-2</v>
      </c>
      <c r="AV59" s="17">
        <f t="shared" si="54"/>
        <v>-6.242399999999998E-2</v>
      </c>
      <c r="AW59" s="17">
        <f t="shared" si="55"/>
        <v>0.10567</v>
      </c>
      <c r="AY59" s="14">
        <f t="shared" si="27"/>
        <v>0.41699521358975294</v>
      </c>
      <c r="AZ59" s="14">
        <f t="shared" si="28"/>
        <v>0.48803918048923617</v>
      </c>
      <c r="BA59" s="14">
        <f t="shared" si="29"/>
        <v>0.37961515457293582</v>
      </c>
      <c r="BB59" s="14">
        <f>'BenzoicAcid (meta)'!BA59</f>
        <v>0.24397143120110823</v>
      </c>
      <c r="BC59" s="14">
        <f t="shared" si="56"/>
        <v>0.17302378238864471</v>
      </c>
      <c r="BD59" s="14">
        <f t="shared" si="57"/>
        <v>0.698550978542679</v>
      </c>
    </row>
    <row r="60" spans="1:70" x14ac:dyDescent="0.3">
      <c r="A60" s="18" t="s">
        <v>39</v>
      </c>
      <c r="B60" s="8">
        <v>-0.14213700000000001</v>
      </c>
      <c r="C60" s="8">
        <v>5.7154999999999997E-2</v>
      </c>
      <c r="D60" s="8">
        <v>-0.18543899999999999</v>
      </c>
      <c r="E60" s="8">
        <v>1.0869E-2</v>
      </c>
      <c r="F60" s="8">
        <v>-0.15279000000000001</v>
      </c>
      <c r="G60" s="8">
        <v>-0.14795700000000001</v>
      </c>
      <c r="H60" s="8">
        <v>-9.4366000000000005E-2</v>
      </c>
      <c r="I60" s="8">
        <v>-0.112844</v>
      </c>
      <c r="J60" s="8">
        <v>-7.3361999999999997E-2</v>
      </c>
      <c r="K60" s="8">
        <v>-0.117802</v>
      </c>
      <c r="L60" s="8">
        <v>-8.1075999999999995E-2</v>
      </c>
      <c r="M60" s="8">
        <v>-7.1704000000000004E-2</v>
      </c>
      <c r="N60" s="8">
        <v>-2.6443000000000001E-2</v>
      </c>
      <c r="O60" s="8">
        <v>-4.9789999999999999E-3</v>
      </c>
      <c r="P60" s="8">
        <v>-1.8187999999999999E-2</v>
      </c>
      <c r="Q60" s="8">
        <v>-4.7330000000000002E-3</v>
      </c>
      <c r="R60" s="8">
        <v>-1.9911999999999999E-2</v>
      </c>
      <c r="S60" s="8">
        <v>-1.7420999999999999E-2</v>
      </c>
      <c r="T60" s="8">
        <v>-0.119223</v>
      </c>
      <c r="U60" s="8">
        <v>-8.5463999999999998E-2</v>
      </c>
      <c r="V60" s="8">
        <v>-0.22418399999999999</v>
      </c>
      <c r="W60" s="8">
        <v>0.15005399999999999</v>
      </c>
      <c r="X60" s="8">
        <v>-0.22790199999999999</v>
      </c>
      <c r="Y60" s="8">
        <v>-8.4372000000000003E-2</v>
      </c>
      <c r="Z60" s="17">
        <f t="shared" si="32"/>
        <v>-4.1435000000000013E-2</v>
      </c>
      <c r="AA60" s="17">
        <f t="shared" si="33"/>
        <v>0.17388799999999999</v>
      </c>
      <c r="AB60" s="17">
        <f t="shared" si="34"/>
        <v>-1.749199999999998E-2</v>
      </c>
      <c r="AC60" s="17">
        <f t="shared" si="35"/>
        <v>1.7999999999999995E-3</v>
      </c>
      <c r="AD60" s="17">
        <f t="shared" si="36"/>
        <v>2.3585999999999996E-2</v>
      </c>
      <c r="AE60" s="17">
        <f t="shared" si="37"/>
        <v>-3.968300000000001E-2</v>
      </c>
      <c r="AF60" s="17">
        <f t="shared" si="38"/>
        <v>3.9930999999999994E-2</v>
      </c>
      <c r="AG60" s="17">
        <f t="shared" si="39"/>
        <v>9.9859999999999949E-3</v>
      </c>
      <c r="AH60" s="17">
        <f t="shared" si="40"/>
        <v>2.3530000000000079E-3</v>
      </c>
      <c r="AI60" s="17">
        <f t="shared" si="41"/>
        <v>1.2491999999999989E-2</v>
      </c>
      <c r="AJ60" s="17">
        <f t="shared" si="42"/>
        <v>6.1490000000000017E-3</v>
      </c>
      <c r="AK60" s="17">
        <f t="shared" si="43"/>
        <v>6.4274999999999985E-2</v>
      </c>
      <c r="AL60" s="17">
        <f t="shared" si="44"/>
        <v>5.4019999999999971E-3</v>
      </c>
      <c r="AM60" s="17">
        <f t="shared" si="45"/>
        <v>1.6482E-2</v>
      </c>
      <c r="AN60" s="17">
        <f t="shared" si="46"/>
        <v>-6.1399999999999996E-4</v>
      </c>
      <c r="AO60" s="17">
        <f t="shared" si="47"/>
        <v>9.7040000000000008E-3</v>
      </c>
      <c r="AP60" s="17">
        <f t="shared" si="48"/>
        <v>3.209E-3</v>
      </c>
      <c r="AQ60" s="17">
        <f t="shared" si="49"/>
        <v>1.5865000000000004E-2</v>
      </c>
      <c r="AR60" s="17">
        <f t="shared" si="50"/>
        <v>-1.6281999999999991E-2</v>
      </c>
      <c r="AS60" s="17">
        <f t="shared" si="51"/>
        <v>3.8483000000000003E-2</v>
      </c>
      <c r="AT60" s="17">
        <f t="shared" si="52"/>
        <v>-2.2260000000000002E-2</v>
      </c>
      <c r="AU60" s="17">
        <f t="shared" si="53"/>
        <v>1.6765000000000002E-2</v>
      </c>
      <c r="AV60" s="17">
        <f t="shared" si="54"/>
        <v>-1.9060999999999995E-2</v>
      </c>
      <c r="AW60" s="17">
        <f t="shared" si="55"/>
        <v>2.3359999999999992E-2</v>
      </c>
      <c r="AY60" s="14">
        <f t="shared" si="27"/>
        <v>0.44193759899223289</v>
      </c>
      <c r="AZ60" s="14">
        <f t="shared" si="28"/>
        <v>0.52067669489594626</v>
      </c>
      <c r="BA60" s="14">
        <f t="shared" si="29"/>
        <v>0.40606231788383584</v>
      </c>
      <c r="BB60" s="14">
        <f>'BenzoicAcid (meta)'!BA60</f>
        <v>0.24448211065557823</v>
      </c>
      <c r="BC60" s="14">
        <f t="shared" si="56"/>
        <v>0.19745548833665466</v>
      </c>
      <c r="BD60" s="14">
        <f t="shared" si="57"/>
        <v>0.72994194743413909</v>
      </c>
    </row>
    <row r="61" spans="1:70" ht="18" x14ac:dyDescent="0.3">
      <c r="A61" s="18" t="s">
        <v>109</v>
      </c>
      <c r="B61" s="8">
        <v>-0.15196899999999999</v>
      </c>
      <c r="C61" s="8">
        <v>6.3327999999999995E-2</v>
      </c>
      <c r="D61" s="8">
        <v>-0.17954899999999999</v>
      </c>
      <c r="E61" s="8">
        <v>4.8009999999999997E-3</v>
      </c>
      <c r="F61" s="8">
        <v>-0.146232</v>
      </c>
      <c r="G61" s="8">
        <v>-0.15689900000000001</v>
      </c>
      <c r="H61" s="8">
        <v>-0.105019</v>
      </c>
      <c r="I61" s="8">
        <v>-0.104711</v>
      </c>
      <c r="J61" s="8">
        <v>-7.3558999999999999E-2</v>
      </c>
      <c r="K61" s="8">
        <v>-0.120972</v>
      </c>
      <c r="L61" s="8">
        <v>-7.9025999999999999E-2</v>
      </c>
      <c r="M61" s="8">
        <v>-7.3801000000000005E-2</v>
      </c>
      <c r="N61" s="8">
        <v>-3.1301000000000002E-2</v>
      </c>
      <c r="O61" s="8">
        <v>1.0280000000000001E-3</v>
      </c>
      <c r="P61" s="8">
        <v>-1.7646999999999999E-2</v>
      </c>
      <c r="Q61" s="8">
        <v>-7.3470000000000002E-3</v>
      </c>
      <c r="R61" s="8">
        <v>-1.8363999999999998E-2</v>
      </c>
      <c r="S61" s="8">
        <v>-1.7913999999999999E-2</v>
      </c>
      <c r="T61" s="8">
        <v>-0.153417</v>
      </c>
      <c r="U61" s="8">
        <v>3.2023000000000003E-2</v>
      </c>
      <c r="V61" s="8">
        <v>-0.223747</v>
      </c>
      <c r="W61" s="8">
        <v>0.124877</v>
      </c>
      <c r="X61" s="8">
        <v>-0.178785</v>
      </c>
      <c r="Y61" s="8">
        <v>-0.158494</v>
      </c>
      <c r="Z61" s="17">
        <f t="shared" si="32"/>
        <v>-5.1266999999999993E-2</v>
      </c>
      <c r="AA61" s="17">
        <f t="shared" si="33"/>
        <v>0.180061</v>
      </c>
      <c r="AB61" s="17">
        <f t="shared" si="34"/>
        <v>-1.1601999999999973E-2</v>
      </c>
      <c r="AC61" s="17">
        <f t="shared" si="35"/>
        <v>-4.268000000000001E-3</v>
      </c>
      <c r="AD61" s="17">
        <f t="shared" si="36"/>
        <v>3.0144000000000004E-2</v>
      </c>
      <c r="AE61" s="17">
        <f t="shared" si="37"/>
        <v>-4.8625000000000015E-2</v>
      </c>
      <c r="AF61" s="17">
        <f t="shared" si="38"/>
        <v>2.9277999999999998E-2</v>
      </c>
      <c r="AG61" s="17">
        <f t="shared" si="39"/>
        <v>1.8118999999999996E-2</v>
      </c>
      <c r="AH61" s="17">
        <f t="shared" si="40"/>
        <v>2.1560000000000051E-3</v>
      </c>
      <c r="AI61" s="17">
        <f t="shared" si="41"/>
        <v>9.321999999999997E-3</v>
      </c>
      <c r="AJ61" s="17">
        <f t="shared" si="42"/>
        <v>8.198999999999998E-3</v>
      </c>
      <c r="AK61" s="17">
        <f t="shared" si="43"/>
        <v>6.2177999999999983E-2</v>
      </c>
      <c r="AL61" s="17">
        <f t="shared" si="44"/>
        <v>5.4399999999999588E-4</v>
      </c>
      <c r="AM61" s="17">
        <f t="shared" si="45"/>
        <v>2.2489000000000002E-2</v>
      </c>
      <c r="AN61" s="17">
        <f t="shared" si="46"/>
        <v>-7.3000000000000148E-5</v>
      </c>
      <c r="AO61" s="17">
        <f t="shared" si="47"/>
        <v>7.0899999999999999E-3</v>
      </c>
      <c r="AP61" s="17">
        <f t="shared" si="48"/>
        <v>4.7570000000000008E-3</v>
      </c>
      <c r="AQ61" s="17">
        <f t="shared" si="49"/>
        <v>1.5372000000000004E-2</v>
      </c>
      <c r="AR61" s="17">
        <f t="shared" si="50"/>
        <v>-5.0475999999999993E-2</v>
      </c>
      <c r="AS61" s="17">
        <f t="shared" si="51"/>
        <v>0.15597</v>
      </c>
      <c r="AT61" s="17">
        <f t="shared" si="52"/>
        <v>-2.1823000000000009E-2</v>
      </c>
      <c r="AU61" s="17">
        <f t="shared" si="53"/>
        <v>-8.4119999999999889E-3</v>
      </c>
      <c r="AV61" s="17">
        <f t="shared" si="54"/>
        <v>3.0055999999999999E-2</v>
      </c>
      <c r="AW61" s="17">
        <f t="shared" si="55"/>
        <v>-5.0762000000000002E-2</v>
      </c>
      <c r="AY61" s="14">
        <f t="shared" si="27"/>
        <v>0.37261682411788294</v>
      </c>
      <c r="AZ61" s="14">
        <f t="shared" si="28"/>
        <v>0.31831810103645619</v>
      </c>
      <c r="BA61" s="14">
        <f t="shared" si="29"/>
        <v>0.41553735154753585</v>
      </c>
      <c r="BB61" s="14">
        <f>'BenzoicAcid (meta)'!BA61</f>
        <v>0.27803959051719834</v>
      </c>
      <c r="BC61" s="14">
        <f t="shared" si="56"/>
        <v>9.4577233600684596E-2</v>
      </c>
      <c r="BD61" s="14">
        <f t="shared" si="57"/>
        <v>0.65492995607636906</v>
      </c>
    </row>
    <row r="62" spans="1:70" x14ac:dyDescent="0.3">
      <c r="A62" s="18" t="s">
        <v>40</v>
      </c>
      <c r="B62" s="8">
        <v>-0.187588</v>
      </c>
      <c r="C62" s="8">
        <v>0.10224800000000001</v>
      </c>
      <c r="D62" s="8">
        <v>-0.17464399999999999</v>
      </c>
      <c r="E62" s="8">
        <v>5.9109999999999996E-3</v>
      </c>
      <c r="F62" s="8">
        <v>-0.150787</v>
      </c>
      <c r="G62" s="8">
        <v>-0.16739799999999999</v>
      </c>
      <c r="H62" s="8">
        <v>-0.109625</v>
      </c>
      <c r="I62" s="8">
        <v>-0.100783</v>
      </c>
      <c r="J62" s="8">
        <v>-7.2647000000000003E-2</v>
      </c>
      <c r="K62" s="8">
        <v>-0.12081699999999999</v>
      </c>
      <c r="L62" s="8">
        <v>-7.7715000000000006E-2</v>
      </c>
      <c r="M62" s="8">
        <v>-7.4445999999999998E-2</v>
      </c>
      <c r="N62" s="8">
        <v>-3.2231000000000003E-2</v>
      </c>
      <c r="O62" s="8">
        <v>1.48E-3</v>
      </c>
      <c r="P62" s="8">
        <v>-1.6586E-2</v>
      </c>
      <c r="Q62" s="8">
        <v>-7.3020000000000003E-3</v>
      </c>
      <c r="R62" s="8">
        <v>-1.7271000000000002E-2</v>
      </c>
      <c r="S62" s="8">
        <v>-1.8336999999999999E-2</v>
      </c>
      <c r="T62" s="8">
        <v>-0.142985</v>
      </c>
      <c r="U62" s="8">
        <v>-2.2901999999999999E-2</v>
      </c>
      <c r="V62" s="8">
        <v>-0.21634100000000001</v>
      </c>
      <c r="W62" s="8">
        <v>0.124865</v>
      </c>
      <c r="X62" s="8">
        <v>-0.18489800000000001</v>
      </c>
      <c r="Y62" s="8">
        <v>-0.13769000000000001</v>
      </c>
      <c r="Z62" s="17">
        <f t="shared" si="32"/>
        <v>-8.6886000000000005E-2</v>
      </c>
      <c r="AA62" s="17">
        <f t="shared" si="33"/>
        <v>0.21898100000000001</v>
      </c>
      <c r="AB62" s="17">
        <f t="shared" si="34"/>
        <v>-6.6969999999999807E-3</v>
      </c>
      <c r="AC62" s="17">
        <f t="shared" si="35"/>
        <v>-3.1580000000000011E-3</v>
      </c>
      <c r="AD62" s="17">
        <f t="shared" si="36"/>
        <v>2.5589000000000001E-2</v>
      </c>
      <c r="AE62" s="17">
        <f t="shared" si="37"/>
        <v>-5.9123999999999996E-2</v>
      </c>
      <c r="AF62" s="17">
        <f t="shared" si="38"/>
        <v>2.4671999999999999E-2</v>
      </c>
      <c r="AG62" s="17">
        <f t="shared" si="39"/>
        <v>2.2046999999999997E-2</v>
      </c>
      <c r="AH62" s="17">
        <f t="shared" si="40"/>
        <v>3.0680000000000013E-3</v>
      </c>
      <c r="AI62" s="17">
        <f t="shared" si="41"/>
        <v>9.4769999999999993E-3</v>
      </c>
      <c r="AJ62" s="17">
        <f t="shared" si="42"/>
        <v>9.5099999999999907E-3</v>
      </c>
      <c r="AK62" s="17">
        <f t="shared" si="43"/>
        <v>6.153299999999999E-2</v>
      </c>
      <c r="AL62" s="17">
        <f t="shared" si="44"/>
        <v>-3.860000000000044E-4</v>
      </c>
      <c r="AM62" s="17">
        <f t="shared" si="45"/>
        <v>2.2941E-2</v>
      </c>
      <c r="AN62" s="17">
        <f t="shared" si="46"/>
        <v>9.879999999999993E-4</v>
      </c>
      <c r="AO62" s="17">
        <f t="shared" si="47"/>
        <v>7.1349999999999998E-3</v>
      </c>
      <c r="AP62" s="17">
        <f t="shared" si="48"/>
        <v>5.8499999999999976E-3</v>
      </c>
      <c r="AQ62" s="17">
        <f t="shared" si="49"/>
        <v>1.4949000000000004E-2</v>
      </c>
      <c r="AR62" s="17">
        <f t="shared" si="50"/>
        <v>-4.0043999999999996E-2</v>
      </c>
      <c r="AS62" s="17">
        <f t="shared" si="51"/>
        <v>0.101045</v>
      </c>
      <c r="AT62" s="17">
        <f t="shared" si="52"/>
        <v>-1.4417000000000013E-2</v>
      </c>
      <c r="AU62" s="17">
        <f t="shared" si="53"/>
        <v>-8.4239999999999871E-3</v>
      </c>
      <c r="AV62" s="17">
        <f t="shared" si="54"/>
        <v>2.3942999999999992E-2</v>
      </c>
      <c r="AW62" s="17">
        <f t="shared" si="55"/>
        <v>-2.9958000000000012E-2</v>
      </c>
      <c r="AY62" s="14">
        <f t="shared" si="27"/>
        <v>0.39028534334494286</v>
      </c>
      <c r="AZ62" s="14">
        <f t="shared" si="28"/>
        <v>0.30670204715572624</v>
      </c>
      <c r="BA62" s="14">
        <f t="shared" si="29"/>
        <v>0.45886209273052569</v>
      </c>
      <c r="BB62" s="14">
        <f>'BenzoicAcid (meta)'!BA62</f>
        <v>0.32610921160526823</v>
      </c>
      <c r="BC62" s="14">
        <f t="shared" si="56"/>
        <v>6.4176131739674624E-2</v>
      </c>
      <c r="BD62" s="14">
        <f t="shared" si="57"/>
        <v>0.67469038358034894</v>
      </c>
    </row>
    <row r="63" spans="1:70" x14ac:dyDescent="0.3">
      <c r="A63" s="18" t="s">
        <v>41</v>
      </c>
      <c r="B63" s="8">
        <v>-0.16677</v>
      </c>
      <c r="C63" s="8">
        <v>8.5426000000000002E-2</v>
      </c>
      <c r="D63" s="8">
        <v>-0.178537</v>
      </c>
      <c r="E63" s="8">
        <v>5.8900000000000003E-3</v>
      </c>
      <c r="F63" s="8">
        <v>-0.147476</v>
      </c>
      <c r="G63" s="8">
        <v>-0.16520899999999999</v>
      </c>
      <c r="H63" s="8">
        <v>-0.10800700000000001</v>
      </c>
      <c r="I63" s="8">
        <v>-0.100326</v>
      </c>
      <c r="J63" s="8">
        <v>-7.4335999999999999E-2</v>
      </c>
      <c r="K63" s="8">
        <v>-0.12250999999999999</v>
      </c>
      <c r="L63" s="8">
        <v>-7.9410999999999995E-2</v>
      </c>
      <c r="M63" s="8">
        <v>-7.5441999999999995E-2</v>
      </c>
      <c r="N63" s="8">
        <v>-3.2917000000000002E-2</v>
      </c>
      <c r="O63" s="8">
        <v>1.9550000000000001E-3</v>
      </c>
      <c r="P63" s="8">
        <v>-1.8161E-2</v>
      </c>
      <c r="Q63" s="8">
        <v>-8.8159999999999992E-3</v>
      </c>
      <c r="R63" s="8">
        <v>-1.8721999999999999E-2</v>
      </c>
      <c r="S63" s="8">
        <v>-1.9302E-2</v>
      </c>
      <c r="T63" s="8">
        <v>-8.9532E-2</v>
      </c>
      <c r="U63" s="8">
        <v>-0.18603800000000001</v>
      </c>
      <c r="V63" s="8">
        <v>-0.20277899999999999</v>
      </c>
      <c r="W63" s="8">
        <v>0.137408</v>
      </c>
      <c r="X63" s="8">
        <v>-0.24126600000000001</v>
      </c>
      <c r="Y63" s="8">
        <v>6.0780000000000001E-3</v>
      </c>
      <c r="Z63" s="17">
        <f t="shared" si="32"/>
        <v>-6.6068000000000002E-2</v>
      </c>
      <c r="AA63" s="17">
        <f t="shared" si="33"/>
        <v>0.20215900000000001</v>
      </c>
      <c r="AB63" s="17">
        <f t="shared" si="34"/>
        <v>-1.0589999999999988E-2</v>
      </c>
      <c r="AC63" s="17">
        <f t="shared" si="35"/>
        <v>-3.1790000000000004E-3</v>
      </c>
      <c r="AD63" s="17">
        <f t="shared" si="36"/>
        <v>2.8900000000000009E-2</v>
      </c>
      <c r="AE63" s="17">
        <f t="shared" si="37"/>
        <v>-5.6934999999999999E-2</v>
      </c>
      <c r="AF63" s="17">
        <f t="shared" si="38"/>
        <v>2.6289999999999994E-2</v>
      </c>
      <c r="AG63" s="17">
        <f t="shared" si="39"/>
        <v>2.2503999999999996E-2</v>
      </c>
      <c r="AH63" s="17">
        <f t="shared" si="40"/>
        <v>1.3790000000000052E-3</v>
      </c>
      <c r="AI63" s="17">
        <f t="shared" si="41"/>
        <v>7.7839999999999993E-3</v>
      </c>
      <c r="AJ63" s="17">
        <f t="shared" si="42"/>
        <v>7.8140000000000015E-3</v>
      </c>
      <c r="AK63" s="17">
        <f t="shared" si="43"/>
        <v>6.0536999999999994E-2</v>
      </c>
      <c r="AL63" s="17">
        <f t="shared" si="44"/>
        <v>-1.0720000000000035E-3</v>
      </c>
      <c r="AM63" s="17">
        <f t="shared" si="45"/>
        <v>2.3415999999999999E-2</v>
      </c>
      <c r="AN63" s="17">
        <f t="shared" si="46"/>
        <v>-5.8700000000000072E-4</v>
      </c>
      <c r="AO63" s="17">
        <f t="shared" si="47"/>
        <v>5.621000000000001E-3</v>
      </c>
      <c r="AP63" s="17">
        <f t="shared" si="48"/>
        <v>4.3990000000000001E-3</v>
      </c>
      <c r="AQ63" s="17">
        <f t="shared" si="49"/>
        <v>1.3984000000000003E-2</v>
      </c>
      <c r="AR63" s="17">
        <f t="shared" si="50"/>
        <v>1.3409000000000004E-2</v>
      </c>
      <c r="AS63" s="17">
        <f t="shared" si="51"/>
        <v>-6.2091000000000007E-2</v>
      </c>
      <c r="AT63" s="17">
        <f t="shared" si="52"/>
        <v>-8.5499999999999465E-4</v>
      </c>
      <c r="AU63" s="17">
        <f t="shared" si="53"/>
        <v>4.1190000000000115E-3</v>
      </c>
      <c r="AV63" s="17">
        <f t="shared" si="54"/>
        <v>-3.2425000000000009E-2</v>
      </c>
      <c r="AW63" s="17">
        <f t="shared" si="55"/>
        <v>0.11380999999999999</v>
      </c>
      <c r="AY63" s="14">
        <f t="shared" si="27"/>
        <v>0.31554185920224292</v>
      </c>
      <c r="AZ63" s="14">
        <f t="shared" si="28"/>
        <v>0.22625582332608629</v>
      </c>
      <c r="BA63" s="14">
        <f t="shared" si="29"/>
        <v>0.3703498832528358</v>
      </c>
      <c r="BB63" s="14">
        <f>'BenzoicAcid (meta)'!BA63</f>
        <v>0.25489036242764823</v>
      </c>
      <c r="BC63" s="14">
        <f t="shared" si="56"/>
        <v>6.0651496774594693E-2</v>
      </c>
      <c r="BD63" s="14">
        <f t="shared" si="57"/>
        <v>0.58809882859263907</v>
      </c>
    </row>
    <row r="64" spans="1:70" x14ac:dyDescent="0.3">
      <c r="A64" s="18" t="s">
        <v>42</v>
      </c>
      <c r="B64" s="8">
        <v>-0.155113</v>
      </c>
      <c r="C64" s="8">
        <v>4.8749000000000001E-2</v>
      </c>
      <c r="D64" s="8">
        <v>-0.15290599999999999</v>
      </c>
      <c r="E64" s="8">
        <v>1.064E-2</v>
      </c>
      <c r="F64" s="8">
        <v>-0.145902</v>
      </c>
      <c r="G64" s="8">
        <v>-0.16303899999999999</v>
      </c>
      <c r="H64" s="8">
        <v>-8.4738999999999995E-2</v>
      </c>
      <c r="I64" s="8">
        <v>-0.108615</v>
      </c>
      <c r="J64" s="8">
        <v>-7.2750999999999996E-2</v>
      </c>
      <c r="K64" s="8">
        <v>-0.11879000000000001</v>
      </c>
      <c r="L64" s="8">
        <v>-8.2178000000000001E-2</v>
      </c>
      <c r="M64" s="8">
        <v>-7.3666999999999996E-2</v>
      </c>
      <c r="N64" s="8">
        <v>-2.3387000000000002E-2</v>
      </c>
      <c r="O64" s="8">
        <v>-2.6900000000000001E-3</v>
      </c>
      <c r="P64" s="8">
        <v>-1.7329000000000001E-2</v>
      </c>
      <c r="Q64" s="8">
        <v>-5.3290000000000004E-3</v>
      </c>
      <c r="R64" s="8">
        <v>-2.1090000000000001E-2</v>
      </c>
      <c r="S64" s="8">
        <v>-1.8265E-2</v>
      </c>
      <c r="T64" s="8">
        <v>-0.13075899999999999</v>
      </c>
      <c r="U64" s="8">
        <v>-9.5721000000000001E-2</v>
      </c>
      <c r="V64" s="8">
        <v>-0.17552100000000001</v>
      </c>
      <c r="W64" s="8">
        <v>0.120731</v>
      </c>
      <c r="X64" s="8">
        <v>-0.216919</v>
      </c>
      <c r="Y64" s="8">
        <v>-8.0722000000000002E-2</v>
      </c>
      <c r="Z64" s="17">
        <f t="shared" si="32"/>
        <v>-5.4411000000000001E-2</v>
      </c>
      <c r="AA64" s="17">
        <f t="shared" si="33"/>
        <v>0.16548200000000002</v>
      </c>
      <c r="AB64" s="17">
        <f t="shared" si="34"/>
        <v>1.5041000000000027E-2</v>
      </c>
      <c r="AC64" s="17">
        <f t="shared" si="35"/>
        <v>1.5709999999999995E-3</v>
      </c>
      <c r="AD64" s="17">
        <f t="shared" si="36"/>
        <v>3.0474000000000001E-2</v>
      </c>
      <c r="AE64" s="17">
        <f t="shared" si="37"/>
        <v>-5.4764999999999994E-2</v>
      </c>
      <c r="AF64" s="17">
        <f t="shared" si="38"/>
        <v>4.9558000000000005E-2</v>
      </c>
      <c r="AG64" s="17">
        <f t="shared" si="39"/>
        <v>1.4214999999999992E-2</v>
      </c>
      <c r="AH64" s="17">
        <f t="shared" si="40"/>
        <v>2.9640000000000083E-3</v>
      </c>
      <c r="AI64" s="17">
        <f t="shared" si="41"/>
        <v>1.1503999999999986E-2</v>
      </c>
      <c r="AJ64" s="17">
        <f t="shared" si="42"/>
        <v>5.0469999999999959E-3</v>
      </c>
      <c r="AK64" s="17">
        <f t="shared" si="43"/>
        <v>6.2311999999999992E-2</v>
      </c>
      <c r="AL64" s="17">
        <f t="shared" si="44"/>
        <v>8.4579999999999968E-3</v>
      </c>
      <c r="AM64" s="17">
        <f t="shared" si="45"/>
        <v>1.8770999999999999E-2</v>
      </c>
      <c r="AN64" s="17">
        <f t="shared" si="46"/>
        <v>2.4499999999999869E-4</v>
      </c>
      <c r="AO64" s="17">
        <f t="shared" si="47"/>
        <v>9.1079999999999998E-3</v>
      </c>
      <c r="AP64" s="17">
        <f t="shared" si="48"/>
        <v>2.0309999999999981E-3</v>
      </c>
      <c r="AQ64" s="17">
        <f t="shared" si="49"/>
        <v>1.5021000000000003E-2</v>
      </c>
      <c r="AR64" s="17">
        <f t="shared" si="50"/>
        <v>-2.7817999999999982E-2</v>
      </c>
      <c r="AS64" s="17">
        <f t="shared" si="51"/>
        <v>2.8226000000000001E-2</v>
      </c>
      <c r="AT64" s="17">
        <f t="shared" si="52"/>
        <v>2.6402999999999982E-2</v>
      </c>
      <c r="AU64" s="17">
        <f t="shared" si="53"/>
        <v>-1.2557999999999986E-2</v>
      </c>
      <c r="AV64" s="17">
        <f t="shared" si="54"/>
        <v>-8.0780000000000018E-3</v>
      </c>
      <c r="AW64" s="17">
        <f t="shared" si="55"/>
        <v>2.7009999999999992E-2</v>
      </c>
      <c r="AY64" s="14">
        <f t="shared" si="27"/>
        <v>0.42341265790306287</v>
      </c>
      <c r="AZ64" s="14">
        <f t="shared" si="28"/>
        <v>0.50843030928489619</v>
      </c>
      <c r="BA64" s="14">
        <f t="shared" si="29"/>
        <v>0.3464084064238957</v>
      </c>
      <c r="BB64" s="14">
        <f>'BenzoicAcid (meta)'!BA64</f>
        <v>0.2139901680668482</v>
      </c>
      <c r="BC64" s="14">
        <f t="shared" si="56"/>
        <v>0.20942248983621467</v>
      </c>
      <c r="BD64" s="14">
        <f t="shared" si="57"/>
        <v>0.68389710104425905</v>
      </c>
    </row>
    <row r="65" spans="1:56" x14ac:dyDescent="0.3">
      <c r="A65" s="18" t="s">
        <v>43</v>
      </c>
      <c r="B65" s="8">
        <v>-0.149312</v>
      </c>
      <c r="C65" s="8">
        <v>4.0271000000000001E-2</v>
      </c>
      <c r="D65" s="8">
        <v>-0.152587</v>
      </c>
      <c r="E65" s="8">
        <v>1.0370000000000001E-2</v>
      </c>
      <c r="F65" s="8">
        <v>-0.146536</v>
      </c>
      <c r="G65" s="8">
        <v>-0.159607</v>
      </c>
      <c r="H65" s="8">
        <v>-8.4015000000000006E-2</v>
      </c>
      <c r="I65" s="8">
        <v>-0.10924399999999999</v>
      </c>
      <c r="J65" s="8">
        <v>-7.2399000000000005E-2</v>
      </c>
      <c r="K65" s="8">
        <v>-0.11808299999999999</v>
      </c>
      <c r="L65" s="8">
        <v>-8.1972000000000003E-2</v>
      </c>
      <c r="M65" s="8">
        <v>-7.3311000000000001E-2</v>
      </c>
      <c r="N65" s="8">
        <v>-2.2706E-2</v>
      </c>
      <c r="O65" s="8">
        <v>-2.5110000000000002E-3</v>
      </c>
      <c r="P65" s="8">
        <v>-1.6982000000000001E-2</v>
      </c>
      <c r="Q65" s="8">
        <v>-4.7730000000000003E-3</v>
      </c>
      <c r="R65" s="8">
        <v>-2.0858000000000002E-2</v>
      </c>
      <c r="S65" s="8">
        <v>-1.7918E-2</v>
      </c>
      <c r="T65" s="8">
        <v>-8.5208999999999993E-2</v>
      </c>
      <c r="U65" s="8">
        <v>-0.197434</v>
      </c>
      <c r="V65" s="8">
        <v>-0.17284099999999999</v>
      </c>
      <c r="W65" s="8">
        <v>0.12044100000000001</v>
      </c>
      <c r="X65" s="8">
        <v>-0.223609</v>
      </c>
      <c r="Y65" s="8">
        <v>-2.3037999999999999E-2</v>
      </c>
      <c r="Z65" s="17">
        <f t="shared" si="32"/>
        <v>-4.861E-2</v>
      </c>
      <c r="AA65" s="17">
        <f t="shared" si="33"/>
        <v>0.157004</v>
      </c>
      <c r="AB65" s="17">
        <f t="shared" si="34"/>
        <v>1.5360000000000013E-2</v>
      </c>
      <c r="AC65" s="17">
        <f t="shared" si="35"/>
        <v>1.3010000000000001E-3</v>
      </c>
      <c r="AD65" s="17">
        <f t="shared" si="36"/>
        <v>2.9840000000000005E-2</v>
      </c>
      <c r="AE65" s="17">
        <f t="shared" si="37"/>
        <v>-5.1333000000000004E-2</v>
      </c>
      <c r="AF65" s="17">
        <f t="shared" si="38"/>
        <v>5.0281999999999993E-2</v>
      </c>
      <c r="AG65" s="17">
        <f t="shared" si="39"/>
        <v>1.3586000000000001E-2</v>
      </c>
      <c r="AH65" s="17">
        <f t="shared" si="40"/>
        <v>3.3159999999999995E-3</v>
      </c>
      <c r="AI65" s="17">
        <f t="shared" si="41"/>
        <v>1.2211E-2</v>
      </c>
      <c r="AJ65" s="17">
        <f t="shared" si="42"/>
        <v>5.2529999999999938E-3</v>
      </c>
      <c r="AK65" s="17">
        <f t="shared" si="43"/>
        <v>6.2667999999999988E-2</v>
      </c>
      <c r="AL65" s="17">
        <f t="shared" si="44"/>
        <v>9.1389999999999978E-3</v>
      </c>
      <c r="AM65" s="17">
        <f t="shared" si="45"/>
        <v>1.8950000000000002E-2</v>
      </c>
      <c r="AN65" s="17">
        <f t="shared" si="46"/>
        <v>5.9199999999999878E-4</v>
      </c>
      <c r="AO65" s="17">
        <f t="shared" si="47"/>
        <v>9.663999999999999E-3</v>
      </c>
      <c r="AP65" s="17">
        <f t="shared" si="48"/>
        <v>2.2629999999999977E-3</v>
      </c>
      <c r="AQ65" s="17">
        <f t="shared" si="49"/>
        <v>1.5368000000000003E-2</v>
      </c>
      <c r="AR65" s="17">
        <f t="shared" si="50"/>
        <v>1.7732000000000012E-2</v>
      </c>
      <c r="AS65" s="17">
        <f t="shared" si="51"/>
        <v>-7.3486999999999997E-2</v>
      </c>
      <c r="AT65" s="17">
        <f t="shared" si="52"/>
        <v>2.9082999999999998E-2</v>
      </c>
      <c r="AU65" s="17">
        <f t="shared" si="53"/>
        <v>-1.2847999999999984E-2</v>
      </c>
      <c r="AV65" s="17">
        <f t="shared" si="54"/>
        <v>-1.4768000000000003E-2</v>
      </c>
      <c r="AW65" s="17">
        <f t="shared" si="55"/>
        <v>8.4693999999999992E-2</v>
      </c>
      <c r="AY65" s="14">
        <f t="shared" si="27"/>
        <v>0.44764931417041282</v>
      </c>
      <c r="AZ65" s="14">
        <f t="shared" si="28"/>
        <v>0.54423512485648606</v>
      </c>
      <c r="BA65" s="14">
        <f t="shared" si="29"/>
        <v>0.3670083879753957</v>
      </c>
      <c r="BB65" s="14">
        <f>'BenzoicAcid (meta)'!BA65</f>
        <v>0.23301970639874825</v>
      </c>
      <c r="BC65" s="14">
        <f t="shared" si="56"/>
        <v>0.21462960777166457</v>
      </c>
      <c r="BD65" s="14">
        <f t="shared" si="57"/>
        <v>0.71038983604042893</v>
      </c>
    </row>
    <row r="66" spans="1:56" x14ac:dyDescent="0.3">
      <c r="A66" s="18" t="s">
        <v>44</v>
      </c>
      <c r="B66" s="8">
        <v>-0.14400499999999999</v>
      </c>
      <c r="C66" s="8">
        <v>9.1669999999999998E-3</v>
      </c>
      <c r="D66" s="8">
        <v>-0.151036</v>
      </c>
      <c r="E66" s="8">
        <v>9.1929999999999998E-3</v>
      </c>
      <c r="F66" s="8">
        <v>-0.14411199999999999</v>
      </c>
      <c r="G66" s="8">
        <v>-0.151</v>
      </c>
      <c r="H66" s="8">
        <v>-8.0920000000000006E-2</v>
      </c>
      <c r="I66" s="8">
        <v>-0.115781</v>
      </c>
      <c r="J66" s="8">
        <v>-7.0971999999999993E-2</v>
      </c>
      <c r="K66" s="8">
        <v>-0.115781</v>
      </c>
      <c r="L66" s="8">
        <v>-8.0921000000000007E-2</v>
      </c>
      <c r="M66" s="8">
        <v>-7.0971999999999993E-2</v>
      </c>
      <c r="N66" s="8">
        <v>-1.9997000000000001E-2</v>
      </c>
      <c r="O66" s="8">
        <v>-2.6710000000000002E-3</v>
      </c>
      <c r="P66" s="8">
        <v>-1.5744000000000001E-2</v>
      </c>
      <c r="Q66" s="8">
        <v>-2.6700000000000001E-3</v>
      </c>
      <c r="R66" s="8">
        <v>-1.9997000000000001E-2</v>
      </c>
      <c r="S66" s="8">
        <v>-1.5744000000000001E-2</v>
      </c>
      <c r="T66" s="8">
        <v>-0.18183199999999999</v>
      </c>
      <c r="U66" s="8">
        <v>0.105379</v>
      </c>
      <c r="V66" s="8">
        <v>-0.18998799999999999</v>
      </c>
      <c r="W66" s="8">
        <v>0.114148</v>
      </c>
      <c r="X66" s="8">
        <v>-0.19014500000000001</v>
      </c>
      <c r="Y66" s="8">
        <v>-0.183138</v>
      </c>
      <c r="Z66" s="17">
        <f t="shared" si="32"/>
        <v>-4.3302999999999994E-2</v>
      </c>
      <c r="AA66" s="17">
        <f t="shared" si="33"/>
        <v>0.12590000000000001</v>
      </c>
      <c r="AB66" s="17">
        <f t="shared" si="34"/>
        <v>1.6911000000000009E-2</v>
      </c>
      <c r="AC66" s="17">
        <f t="shared" si="35"/>
        <v>1.2399999999999911E-4</v>
      </c>
      <c r="AD66" s="17">
        <f t="shared" si="36"/>
        <v>3.2264000000000015E-2</v>
      </c>
      <c r="AE66" s="17">
        <f t="shared" si="37"/>
        <v>-4.2726E-2</v>
      </c>
      <c r="AF66" s="17">
        <f t="shared" si="38"/>
        <v>5.3376999999999994E-2</v>
      </c>
      <c r="AG66" s="17">
        <f t="shared" si="39"/>
        <v>7.0489999999999997E-3</v>
      </c>
      <c r="AH66" s="17">
        <f t="shared" si="40"/>
        <v>4.7430000000000111E-3</v>
      </c>
      <c r="AI66" s="17">
        <f t="shared" si="41"/>
        <v>1.4512999999999998E-2</v>
      </c>
      <c r="AJ66" s="17">
        <f t="shared" si="42"/>
        <v>6.3039999999999902E-3</v>
      </c>
      <c r="AK66" s="17">
        <f t="shared" si="43"/>
        <v>6.5006999999999995E-2</v>
      </c>
      <c r="AL66" s="17">
        <f t="shared" si="44"/>
        <v>1.1847999999999997E-2</v>
      </c>
      <c r="AM66" s="17">
        <f t="shared" si="45"/>
        <v>1.8790000000000001E-2</v>
      </c>
      <c r="AN66" s="17">
        <f t="shared" si="46"/>
        <v>1.8299999999999983E-3</v>
      </c>
      <c r="AO66" s="17">
        <f t="shared" si="47"/>
        <v>1.1767E-2</v>
      </c>
      <c r="AP66" s="17">
        <f t="shared" si="48"/>
        <v>3.1239999999999983E-3</v>
      </c>
      <c r="AQ66" s="17">
        <f t="shared" si="49"/>
        <v>1.7542000000000002E-2</v>
      </c>
      <c r="AR66" s="17">
        <f t="shared" si="50"/>
        <v>-7.8890999999999989E-2</v>
      </c>
      <c r="AS66" s="17">
        <f t="shared" si="51"/>
        <v>0.229326</v>
      </c>
      <c r="AT66" s="17">
        <f t="shared" si="52"/>
        <v>1.1936000000000002E-2</v>
      </c>
      <c r="AU66" s="17">
        <f t="shared" si="53"/>
        <v>-1.9140999999999991E-2</v>
      </c>
      <c r="AV66" s="17">
        <f t="shared" si="54"/>
        <v>1.869599999999999E-2</v>
      </c>
      <c r="AW66" s="17">
        <f t="shared" si="55"/>
        <v>-7.5406000000000001E-2</v>
      </c>
      <c r="AY66" s="14">
        <f t="shared" si="27"/>
        <v>0.53734110560901294</v>
      </c>
      <c r="AZ66" s="14">
        <f t="shared" si="28"/>
        <v>0.67203472100987627</v>
      </c>
      <c r="BA66" s="14">
        <f t="shared" si="29"/>
        <v>0.44580534814400574</v>
      </c>
      <c r="BB66" s="14">
        <f>'BenzoicAcid (meta)'!BA66</f>
        <v>0.28382171350147828</v>
      </c>
      <c r="BC66" s="14">
        <f t="shared" si="56"/>
        <v>0.25351939210753466</v>
      </c>
      <c r="BD66" s="14">
        <f t="shared" si="57"/>
        <v>0.81270943416973884</v>
      </c>
    </row>
    <row r="67" spans="1:56" x14ac:dyDescent="0.3">
      <c r="A67" s="18" t="s">
        <v>23</v>
      </c>
      <c r="B67" s="8">
        <v>-0.16874</v>
      </c>
      <c r="C67" s="8">
        <v>0.28908099999999998</v>
      </c>
      <c r="D67" s="8">
        <v>-0.15623000000000001</v>
      </c>
      <c r="E67" s="8">
        <v>-1.6789999999999999E-3</v>
      </c>
      <c r="F67" s="8">
        <v>-0.163936</v>
      </c>
      <c r="G67" s="8">
        <v>-0.17699699999999999</v>
      </c>
      <c r="H67" s="8">
        <v>-0.112523</v>
      </c>
      <c r="I67" s="8">
        <v>-0.24398600000000001</v>
      </c>
      <c r="J67" s="8">
        <v>-6.5500000000000003E-2</v>
      </c>
      <c r="K67" s="8">
        <v>-0.13557</v>
      </c>
      <c r="L67" s="8">
        <v>-7.7106999999999995E-2</v>
      </c>
      <c r="M67" s="8">
        <v>-0.114439</v>
      </c>
      <c r="N67" s="8">
        <v>-4.3883999999999999E-2</v>
      </c>
      <c r="O67" s="8">
        <v>0.110957</v>
      </c>
      <c r="P67" s="8">
        <v>-9.0349999999999996E-3</v>
      </c>
      <c r="Q67" s="8">
        <v>-2.0473000000000002E-2</v>
      </c>
      <c r="R67" s="8">
        <v>-1.4637000000000001E-2</v>
      </c>
      <c r="S67" s="8">
        <v>-4.5574999999999997E-2</v>
      </c>
      <c r="T67" s="8">
        <v>-0.29701699999999998</v>
      </c>
      <c r="U67" s="8">
        <v>0.441083</v>
      </c>
      <c r="V67" s="8">
        <v>-0.13733400000000001</v>
      </c>
      <c r="W67" s="8">
        <v>1.8106000000000001E-2</v>
      </c>
      <c r="X67" s="8">
        <v>-0.13691900000000001</v>
      </c>
      <c r="Y67" s="8">
        <v>-0.30110799999999999</v>
      </c>
      <c r="Z67" s="17">
        <f t="shared" si="32"/>
        <v>-6.8038000000000001E-2</v>
      </c>
      <c r="AA67" s="17">
        <f t="shared" si="33"/>
        <v>0.40581400000000001</v>
      </c>
      <c r="AB67" s="17">
        <f t="shared" si="34"/>
        <v>1.1717000000000005E-2</v>
      </c>
      <c r="AC67" s="17">
        <f t="shared" si="35"/>
        <v>-1.0748000000000001E-2</v>
      </c>
      <c r="AD67" s="17">
        <f t="shared" si="36"/>
        <v>1.2440000000000007E-2</v>
      </c>
      <c r="AE67" s="17">
        <f t="shared" si="37"/>
        <v>-6.8722999999999992E-2</v>
      </c>
      <c r="AF67" s="17">
        <f t="shared" si="38"/>
        <v>2.1774000000000002E-2</v>
      </c>
      <c r="AG67" s="17">
        <f t="shared" si="39"/>
        <v>-0.12115600000000001</v>
      </c>
      <c r="AH67" s="17">
        <f t="shared" si="40"/>
        <v>1.0215000000000002E-2</v>
      </c>
      <c r="AI67" s="17">
        <f t="shared" si="41"/>
        <v>-5.2760000000000029E-3</v>
      </c>
      <c r="AJ67" s="17">
        <f t="shared" si="42"/>
        <v>1.0118000000000002E-2</v>
      </c>
      <c r="AK67" s="17">
        <f t="shared" si="43"/>
        <v>2.153999999999999E-2</v>
      </c>
      <c r="AL67" s="17">
        <f t="shared" si="44"/>
        <v>-1.2039000000000001E-2</v>
      </c>
      <c r="AM67" s="17">
        <f t="shared" si="45"/>
        <v>0.13241800000000001</v>
      </c>
      <c r="AN67" s="17">
        <f t="shared" si="46"/>
        <v>8.5389999999999997E-3</v>
      </c>
      <c r="AO67" s="17">
        <f t="shared" si="47"/>
        <v>-6.0360000000000014E-3</v>
      </c>
      <c r="AP67" s="17">
        <f t="shared" si="48"/>
        <v>8.4839999999999985E-3</v>
      </c>
      <c r="AQ67" s="17">
        <f t="shared" si="49"/>
        <v>-1.2288999999999994E-2</v>
      </c>
      <c r="AR67" s="17">
        <f t="shared" si="50"/>
        <v>-0.19407599999999997</v>
      </c>
      <c r="AS67" s="17">
        <f t="shared" si="51"/>
        <v>0.56503000000000003</v>
      </c>
      <c r="AT67" s="17">
        <f t="shared" si="52"/>
        <v>6.4589999999999981E-2</v>
      </c>
      <c r="AU67" s="17">
        <f t="shared" si="53"/>
        <v>-0.11518299999999999</v>
      </c>
      <c r="AV67" s="17">
        <f t="shared" si="54"/>
        <v>7.1921999999999986E-2</v>
      </c>
      <c r="AW67" s="17">
        <f t="shared" si="55"/>
        <v>-0.19337599999999999</v>
      </c>
      <c r="AY67" s="14">
        <f t="shared" si="27"/>
        <v>0.16749524666030283</v>
      </c>
      <c r="AZ67" s="14">
        <f t="shared" si="28"/>
        <v>-0.24144064853566394</v>
      </c>
      <c r="BA67" s="14">
        <f t="shared" si="29"/>
        <v>0.25837816569930566</v>
      </c>
      <c r="BB67" s="14">
        <f>'BenzoicAcid (meta)'!BA67</f>
        <v>0.5633469878922982</v>
      </c>
      <c r="BC67" s="14">
        <f t="shared" si="56"/>
        <v>-0.3958517412319954</v>
      </c>
      <c r="BD67" s="14">
        <f t="shared" si="57"/>
        <v>0.13688200129393899</v>
      </c>
    </row>
    <row r="68" spans="1:56" x14ac:dyDescent="0.3">
      <c r="A68" s="18" t="s">
        <v>24</v>
      </c>
      <c r="B68" s="8">
        <v>-0.17998700000000001</v>
      </c>
      <c r="C68" s="8">
        <v>6.3502000000000003E-2</v>
      </c>
      <c r="D68" s="8">
        <v>-0.14960699999999999</v>
      </c>
      <c r="E68" s="8">
        <v>3.7620000000000002E-3</v>
      </c>
      <c r="F68" s="8">
        <v>-0.15723599999999999</v>
      </c>
      <c r="G68" s="8">
        <v>-0.18917500000000001</v>
      </c>
      <c r="H68" s="8">
        <v>-0.14568</v>
      </c>
      <c r="I68" s="8">
        <v>-0.34678500000000001</v>
      </c>
      <c r="J68" s="8">
        <v>-6.8423999999999999E-2</v>
      </c>
      <c r="K68" s="8">
        <v>-0.12784100000000001</v>
      </c>
      <c r="L68" s="8">
        <v>-7.9910999999999996E-2</v>
      </c>
      <c r="M68" s="8">
        <v>-0.147451</v>
      </c>
      <c r="N68" s="8">
        <v>-2.9231E-2</v>
      </c>
      <c r="O68" s="8">
        <v>2.2638999999999999E-2</v>
      </c>
      <c r="P68" s="8">
        <v>-1.1089999999999999E-2</v>
      </c>
      <c r="Q68" s="8">
        <v>-1.2560999999999999E-2</v>
      </c>
      <c r="R68" s="8">
        <v>-1.6633999999999999E-2</v>
      </c>
      <c r="S68" s="8">
        <v>-3.0696999999999999E-2</v>
      </c>
      <c r="T68" s="8">
        <v>3.2641000000000003E-2</v>
      </c>
      <c r="U68" s="8">
        <v>-9.8885000000000001E-2</v>
      </c>
      <c r="V68" s="8">
        <v>-0.28524699999999997</v>
      </c>
      <c r="W68" s="8">
        <v>0.17394899999999999</v>
      </c>
      <c r="X68" s="8">
        <v>-0.29125499999999999</v>
      </c>
      <c r="Y68" s="8">
        <v>3.2613999999999997E-2</v>
      </c>
      <c r="Z68" s="17">
        <f t="shared" ref="Z68:Z93" si="58">B68-$B$4</f>
        <v>-7.9285000000000008E-2</v>
      </c>
      <c r="AA68" s="17">
        <f t="shared" ref="AA68:AA93" si="59">C68-$C$4</f>
        <v>0.18023500000000001</v>
      </c>
      <c r="AB68" s="17">
        <f t="shared" ref="AB68:AB93" si="60">D68-$D$4</f>
        <v>1.8340000000000023E-2</v>
      </c>
      <c r="AC68" s="17">
        <f t="shared" ref="AC68:AC93" si="61">E68-$E$4</f>
        <v>-5.307000000000001E-3</v>
      </c>
      <c r="AD68" s="17">
        <f t="shared" ref="AD68:AD93" si="62">F68-$F$4</f>
        <v>1.9140000000000018E-2</v>
      </c>
      <c r="AE68" s="17">
        <f t="shared" ref="AE68:AE93" si="63">G68-$G$4</f>
        <v>-8.0901000000000015E-2</v>
      </c>
      <c r="AF68" s="17">
        <f t="shared" ref="AF68:AF93" si="64">H68-$H$4</f>
        <v>-1.1383000000000004E-2</v>
      </c>
      <c r="AG68" s="17">
        <f t="shared" ref="AG68:AG93" si="65">I68-$I$4</f>
        <v>-0.22395500000000002</v>
      </c>
      <c r="AH68" s="17">
        <f t="shared" ref="AH68:AH93" si="66">J68-$J$4</f>
        <v>7.2910000000000058E-3</v>
      </c>
      <c r="AI68" s="17">
        <f t="shared" ref="AI68:AI93" si="67">K68-$K$4</f>
        <v>2.452999999999983E-3</v>
      </c>
      <c r="AJ68" s="17">
        <f t="shared" ref="AJ68:AJ93" si="68">L68-$L$4</f>
        <v>7.3140000000000011E-3</v>
      </c>
      <c r="AK68" s="17">
        <f t="shared" ref="AK68:AK93" si="69">M68-$M$4</f>
        <v>-1.147200000000001E-2</v>
      </c>
      <c r="AL68" s="17">
        <f t="shared" ref="AL68:AL93" si="70">N68-$N$4</f>
        <v>2.6139999999999983E-3</v>
      </c>
      <c r="AM68" s="17">
        <f t="shared" ref="AM68:AM93" si="71">O68-$O$4</f>
        <v>4.41E-2</v>
      </c>
      <c r="AN68" s="17">
        <f t="shared" ref="AN68:AN93" si="72">P68-$P$4</f>
        <v>6.4840000000000002E-3</v>
      </c>
      <c r="AO68" s="17">
        <f t="shared" ref="AO68:AO93" si="73">Q68-$Q$4</f>
        <v>1.8760000000000009E-3</v>
      </c>
      <c r="AP68" s="17">
        <f t="shared" ref="AP68:AP93" si="74">R68-$R$4</f>
        <v>6.4869999999999997E-3</v>
      </c>
      <c r="AQ68" s="17">
        <f t="shared" ref="AQ68:AQ93" si="75">S68-$S$4</f>
        <v>2.5890000000000045E-3</v>
      </c>
      <c r="AR68" s="17">
        <f t="shared" ref="AR68:AR93" si="76">T68-$T$4</f>
        <v>0.13558200000000001</v>
      </c>
      <c r="AS68" s="17">
        <f t="shared" ref="AS68:AS93" si="77">U68-$U$4</f>
        <v>2.5062000000000001E-2</v>
      </c>
      <c r="AT68" s="17">
        <f t="shared" ref="AT68:AT93" si="78">V68-$V$4</f>
        <v>-8.332299999999998E-2</v>
      </c>
      <c r="AU68" s="17">
        <f t="shared" ref="AU68:AU93" si="79">W68-$W$4</f>
        <v>4.0660000000000002E-2</v>
      </c>
      <c r="AV68" s="17">
        <f t="shared" ref="AV68:AV93" si="80">X68-$X$4</f>
        <v>-8.2413999999999987E-2</v>
      </c>
      <c r="AW68" s="17">
        <f t="shared" ref="AW68:AW93" si="81">Y68-$Y$4</f>
        <v>0.140346</v>
      </c>
      <c r="AY68" s="14">
        <f t="shared" si="27"/>
        <v>0.28330617370091293</v>
      </c>
      <c r="AZ68" s="14">
        <f t="shared" si="28"/>
        <v>4.1525674087146233E-2</v>
      </c>
      <c r="BA68" s="14">
        <f t="shared" si="29"/>
        <v>0.35977864663933579</v>
      </c>
      <c r="BB68" s="14">
        <f>'BenzoicAcid (meta)'!BA68</f>
        <v>0.43746780048963829</v>
      </c>
      <c r="BC68" s="14">
        <f t="shared" ref="BC68:BC93" si="82">AY68-BB68</f>
        <v>-0.15416162678872536</v>
      </c>
      <c r="BD68" s="14">
        <f t="shared" si="57"/>
        <v>0.4485217053012191</v>
      </c>
    </row>
    <row r="69" spans="1:56" ht="18" x14ac:dyDescent="0.3">
      <c r="A69" s="18" t="s">
        <v>110</v>
      </c>
      <c r="B69" s="8">
        <v>-0.18322099999999999</v>
      </c>
      <c r="C69" s="8">
        <v>0.24934400000000001</v>
      </c>
      <c r="D69" s="8">
        <v>-0.216477</v>
      </c>
      <c r="E69" s="8">
        <v>-1.5882E-2</v>
      </c>
      <c r="F69" s="8">
        <v>-0.206784</v>
      </c>
      <c r="G69" s="8">
        <v>-0.20936399999999999</v>
      </c>
      <c r="H69" s="8">
        <v>-0.13386899999999999</v>
      </c>
      <c r="I69" s="8">
        <v>-0.16748099999999999</v>
      </c>
      <c r="J69" s="8">
        <v>-7.8477000000000005E-2</v>
      </c>
      <c r="K69" s="8">
        <v>-0.15718199999999999</v>
      </c>
      <c r="L69" s="8">
        <v>-8.9367000000000002E-2</v>
      </c>
      <c r="M69" s="8">
        <v>-0.13883100000000001</v>
      </c>
      <c r="N69" s="8">
        <v>-6.2559000000000003E-2</v>
      </c>
      <c r="O69" s="8">
        <v>6.9649000000000003E-2</v>
      </c>
      <c r="P69" s="8">
        <v>-1.8671E-2</v>
      </c>
      <c r="Q69" s="8">
        <v>-4.0811E-2</v>
      </c>
      <c r="R69" s="8">
        <v>-2.367E-2</v>
      </c>
      <c r="S69" s="8">
        <v>-6.6126000000000004E-2</v>
      </c>
      <c r="T69" s="8">
        <v>-0.21384700000000001</v>
      </c>
      <c r="U69" s="8">
        <v>0.25558399999999998</v>
      </c>
      <c r="V69" s="8">
        <v>-0.249363</v>
      </c>
      <c r="W69" s="8">
        <v>0.10202799999999999</v>
      </c>
      <c r="X69" s="8">
        <v>-0.199016</v>
      </c>
      <c r="Y69" s="8">
        <v>-0.268009</v>
      </c>
      <c r="Z69" s="17">
        <f t="shared" si="58"/>
        <v>-8.2518999999999995E-2</v>
      </c>
      <c r="AA69" s="17">
        <f t="shared" si="59"/>
        <v>0.36607699999999999</v>
      </c>
      <c r="AB69" s="17">
        <f t="shared" si="60"/>
        <v>-4.852999999999999E-2</v>
      </c>
      <c r="AC69" s="17">
        <f t="shared" si="61"/>
        <v>-2.4951000000000001E-2</v>
      </c>
      <c r="AD69" s="17">
        <f t="shared" si="62"/>
        <v>-3.0407999999999991E-2</v>
      </c>
      <c r="AE69" s="17">
        <f t="shared" si="63"/>
        <v>-0.10109</v>
      </c>
      <c r="AF69" s="17">
        <f t="shared" si="64"/>
        <v>4.280000000000117E-4</v>
      </c>
      <c r="AG69" s="17">
        <f t="shared" si="65"/>
        <v>-4.4650999999999996E-2</v>
      </c>
      <c r="AH69" s="17">
        <f t="shared" si="66"/>
        <v>-2.7620000000000006E-3</v>
      </c>
      <c r="AI69" s="17">
        <f t="shared" si="67"/>
        <v>-2.6887999999999995E-2</v>
      </c>
      <c r="AJ69" s="17">
        <f t="shared" si="68"/>
        <v>-2.142000000000005E-3</v>
      </c>
      <c r="AK69" s="17">
        <f t="shared" si="69"/>
        <v>-2.8520000000000212E-3</v>
      </c>
      <c r="AL69" s="17">
        <f t="shared" si="70"/>
        <v>-3.0714000000000005E-2</v>
      </c>
      <c r="AM69" s="17">
        <f t="shared" si="71"/>
        <v>9.1109999999999997E-2</v>
      </c>
      <c r="AN69" s="17">
        <f t="shared" si="72"/>
        <v>-1.0970000000000008E-3</v>
      </c>
      <c r="AO69" s="17">
        <f t="shared" si="73"/>
        <v>-2.6374000000000002E-2</v>
      </c>
      <c r="AP69" s="17">
        <f t="shared" si="74"/>
        <v>-5.4900000000000088E-4</v>
      </c>
      <c r="AQ69" s="17">
        <f t="shared" si="75"/>
        <v>-3.2840000000000001E-2</v>
      </c>
      <c r="AR69" s="17">
        <f t="shared" si="76"/>
        <v>-0.110906</v>
      </c>
      <c r="AS69" s="17">
        <f t="shared" si="77"/>
        <v>0.37953099999999995</v>
      </c>
      <c r="AT69" s="17">
        <f t="shared" si="78"/>
        <v>-4.7439000000000009E-2</v>
      </c>
      <c r="AU69" s="17">
        <f t="shared" si="79"/>
        <v>-3.1260999999999997E-2</v>
      </c>
      <c r="AV69" s="17">
        <f t="shared" si="80"/>
        <v>9.8250000000000004E-3</v>
      </c>
      <c r="AW69" s="17">
        <f t="shared" si="81"/>
        <v>-0.160277</v>
      </c>
      <c r="AY69" s="14">
        <f t="shared" ref="AY69:AY93" si="83">0.0559984291979229+0*AL69+1.54155373*AM69+7.83018588*AN69+35.51048349*AO69+6.46471909*AP69+0*AQ69</f>
        <v>-0.75224294671780711</v>
      </c>
      <c r="AZ69" s="14">
        <f t="shared" ref="AZ69:AZ93" si="84">-0.0927636385210438+0*AL69+2.79832233*AM69+0*AN69+74.77928254*AO69-17.36669707*AP69-6.46769884*AQ69</f>
        <v>-1.5881037421476738</v>
      </c>
      <c r="BA69" s="14">
        <f t="shared" ref="BA69:BA93" si="85">0.0622831539306458+0*AL69+0*AM69+0*AN69+19.44701496*AO69+39.52624845*AP69+1.77911122*AQ69</f>
        <v>-0.53073834148824428</v>
      </c>
      <c r="BB69" s="14">
        <f>'BenzoicAcid (meta)'!BA69</f>
        <v>2.022057288445829E-2</v>
      </c>
      <c r="BC69" s="14">
        <f t="shared" si="82"/>
        <v>-0.77246351960226545</v>
      </c>
      <c r="BD69" s="14">
        <f t="shared" ref="BD69:BD93" si="86">0.254946516927649+0*AL69+0*AM69+0*AN69+38.57534345*AO69+17.57092666*AP69+2.79074655*AQ69</f>
        <v>-0.86373414666099091</v>
      </c>
    </row>
    <row r="70" spans="1:56" ht="18" x14ac:dyDescent="0.3">
      <c r="A70" s="18" t="s">
        <v>111</v>
      </c>
      <c r="B70" s="8">
        <v>-0.19961499999999999</v>
      </c>
      <c r="C70" s="8">
        <v>0.26343800000000001</v>
      </c>
      <c r="D70" s="8">
        <v>-0.19136500000000001</v>
      </c>
      <c r="E70" s="8">
        <v>-2.2085E-2</v>
      </c>
      <c r="F70" s="8">
        <v>-0.197821</v>
      </c>
      <c r="G70" s="8">
        <v>-0.21043899999999999</v>
      </c>
      <c r="H70" s="8">
        <v>-0.13547200000000001</v>
      </c>
      <c r="I70" s="8">
        <v>-0.17492199999999999</v>
      </c>
      <c r="J70" s="8">
        <v>-7.7021999999999993E-2</v>
      </c>
      <c r="K70" s="8">
        <v>-0.15673599999999999</v>
      </c>
      <c r="L70" s="8">
        <v>-8.8406999999999999E-2</v>
      </c>
      <c r="M70" s="8">
        <v>-0.13762099999999999</v>
      </c>
      <c r="N70" s="8">
        <v>-6.4814999999999998E-2</v>
      </c>
      <c r="O70" s="8">
        <v>6.6882999999999998E-2</v>
      </c>
      <c r="P70" s="8">
        <v>-1.8134000000000001E-2</v>
      </c>
      <c r="Q70" s="8">
        <v>-4.0648999999999998E-2</v>
      </c>
      <c r="R70" s="8">
        <v>-2.3545E-2</v>
      </c>
      <c r="S70" s="8">
        <v>-6.6601999999999995E-2</v>
      </c>
      <c r="T70" s="8">
        <v>-0.291024</v>
      </c>
      <c r="U70" s="8">
        <v>0.228407</v>
      </c>
      <c r="V70" s="8">
        <v>-0.162576</v>
      </c>
      <c r="W70" s="8">
        <v>5.9450999999999997E-2</v>
      </c>
      <c r="X70" s="8">
        <v>-0.16908000000000001</v>
      </c>
      <c r="Y70" s="8">
        <v>-0.29546899999999998</v>
      </c>
      <c r="Z70" s="17">
        <f t="shared" si="58"/>
        <v>-9.8912999999999987E-2</v>
      </c>
      <c r="AA70" s="17">
        <f t="shared" si="59"/>
        <v>0.38017100000000004</v>
      </c>
      <c r="AB70" s="17">
        <f t="shared" si="60"/>
        <v>-2.3417999999999994E-2</v>
      </c>
      <c r="AC70" s="17">
        <f t="shared" si="61"/>
        <v>-3.1154000000000001E-2</v>
      </c>
      <c r="AD70" s="17">
        <f t="shared" si="62"/>
        <v>-2.1444999999999992E-2</v>
      </c>
      <c r="AE70" s="17">
        <f t="shared" si="63"/>
        <v>-0.10216499999999999</v>
      </c>
      <c r="AF70" s="17">
        <f t="shared" si="64"/>
        <v>-1.1750000000000094E-3</v>
      </c>
      <c r="AG70" s="17">
        <f t="shared" si="65"/>
        <v>-5.2091999999999999E-2</v>
      </c>
      <c r="AH70" s="17">
        <f t="shared" si="66"/>
        <v>-1.3069999999999887E-3</v>
      </c>
      <c r="AI70" s="17">
        <f t="shared" si="67"/>
        <v>-2.6441999999999993E-2</v>
      </c>
      <c r="AJ70" s="17">
        <f t="shared" si="68"/>
        <v>-1.1820000000000025E-3</v>
      </c>
      <c r="AK70" s="17">
        <f t="shared" si="69"/>
        <v>-1.6420000000000046E-3</v>
      </c>
      <c r="AL70" s="17">
        <f t="shared" si="70"/>
        <v>-3.2969999999999999E-2</v>
      </c>
      <c r="AM70" s="17">
        <f t="shared" si="71"/>
        <v>8.8344000000000006E-2</v>
      </c>
      <c r="AN70" s="17">
        <f t="shared" si="72"/>
        <v>-5.6000000000000147E-4</v>
      </c>
      <c r="AO70" s="17">
        <f t="shared" si="73"/>
        <v>-2.6211999999999999E-2</v>
      </c>
      <c r="AP70" s="17">
        <f t="shared" si="74"/>
        <v>-4.2400000000000077E-4</v>
      </c>
      <c r="AQ70" s="17">
        <f t="shared" si="75"/>
        <v>-3.3315999999999991E-2</v>
      </c>
      <c r="AR70" s="17">
        <f t="shared" si="76"/>
        <v>-0.188083</v>
      </c>
      <c r="AS70" s="17">
        <f t="shared" si="77"/>
        <v>0.352354</v>
      </c>
      <c r="AT70" s="17">
        <f t="shared" si="78"/>
        <v>3.9347999999999994E-2</v>
      </c>
      <c r="AU70" s="17">
        <f t="shared" si="79"/>
        <v>-7.3837999999999987E-2</v>
      </c>
      <c r="AV70" s="17">
        <f t="shared" si="80"/>
        <v>3.9760999999999991E-2</v>
      </c>
      <c r="AW70" s="17">
        <f t="shared" si="81"/>
        <v>-0.18773699999999999</v>
      </c>
      <c r="AY70" s="14">
        <f t="shared" si="83"/>
        <v>-0.74574128630579717</v>
      </c>
      <c r="AZ70" s="14">
        <f t="shared" si="84"/>
        <v>-1.5828218704268837</v>
      </c>
      <c r="BA70" s="14">
        <f t="shared" si="85"/>
        <v>-0.52349400094919429</v>
      </c>
      <c r="BB70" s="14">
        <f>'BenzoicAcid (meta)'!BA70</f>
        <v>4.7273799904498204E-2</v>
      </c>
      <c r="BC70" s="14">
        <f t="shared" si="82"/>
        <v>-0.79301508621029537</v>
      </c>
      <c r="BD70" s="14">
        <f t="shared" si="86"/>
        <v>-0.85661697054739083</v>
      </c>
    </row>
    <row r="71" spans="1:56" ht="18" x14ac:dyDescent="0.3">
      <c r="A71" s="18" t="s">
        <v>112</v>
      </c>
      <c r="B71" s="8">
        <v>-0.19098399999999999</v>
      </c>
      <c r="C71" s="8">
        <v>0.28695199999999998</v>
      </c>
      <c r="D71" s="8">
        <v>-0.17144300000000001</v>
      </c>
      <c r="E71" s="8">
        <v>-2.2457999999999999E-2</v>
      </c>
      <c r="F71" s="8">
        <v>-0.181396</v>
      </c>
      <c r="G71" s="8">
        <v>-0.19781599999999999</v>
      </c>
      <c r="H71" s="8">
        <v>-0.13259699999999999</v>
      </c>
      <c r="I71" s="8">
        <v>-0.224935</v>
      </c>
      <c r="J71" s="8">
        <v>-7.4629000000000001E-2</v>
      </c>
      <c r="K71" s="8">
        <v>-0.15260000000000001</v>
      </c>
      <c r="L71" s="8">
        <v>-8.6069999999999994E-2</v>
      </c>
      <c r="M71" s="8">
        <v>-0.13462299999999999</v>
      </c>
      <c r="N71" s="8">
        <v>-5.9531000000000001E-2</v>
      </c>
      <c r="O71" s="8">
        <v>7.1036000000000002E-2</v>
      </c>
      <c r="P71" s="8">
        <v>-1.5240999999999999E-2</v>
      </c>
      <c r="Q71" s="8">
        <v>-3.7176000000000001E-2</v>
      </c>
      <c r="R71" s="8">
        <v>-2.0764000000000001E-2</v>
      </c>
      <c r="S71" s="8">
        <v>-6.1289999999999997E-2</v>
      </c>
      <c r="T71" s="8">
        <v>-0.28095199999999998</v>
      </c>
      <c r="U71" s="8">
        <v>0.41776999999999997</v>
      </c>
      <c r="V71" s="8">
        <v>-0.19403500000000001</v>
      </c>
      <c r="W71" s="8">
        <v>8.4044999999999995E-2</v>
      </c>
      <c r="X71" s="8">
        <v>-0.21041799999999999</v>
      </c>
      <c r="Y71" s="8">
        <v>-0.28261700000000001</v>
      </c>
      <c r="Z71" s="17">
        <f t="shared" si="58"/>
        <v>-9.0281999999999987E-2</v>
      </c>
      <c r="AA71" s="17">
        <f t="shared" si="59"/>
        <v>0.40368499999999996</v>
      </c>
      <c r="AB71" s="17">
        <f t="shared" si="60"/>
        <v>-3.4959999999999991E-3</v>
      </c>
      <c r="AC71" s="17">
        <f t="shared" si="61"/>
        <v>-3.1526999999999999E-2</v>
      </c>
      <c r="AD71" s="17">
        <f t="shared" si="62"/>
        <v>-5.0199999999999967E-3</v>
      </c>
      <c r="AE71" s="17">
        <f t="shared" si="63"/>
        <v>-8.9541999999999997E-2</v>
      </c>
      <c r="AF71" s="17">
        <f t="shared" si="64"/>
        <v>1.7000000000000071E-3</v>
      </c>
      <c r="AG71" s="17">
        <f t="shared" si="65"/>
        <v>-0.102105</v>
      </c>
      <c r="AH71" s="17">
        <f t="shared" si="66"/>
        <v>1.0860000000000036E-3</v>
      </c>
      <c r="AI71" s="17">
        <f t="shared" si="67"/>
        <v>-2.230600000000002E-2</v>
      </c>
      <c r="AJ71" s="17">
        <f t="shared" si="68"/>
        <v>1.1550000000000032E-3</v>
      </c>
      <c r="AK71" s="17">
        <f t="shared" si="69"/>
        <v>1.3559999999999961E-3</v>
      </c>
      <c r="AL71" s="17">
        <f t="shared" si="70"/>
        <v>-2.7686000000000002E-2</v>
      </c>
      <c r="AM71" s="17">
        <f t="shared" si="71"/>
        <v>9.2496999999999996E-2</v>
      </c>
      <c r="AN71" s="17">
        <f t="shared" si="72"/>
        <v>2.333E-3</v>
      </c>
      <c r="AO71" s="17">
        <f t="shared" si="73"/>
        <v>-2.2739000000000002E-2</v>
      </c>
      <c r="AP71" s="17">
        <f t="shared" si="74"/>
        <v>2.356999999999998E-3</v>
      </c>
      <c r="AQ71" s="17">
        <f t="shared" si="75"/>
        <v>-2.8003999999999994E-2</v>
      </c>
      <c r="AR71" s="17">
        <f t="shared" si="76"/>
        <v>-0.17801099999999997</v>
      </c>
      <c r="AS71" s="17">
        <f t="shared" si="77"/>
        <v>0.541717</v>
      </c>
      <c r="AT71" s="17">
        <f t="shared" si="78"/>
        <v>7.8889999999999794E-3</v>
      </c>
      <c r="AU71" s="17">
        <f t="shared" si="79"/>
        <v>-4.9243999999999996E-2</v>
      </c>
      <c r="AV71" s="17">
        <f t="shared" si="80"/>
        <v>-1.5769999999999951E-3</v>
      </c>
      <c r="AW71" s="17">
        <f t="shared" si="81"/>
        <v>-0.17488500000000001</v>
      </c>
      <c r="AY71" s="14">
        <f t="shared" si="83"/>
        <v>-0.57538019296420706</v>
      </c>
      <c r="AZ71" s="14">
        <f t="shared" si="84"/>
        <v>-1.3941451903187241</v>
      </c>
      <c r="BA71" s="14">
        <f t="shared" si="85"/>
        <v>-0.33658138225302436</v>
      </c>
      <c r="BB71" s="14">
        <f>'BenzoicAcid (meta)'!BA71</f>
        <v>0.18175380041595823</v>
      </c>
      <c r="BC71" s="14">
        <f t="shared" si="82"/>
        <v>-0.75713399338016529</v>
      </c>
      <c r="BD71" s="14">
        <f t="shared" si="86"/>
        <v>-0.65895561003048098</v>
      </c>
    </row>
    <row r="72" spans="1:56" x14ac:dyDescent="0.3">
      <c r="A72" s="18" t="s">
        <v>25</v>
      </c>
      <c r="B72" s="8">
        <v>-0.260743</v>
      </c>
      <c r="C72" s="8">
        <v>0.32193899999999998</v>
      </c>
      <c r="D72" s="8">
        <v>-0.158632</v>
      </c>
      <c r="E72" s="8">
        <v>-2.3234000000000001E-2</v>
      </c>
      <c r="F72" s="8">
        <v>-0.177145</v>
      </c>
      <c r="G72" s="8">
        <v>-0.22487099999999999</v>
      </c>
      <c r="H72" s="8">
        <v>-0.12540499999999999</v>
      </c>
      <c r="I72" s="8">
        <v>-0.18426699999999999</v>
      </c>
      <c r="J72" s="8">
        <v>-7.3172000000000001E-2</v>
      </c>
      <c r="K72" s="8">
        <v>-0.14960599999999999</v>
      </c>
      <c r="L72" s="8">
        <v>-8.6790999999999993E-2</v>
      </c>
      <c r="M72" s="8">
        <v>-0.1295</v>
      </c>
      <c r="N72" s="8">
        <v>-5.5173E-2</v>
      </c>
      <c r="O72" s="8">
        <v>7.1737999999999996E-2</v>
      </c>
      <c r="P72" s="8">
        <v>-1.4558E-2</v>
      </c>
      <c r="Q72" s="8">
        <v>-3.4602000000000001E-2</v>
      </c>
      <c r="R72" s="8">
        <v>-2.1656000000000002E-2</v>
      </c>
      <c r="S72" s="8">
        <v>-5.9086E-2</v>
      </c>
      <c r="T72" s="8">
        <v>-0.35363499999999998</v>
      </c>
      <c r="U72" s="8">
        <v>0.59443100000000004</v>
      </c>
      <c r="V72" s="8">
        <v>-0.136211</v>
      </c>
      <c r="W72" s="8">
        <v>-2.3578999999999999E-2</v>
      </c>
      <c r="X72" s="8">
        <v>-0.107623</v>
      </c>
      <c r="Y72" s="8">
        <v>-0.41191899999999998</v>
      </c>
      <c r="Z72" s="17">
        <f t="shared" si="58"/>
        <v>-0.16004099999999999</v>
      </c>
      <c r="AA72" s="17">
        <f t="shared" si="59"/>
        <v>0.43867199999999995</v>
      </c>
      <c r="AB72" s="17">
        <f t="shared" si="60"/>
        <v>9.3150000000000177E-3</v>
      </c>
      <c r="AC72" s="17">
        <f t="shared" si="61"/>
        <v>-3.2302999999999998E-2</v>
      </c>
      <c r="AD72" s="17">
        <f t="shared" si="62"/>
        <v>-7.6899999999999191E-4</v>
      </c>
      <c r="AE72" s="17">
        <f t="shared" si="63"/>
        <v>-0.11659699999999999</v>
      </c>
      <c r="AF72" s="17">
        <f t="shared" si="64"/>
        <v>8.892000000000011E-3</v>
      </c>
      <c r="AG72" s="17">
        <f t="shared" si="65"/>
        <v>-6.1436999999999992E-2</v>
      </c>
      <c r="AH72" s="17">
        <f t="shared" si="66"/>
        <v>2.5430000000000036E-3</v>
      </c>
      <c r="AI72" s="17">
        <f t="shared" si="67"/>
        <v>-1.9311999999999996E-2</v>
      </c>
      <c r="AJ72" s="17">
        <f t="shared" si="68"/>
        <v>4.3400000000000383E-4</v>
      </c>
      <c r="AK72" s="17">
        <f t="shared" si="69"/>
        <v>6.4789999999999848E-3</v>
      </c>
      <c r="AL72" s="17">
        <f t="shared" si="70"/>
        <v>-2.3328000000000002E-2</v>
      </c>
      <c r="AM72" s="17">
        <f t="shared" si="71"/>
        <v>9.3199000000000004E-2</v>
      </c>
      <c r="AN72" s="17">
        <f t="shared" si="72"/>
        <v>3.0159999999999996E-3</v>
      </c>
      <c r="AO72" s="17">
        <f t="shared" si="73"/>
        <v>-2.0165000000000002E-2</v>
      </c>
      <c r="AP72" s="17">
        <f t="shared" si="74"/>
        <v>1.4649999999999976E-3</v>
      </c>
      <c r="AQ72" s="17">
        <f t="shared" si="75"/>
        <v>-2.5799999999999997E-2</v>
      </c>
      <c r="AR72" s="17">
        <f t="shared" si="76"/>
        <v>-0.25069399999999997</v>
      </c>
      <c r="AS72" s="17">
        <f t="shared" si="77"/>
        <v>0.71837800000000007</v>
      </c>
      <c r="AT72" s="17">
        <f t="shared" si="78"/>
        <v>6.5712999999999994E-2</v>
      </c>
      <c r="AU72" s="17">
        <f t="shared" si="79"/>
        <v>-0.15686799999999998</v>
      </c>
      <c r="AV72" s="17">
        <f t="shared" si="80"/>
        <v>0.101218</v>
      </c>
      <c r="AW72" s="17">
        <f t="shared" si="81"/>
        <v>-0.30418699999999999</v>
      </c>
      <c r="AY72" s="14">
        <f t="shared" si="83"/>
        <v>-0.48331255021472719</v>
      </c>
      <c r="AZ72" s="14">
        <f t="shared" si="84"/>
        <v>-1.1984626092420236</v>
      </c>
      <c r="BA72" s="14">
        <f t="shared" si="85"/>
        <v>-0.3178610182345043</v>
      </c>
      <c r="BB72" s="14">
        <f>'BenzoicAcid (meta)'!BA72</f>
        <v>0.20584014135593826</v>
      </c>
      <c r="BC72" s="14">
        <f t="shared" si="82"/>
        <v>-0.68915269157066539</v>
      </c>
      <c r="BD72" s="14">
        <f t="shared" si="86"/>
        <v>-0.56918513717470109</v>
      </c>
    </row>
    <row r="73" spans="1:56" x14ac:dyDescent="0.3">
      <c r="A73" s="18" t="s">
        <v>26</v>
      </c>
      <c r="B73" s="8">
        <v>-0.2054</v>
      </c>
      <c r="C73" s="8">
        <v>0.28271800000000002</v>
      </c>
      <c r="D73" s="8">
        <v>-0.18576799999999999</v>
      </c>
      <c r="E73" s="8">
        <v>-2.2245000000000001E-2</v>
      </c>
      <c r="F73" s="8">
        <v>-0.18568499999999999</v>
      </c>
      <c r="G73" s="8">
        <v>-0.19869999999999999</v>
      </c>
      <c r="H73" s="8">
        <v>-0.13669200000000001</v>
      </c>
      <c r="I73" s="8">
        <v>-0.198133</v>
      </c>
      <c r="J73" s="8">
        <v>-7.4298000000000003E-2</v>
      </c>
      <c r="K73" s="8">
        <v>-0.155497</v>
      </c>
      <c r="L73" s="8">
        <v>-8.9361999999999997E-2</v>
      </c>
      <c r="M73" s="8">
        <v>-0.133076</v>
      </c>
      <c r="N73" s="8">
        <v>-6.3953999999999997E-2</v>
      </c>
      <c r="O73" s="8">
        <v>6.9165000000000004E-2</v>
      </c>
      <c r="P73" s="8">
        <v>-1.5862999999999999E-2</v>
      </c>
      <c r="Q73" s="8">
        <v>-3.9961999999999998E-2</v>
      </c>
      <c r="R73" s="8">
        <v>-2.3251999999999998E-2</v>
      </c>
      <c r="S73" s="8">
        <v>-6.3009999999999997E-2</v>
      </c>
      <c r="T73" s="8">
        <v>-0.23544300000000001</v>
      </c>
      <c r="U73" s="8">
        <v>0.44130399999999997</v>
      </c>
      <c r="V73" s="8">
        <v>-0.18557199999999999</v>
      </c>
      <c r="W73" s="8">
        <v>-1.0127000000000001E-2</v>
      </c>
      <c r="X73" s="8">
        <v>-0.10335</v>
      </c>
      <c r="Y73" s="8">
        <v>-0.39147500000000002</v>
      </c>
      <c r="Z73" s="17">
        <f t="shared" si="58"/>
        <v>-0.104698</v>
      </c>
      <c r="AA73" s="17">
        <f t="shared" si="59"/>
        <v>0.399451</v>
      </c>
      <c r="AB73" s="17">
        <f t="shared" si="60"/>
        <v>-1.7820999999999976E-2</v>
      </c>
      <c r="AC73" s="17">
        <f t="shared" si="61"/>
        <v>-3.1314000000000002E-2</v>
      </c>
      <c r="AD73" s="17">
        <f t="shared" si="62"/>
        <v>-9.308999999999984E-3</v>
      </c>
      <c r="AE73" s="17">
        <f t="shared" si="63"/>
        <v>-9.0425999999999992E-2</v>
      </c>
      <c r="AF73" s="17">
        <f t="shared" si="64"/>
        <v>-2.3950000000000082E-3</v>
      </c>
      <c r="AG73" s="17">
        <f t="shared" si="65"/>
        <v>-7.5303000000000009E-2</v>
      </c>
      <c r="AH73" s="17">
        <f t="shared" si="66"/>
        <v>1.4170000000000016E-3</v>
      </c>
      <c r="AI73" s="17">
        <f t="shared" si="67"/>
        <v>-2.5203000000000003E-2</v>
      </c>
      <c r="AJ73" s="17">
        <f t="shared" si="68"/>
        <v>-2.137E-3</v>
      </c>
      <c r="AK73" s="17">
        <f t="shared" si="69"/>
        <v>2.9029999999999889E-3</v>
      </c>
      <c r="AL73" s="17">
        <f t="shared" si="70"/>
        <v>-3.2108999999999999E-2</v>
      </c>
      <c r="AM73" s="17">
        <f t="shared" si="71"/>
        <v>9.0626000000000012E-2</v>
      </c>
      <c r="AN73" s="17">
        <f t="shared" si="72"/>
        <v>1.7110000000000007E-3</v>
      </c>
      <c r="AO73" s="17">
        <f t="shared" si="73"/>
        <v>-2.5524999999999999E-2</v>
      </c>
      <c r="AP73" s="17">
        <f t="shared" si="74"/>
        <v>-1.3099999999999917E-4</v>
      </c>
      <c r="AQ73" s="17">
        <f t="shared" si="75"/>
        <v>-2.9723999999999993E-2</v>
      </c>
      <c r="AR73" s="17">
        <f t="shared" si="76"/>
        <v>-0.13250200000000001</v>
      </c>
      <c r="AS73" s="17">
        <f t="shared" si="77"/>
        <v>0.56525099999999995</v>
      </c>
      <c r="AT73" s="17">
        <f t="shared" si="78"/>
        <v>1.6352000000000005E-2</v>
      </c>
      <c r="AU73" s="17">
        <f t="shared" si="79"/>
        <v>-0.14341599999999999</v>
      </c>
      <c r="AV73" s="17">
        <f t="shared" si="80"/>
        <v>0.105491</v>
      </c>
      <c r="AW73" s="17">
        <f t="shared" si="81"/>
        <v>-0.28374300000000002</v>
      </c>
      <c r="AY73" s="14">
        <f t="shared" si="83"/>
        <v>-0.69815124370945703</v>
      </c>
      <c r="AZ73" s="14">
        <f t="shared" si="84"/>
        <v>-1.5533831482396336</v>
      </c>
      <c r="BA73" s="14">
        <f t="shared" si="85"/>
        <v>-0.4921621433735841</v>
      </c>
      <c r="BB73" s="14">
        <f>'BenzoicAcid (meta)'!BA73</f>
        <v>9.796941212308824E-2</v>
      </c>
      <c r="BC73" s="14">
        <f t="shared" si="82"/>
        <v>-0.79612065583254532</v>
      </c>
      <c r="BD73" s="14">
        <f t="shared" si="86"/>
        <v>-0.81494306647826087</v>
      </c>
    </row>
    <row r="74" spans="1:56" x14ac:dyDescent="0.3">
      <c r="A74" s="18" t="s">
        <v>27</v>
      </c>
      <c r="B74" s="8">
        <v>-0.20797299999999999</v>
      </c>
      <c r="C74" s="8">
        <v>0.28878599999999999</v>
      </c>
      <c r="D74" s="8">
        <v>-0.18112500000000001</v>
      </c>
      <c r="E74" s="8">
        <v>-2.3092000000000001E-2</v>
      </c>
      <c r="F74" s="8">
        <v>-0.18648700000000001</v>
      </c>
      <c r="G74" s="8">
        <v>-0.194327</v>
      </c>
      <c r="H74" s="8">
        <v>-0.13675799999999999</v>
      </c>
      <c r="I74" s="8">
        <v>-0.20113</v>
      </c>
      <c r="J74" s="8">
        <v>-7.3859999999999995E-2</v>
      </c>
      <c r="K74" s="8">
        <v>-0.15530099999999999</v>
      </c>
      <c r="L74" s="8">
        <v>-8.9106000000000005E-2</v>
      </c>
      <c r="M74" s="8">
        <v>-0.13331599999999999</v>
      </c>
      <c r="N74" s="8">
        <v>-6.4244999999999997E-2</v>
      </c>
      <c r="O74" s="8">
        <v>6.9195000000000007E-2</v>
      </c>
      <c r="P74" s="8">
        <v>-1.555E-2</v>
      </c>
      <c r="Q74" s="8">
        <v>-3.9819E-2</v>
      </c>
      <c r="R74" s="8">
        <v>-2.2974999999999999E-2</v>
      </c>
      <c r="S74" s="8">
        <v>-6.2959000000000001E-2</v>
      </c>
      <c r="T74" s="8">
        <v>-0.19939299999999999</v>
      </c>
      <c r="U74" s="8">
        <v>0.43045899999999998</v>
      </c>
      <c r="V74" s="8">
        <v>-0.23673</v>
      </c>
      <c r="W74" s="8">
        <v>1.3044999999999999E-2</v>
      </c>
      <c r="X74" s="8">
        <v>-6.7548999999999998E-2</v>
      </c>
      <c r="Y74" s="8">
        <v>-0.441631</v>
      </c>
      <c r="Z74" s="17">
        <f t="shared" si="58"/>
        <v>-0.10727099999999999</v>
      </c>
      <c r="AA74" s="17">
        <f t="shared" si="59"/>
        <v>0.40551899999999996</v>
      </c>
      <c r="AB74" s="17">
        <f t="shared" si="60"/>
        <v>-1.3177999999999995E-2</v>
      </c>
      <c r="AC74" s="17">
        <f t="shared" si="61"/>
        <v>-3.2161000000000002E-2</v>
      </c>
      <c r="AD74" s="17">
        <f t="shared" si="62"/>
        <v>-1.0111000000000009E-2</v>
      </c>
      <c r="AE74" s="17">
        <f t="shared" si="63"/>
        <v>-8.6053000000000004E-2</v>
      </c>
      <c r="AF74" s="17">
        <f t="shared" si="64"/>
        <v>-2.460999999999991E-3</v>
      </c>
      <c r="AG74" s="17">
        <f t="shared" si="65"/>
        <v>-7.8300000000000008E-2</v>
      </c>
      <c r="AH74" s="17">
        <f t="shared" si="66"/>
        <v>1.8550000000000094E-3</v>
      </c>
      <c r="AI74" s="17">
        <f t="shared" si="67"/>
        <v>-2.5007000000000001E-2</v>
      </c>
      <c r="AJ74" s="17">
        <f t="shared" si="68"/>
        <v>-1.8810000000000077E-3</v>
      </c>
      <c r="AK74" s="17">
        <f t="shared" si="69"/>
        <v>2.6629999999999987E-3</v>
      </c>
      <c r="AL74" s="17">
        <f t="shared" si="70"/>
        <v>-3.2399999999999998E-2</v>
      </c>
      <c r="AM74" s="17">
        <f t="shared" si="71"/>
        <v>9.0656000000000014E-2</v>
      </c>
      <c r="AN74" s="17">
        <f t="shared" si="72"/>
        <v>2.0239999999999998E-3</v>
      </c>
      <c r="AO74" s="17">
        <f t="shared" si="73"/>
        <v>-2.5382000000000002E-2</v>
      </c>
      <c r="AP74" s="17">
        <f t="shared" si="74"/>
        <v>1.460000000000003E-4</v>
      </c>
      <c r="AQ74" s="17">
        <f t="shared" si="75"/>
        <v>-2.9672999999999998E-2</v>
      </c>
      <c r="AR74" s="17">
        <f t="shared" si="76"/>
        <v>-9.6451999999999982E-2</v>
      </c>
      <c r="AS74" s="17">
        <f t="shared" si="77"/>
        <v>0.55440599999999995</v>
      </c>
      <c r="AT74" s="17">
        <f t="shared" si="78"/>
        <v>-3.4806000000000004E-2</v>
      </c>
      <c r="AU74" s="17">
        <f t="shared" si="79"/>
        <v>-0.12024399999999999</v>
      </c>
      <c r="AV74" s="17">
        <f t="shared" si="80"/>
        <v>0.141292</v>
      </c>
      <c r="AW74" s="17">
        <f t="shared" si="81"/>
        <v>-0.333899</v>
      </c>
      <c r="AY74" s="14">
        <f t="shared" si="83"/>
        <v>-0.68878542259011721</v>
      </c>
      <c r="AZ74" s="14">
        <f t="shared" si="84"/>
        <v>-1.547746188895744</v>
      </c>
      <c r="BA74" s="14">
        <f t="shared" si="85"/>
        <v>-0.47834171474143422</v>
      </c>
      <c r="BB74" s="14">
        <f>'BenzoicAcid (meta)'!BA74</f>
        <v>0.11110887832580824</v>
      </c>
      <c r="BC74" s="14">
        <f t="shared" si="82"/>
        <v>-0.79989430091592539</v>
      </c>
      <c r="BD74" s="14">
        <f t="shared" si="86"/>
        <v>-0.80441731760604107</v>
      </c>
    </row>
    <row r="75" spans="1:56" x14ac:dyDescent="0.3">
      <c r="A75" s="18" t="s">
        <v>45</v>
      </c>
      <c r="B75" s="8">
        <v>-0.17793500000000001</v>
      </c>
      <c r="C75" s="8">
        <v>0.23652300000000001</v>
      </c>
      <c r="D75" s="8">
        <v>-0.16237499999999999</v>
      </c>
      <c r="E75" s="8">
        <v>-7.8359999999999992E-3</v>
      </c>
      <c r="F75" s="8">
        <v>-0.18894</v>
      </c>
      <c r="G75" s="8">
        <v>-0.19445000000000001</v>
      </c>
      <c r="H75" s="8">
        <v>-0.102573</v>
      </c>
      <c r="I75" s="8">
        <v>-0.167577</v>
      </c>
      <c r="J75" s="8">
        <v>-6.7347000000000004E-2</v>
      </c>
      <c r="K75" s="8">
        <v>-0.13995099999999999</v>
      </c>
      <c r="L75" s="8">
        <v>-8.7328000000000003E-2</v>
      </c>
      <c r="M75" s="8">
        <v>-0.12581500000000001</v>
      </c>
      <c r="N75" s="8">
        <v>-4.2161999999999998E-2</v>
      </c>
      <c r="O75" s="8">
        <v>7.0761000000000004E-2</v>
      </c>
      <c r="P75" s="8">
        <v>-1.1094E-2</v>
      </c>
      <c r="Q75" s="8">
        <v>-2.4943E-2</v>
      </c>
      <c r="R75" s="8">
        <v>-2.2526000000000001E-2</v>
      </c>
      <c r="S75" s="8">
        <v>-5.2929999999999998E-2</v>
      </c>
      <c r="T75" s="8">
        <v>-0.34243800000000002</v>
      </c>
      <c r="U75" s="8">
        <v>0.60783600000000004</v>
      </c>
      <c r="V75" s="8">
        <v>-0.15332399999999999</v>
      </c>
      <c r="W75" s="8">
        <v>1.1152E-2</v>
      </c>
      <c r="X75" s="8">
        <v>-0.11233700000000001</v>
      </c>
      <c r="Y75" s="8">
        <v>-0.43747599999999998</v>
      </c>
      <c r="Z75" s="17">
        <f t="shared" si="58"/>
        <v>-7.723300000000001E-2</v>
      </c>
      <c r="AA75" s="17">
        <f t="shared" si="59"/>
        <v>0.35325600000000001</v>
      </c>
      <c r="AB75" s="17">
        <f t="shared" si="60"/>
        <v>5.5720000000000214E-3</v>
      </c>
      <c r="AC75" s="17">
        <f t="shared" si="61"/>
        <v>-1.6905E-2</v>
      </c>
      <c r="AD75" s="17">
        <f t="shared" si="62"/>
        <v>-1.2563999999999992E-2</v>
      </c>
      <c r="AE75" s="17">
        <f t="shared" si="63"/>
        <v>-8.6176000000000016E-2</v>
      </c>
      <c r="AF75" s="17">
        <f t="shared" si="64"/>
        <v>3.1724000000000002E-2</v>
      </c>
      <c r="AG75" s="17">
        <f t="shared" si="65"/>
        <v>-4.4747000000000009E-2</v>
      </c>
      <c r="AH75" s="17">
        <f t="shared" si="66"/>
        <v>8.3680000000000004E-3</v>
      </c>
      <c r="AI75" s="17">
        <f t="shared" si="67"/>
        <v>-9.6569999999999989E-3</v>
      </c>
      <c r="AJ75" s="17">
        <f t="shared" si="68"/>
        <v>-1.0300000000000586E-4</v>
      </c>
      <c r="AK75" s="17">
        <f t="shared" si="69"/>
        <v>1.0163999999999979E-2</v>
      </c>
      <c r="AL75" s="17">
        <f t="shared" si="70"/>
        <v>-1.0317E-2</v>
      </c>
      <c r="AM75" s="17">
        <f t="shared" si="71"/>
        <v>9.2221999999999998E-2</v>
      </c>
      <c r="AN75" s="17">
        <f t="shared" si="72"/>
        <v>6.4799999999999996E-3</v>
      </c>
      <c r="AO75" s="17">
        <f t="shared" si="73"/>
        <v>-1.0506E-2</v>
      </c>
      <c r="AP75" s="17">
        <f t="shared" si="74"/>
        <v>5.9499999999999831E-4</v>
      </c>
      <c r="AQ75" s="17">
        <f t="shared" si="75"/>
        <v>-1.9643999999999995E-2</v>
      </c>
      <c r="AR75" s="17">
        <f t="shared" si="76"/>
        <v>-0.23949700000000002</v>
      </c>
      <c r="AS75" s="17">
        <f t="shared" si="77"/>
        <v>0.73178300000000007</v>
      </c>
      <c r="AT75" s="17">
        <f t="shared" si="78"/>
        <v>4.8600000000000004E-2</v>
      </c>
      <c r="AU75" s="17">
        <f t="shared" si="79"/>
        <v>-0.122137</v>
      </c>
      <c r="AV75" s="17">
        <f t="shared" si="80"/>
        <v>9.6503999999999993E-2</v>
      </c>
      <c r="AW75" s="17">
        <f t="shared" si="81"/>
        <v>-0.32974399999999998</v>
      </c>
      <c r="AY75" s="14">
        <f t="shared" si="83"/>
        <v>-0.12032342989900709</v>
      </c>
      <c r="AZ75" s="14">
        <f t="shared" si="84"/>
        <v>-0.50360960771271379</v>
      </c>
      <c r="BA75" s="14">
        <f t="shared" si="85"/>
        <v>-0.15345792821704426</v>
      </c>
      <c r="BB75" s="14">
        <f>'BenzoicAcid (meta)'!BA75</f>
        <v>0.34320961005242823</v>
      </c>
      <c r="BC75" s="14">
        <f t="shared" si="82"/>
        <v>-0.4635330399514353</v>
      </c>
      <c r="BD75" s="14">
        <f t="shared" si="86"/>
        <v>-0.19469276522355097</v>
      </c>
    </row>
    <row r="76" spans="1:56" x14ac:dyDescent="0.3">
      <c r="A76" s="18" t="s">
        <v>46</v>
      </c>
      <c r="B76" s="8">
        <v>-0.20453099999999999</v>
      </c>
      <c r="C76" s="8">
        <v>0.294159</v>
      </c>
      <c r="D76" s="8">
        <v>-0.169072</v>
      </c>
      <c r="E76" s="8">
        <v>-8.7609999999999997E-3</v>
      </c>
      <c r="F76" s="8">
        <v>-0.157221</v>
      </c>
      <c r="G76" s="8">
        <v>-0.21996399999999999</v>
      </c>
      <c r="H76" s="8">
        <v>-0.115081</v>
      </c>
      <c r="I76" s="8">
        <v>-0.18344299999999999</v>
      </c>
      <c r="J76" s="8">
        <v>-6.9718000000000002E-2</v>
      </c>
      <c r="K76" s="8">
        <v>-0.137071</v>
      </c>
      <c r="L76" s="8">
        <v>-8.1160999999999997E-2</v>
      </c>
      <c r="M76" s="8">
        <v>-0.1171</v>
      </c>
      <c r="N76" s="8">
        <v>-4.4999999999999998E-2</v>
      </c>
      <c r="O76" s="8">
        <v>6.9427000000000003E-2</v>
      </c>
      <c r="P76" s="8">
        <v>-1.2687E-2</v>
      </c>
      <c r="Q76" s="8">
        <v>-2.2554000000000001E-2</v>
      </c>
      <c r="R76" s="8">
        <v>-1.8164E-2</v>
      </c>
      <c r="S76" s="8">
        <v>-4.4422000000000003E-2</v>
      </c>
      <c r="T76" s="8">
        <v>-0.35836699999999999</v>
      </c>
      <c r="U76" s="8">
        <v>0.55783700000000003</v>
      </c>
      <c r="V76" s="8">
        <v>-0.123737</v>
      </c>
      <c r="W76" s="8">
        <v>5.1349999999999998E-3</v>
      </c>
      <c r="X76" s="8">
        <v>-0.147142</v>
      </c>
      <c r="Y76" s="8">
        <v>-0.34039599999999998</v>
      </c>
      <c r="Z76" s="17">
        <f t="shared" si="58"/>
        <v>-0.10382899999999999</v>
      </c>
      <c r="AA76" s="17">
        <f t="shared" si="59"/>
        <v>0.41089200000000003</v>
      </c>
      <c r="AB76" s="17">
        <f t="shared" si="60"/>
        <v>-1.1249999999999871E-3</v>
      </c>
      <c r="AC76" s="17">
        <f t="shared" si="61"/>
        <v>-1.7829999999999999E-2</v>
      </c>
      <c r="AD76" s="17">
        <f t="shared" si="62"/>
        <v>1.9155000000000005E-2</v>
      </c>
      <c r="AE76" s="17">
        <f t="shared" si="63"/>
        <v>-0.11169</v>
      </c>
      <c r="AF76" s="17">
        <f t="shared" si="64"/>
        <v>1.9215999999999997E-2</v>
      </c>
      <c r="AG76" s="17">
        <f t="shared" si="65"/>
        <v>-6.0613E-2</v>
      </c>
      <c r="AH76" s="17">
        <f t="shared" si="66"/>
        <v>5.9970000000000023E-3</v>
      </c>
      <c r="AI76" s="17">
        <f t="shared" si="67"/>
        <v>-6.7770000000000052E-3</v>
      </c>
      <c r="AJ76" s="17">
        <f t="shared" si="68"/>
        <v>6.0639999999999999E-3</v>
      </c>
      <c r="AK76" s="17">
        <f t="shared" si="69"/>
        <v>1.8878999999999993E-2</v>
      </c>
      <c r="AL76" s="17">
        <f t="shared" si="70"/>
        <v>-1.3155E-2</v>
      </c>
      <c r="AM76" s="17">
        <f t="shared" si="71"/>
        <v>9.0887999999999997E-2</v>
      </c>
      <c r="AN76" s="17">
        <f t="shared" si="72"/>
        <v>4.886999999999999E-3</v>
      </c>
      <c r="AO76" s="17">
        <f t="shared" si="73"/>
        <v>-8.117000000000001E-3</v>
      </c>
      <c r="AP76" s="17">
        <f t="shared" si="74"/>
        <v>4.9569999999999996E-3</v>
      </c>
      <c r="AQ76" s="17">
        <f t="shared" si="75"/>
        <v>-1.1136E-2</v>
      </c>
      <c r="AR76" s="17">
        <f t="shared" si="76"/>
        <v>-0.25542599999999999</v>
      </c>
      <c r="AS76" s="17">
        <f t="shared" si="77"/>
        <v>0.68178400000000006</v>
      </c>
      <c r="AT76" s="17">
        <f t="shared" si="78"/>
        <v>7.8186999999999993E-2</v>
      </c>
      <c r="AU76" s="17">
        <f t="shared" si="79"/>
        <v>-0.12815399999999999</v>
      </c>
      <c r="AV76" s="17">
        <f t="shared" si="80"/>
        <v>6.1699000000000004E-2</v>
      </c>
      <c r="AW76" s="17">
        <f t="shared" si="81"/>
        <v>-0.23266399999999998</v>
      </c>
      <c r="AY76" s="14">
        <f t="shared" si="83"/>
        <v>-2.1819698953477094E-2</v>
      </c>
      <c r="AZ76" s="14">
        <f t="shared" si="84"/>
        <v>-0.45947557806293382</v>
      </c>
      <c r="BA76" s="14">
        <f t="shared" si="85"/>
        <v>8.0551164521055749E-2</v>
      </c>
      <c r="BB76" s="14">
        <f>'BenzoicAcid (meta)'!BA76</f>
        <v>0.22444848879054818</v>
      </c>
      <c r="BC76" s="14">
        <f t="shared" si="82"/>
        <v>-0.24626818774402529</v>
      </c>
      <c r="BD76" s="14">
        <f t="shared" si="86"/>
        <v>-2.1482159831809865E-3</v>
      </c>
    </row>
    <row r="77" spans="1:56" x14ac:dyDescent="0.3">
      <c r="A77" s="18" t="s">
        <v>28</v>
      </c>
      <c r="B77" s="8">
        <v>-0.183147</v>
      </c>
      <c r="C77" s="8">
        <v>0.25504100000000002</v>
      </c>
      <c r="D77" s="8">
        <v>-0.147707</v>
      </c>
      <c r="E77" s="8">
        <v>-1.9720000000000001E-2</v>
      </c>
      <c r="F77" s="8">
        <v>-0.18181800000000001</v>
      </c>
      <c r="G77" s="8">
        <v>-0.21782299999999999</v>
      </c>
      <c r="H77" s="8">
        <v>-0.123768</v>
      </c>
      <c r="I77" s="8">
        <v>-0.21596499999999999</v>
      </c>
      <c r="J77" s="8">
        <v>-7.0271E-2</v>
      </c>
      <c r="K77" s="8">
        <v>-0.145732</v>
      </c>
      <c r="L77" s="8">
        <v>-8.6292999999999995E-2</v>
      </c>
      <c r="M77" s="8">
        <v>-0.12767200000000001</v>
      </c>
      <c r="N77" s="8">
        <v>-5.2769000000000003E-2</v>
      </c>
      <c r="O77" s="8">
        <v>6.0879999999999997E-2</v>
      </c>
      <c r="P77" s="8">
        <v>-1.2904000000000001E-2</v>
      </c>
      <c r="Q77" s="8">
        <v>-3.0689000000000001E-2</v>
      </c>
      <c r="R77" s="8">
        <v>-2.0988E-2</v>
      </c>
      <c r="S77" s="8">
        <v>-5.4209E-2</v>
      </c>
      <c r="T77" s="8">
        <v>-0.28727000000000003</v>
      </c>
      <c r="U77" s="8">
        <v>0.69807200000000003</v>
      </c>
      <c r="V77" s="8">
        <v>-0.15894900000000001</v>
      </c>
      <c r="W77" s="8">
        <v>-9.9886000000000003E-2</v>
      </c>
      <c r="X77" s="8">
        <v>1.1864E-2</v>
      </c>
      <c r="Y77" s="8">
        <v>-0.55652699999999999</v>
      </c>
      <c r="Z77" s="17">
        <f t="shared" si="58"/>
        <v>-8.2445000000000004E-2</v>
      </c>
      <c r="AA77" s="17">
        <f t="shared" si="59"/>
        <v>0.37177400000000005</v>
      </c>
      <c r="AB77" s="17">
        <f t="shared" si="60"/>
        <v>2.0240000000000008E-2</v>
      </c>
      <c r="AC77" s="17">
        <f t="shared" si="61"/>
        <v>-2.8789000000000002E-2</v>
      </c>
      <c r="AD77" s="17">
        <f t="shared" si="62"/>
        <v>-5.4420000000000024E-3</v>
      </c>
      <c r="AE77" s="17">
        <f t="shared" si="63"/>
        <v>-0.10954899999999999</v>
      </c>
      <c r="AF77" s="17">
        <f t="shared" si="64"/>
        <v>1.0528999999999997E-2</v>
      </c>
      <c r="AG77" s="17">
        <f t="shared" si="65"/>
        <v>-9.3134999999999996E-2</v>
      </c>
      <c r="AH77" s="17">
        <f t="shared" si="66"/>
        <v>5.4440000000000044E-3</v>
      </c>
      <c r="AI77" s="17">
        <f t="shared" si="67"/>
        <v>-1.5438000000000007E-2</v>
      </c>
      <c r="AJ77" s="17">
        <f t="shared" si="68"/>
        <v>9.3200000000000227E-4</v>
      </c>
      <c r="AK77" s="17">
        <f t="shared" si="69"/>
        <v>8.3069999999999811E-3</v>
      </c>
      <c r="AL77" s="17">
        <f t="shared" si="70"/>
        <v>-2.0924000000000005E-2</v>
      </c>
      <c r="AM77" s="17">
        <f t="shared" si="71"/>
        <v>8.2340999999999998E-2</v>
      </c>
      <c r="AN77" s="17">
        <f t="shared" si="72"/>
        <v>4.6699999999999988E-3</v>
      </c>
      <c r="AO77" s="17">
        <f t="shared" si="73"/>
        <v>-1.6252000000000003E-2</v>
      </c>
      <c r="AP77" s="17">
        <f t="shared" si="74"/>
        <v>2.1329999999999995E-3</v>
      </c>
      <c r="AQ77" s="17">
        <f t="shared" si="75"/>
        <v>-2.0922999999999997E-2</v>
      </c>
      <c r="AR77" s="17">
        <f t="shared" si="76"/>
        <v>-0.18432900000000002</v>
      </c>
      <c r="AS77" s="17">
        <f t="shared" si="77"/>
        <v>0.82201900000000006</v>
      </c>
      <c r="AT77" s="17">
        <f t="shared" si="78"/>
        <v>4.2974999999999985E-2</v>
      </c>
      <c r="AU77" s="17">
        <f t="shared" si="79"/>
        <v>-0.23317499999999999</v>
      </c>
      <c r="AV77" s="17">
        <f t="shared" si="80"/>
        <v>0.22070499999999998</v>
      </c>
      <c r="AW77" s="17">
        <f t="shared" si="81"/>
        <v>-0.448795</v>
      </c>
      <c r="AY77" s="14">
        <f t="shared" si="83"/>
        <v>-0.34382865892105718</v>
      </c>
      <c r="AZ77" s="14">
        <f t="shared" si="84"/>
        <v>-0.97937938140758396</v>
      </c>
      <c r="BA77" s="14">
        <f t="shared" si="85"/>
        <v>-0.20668458931148431</v>
      </c>
      <c r="BB77" s="14">
        <f>'BenzoicAcid (meta)'!BA77</f>
        <v>0.22005365540927821</v>
      </c>
      <c r="BC77" s="14">
        <f t="shared" si="82"/>
        <v>-0.56388231433033542</v>
      </c>
      <c r="BD77" s="14">
        <f t="shared" si="86"/>
        <v>-0.39289196832162104</v>
      </c>
    </row>
    <row r="78" spans="1:56" ht="18" x14ac:dyDescent="0.3">
      <c r="A78" s="18" t="s">
        <v>113</v>
      </c>
      <c r="B78" s="8">
        <v>-0.21540599999999999</v>
      </c>
      <c r="C78" s="8">
        <v>0.19861799999999999</v>
      </c>
      <c r="D78" s="8">
        <v>-0.156108</v>
      </c>
      <c r="E78" s="8">
        <v>-1.1668E-2</v>
      </c>
      <c r="F78" s="8">
        <v>-0.18890599999999999</v>
      </c>
      <c r="G78" s="8">
        <v>-0.189252</v>
      </c>
      <c r="H78" s="8">
        <v>-0.123877</v>
      </c>
      <c r="I78" s="8">
        <v>-0.216498</v>
      </c>
      <c r="J78" s="8">
        <v>-6.7028000000000004E-2</v>
      </c>
      <c r="K78" s="8">
        <v>-0.13927300000000001</v>
      </c>
      <c r="L78" s="8">
        <v>-8.1571000000000005E-2</v>
      </c>
      <c r="M78" s="8">
        <v>-0.12546099999999999</v>
      </c>
      <c r="N78" s="8">
        <v>-4.7688000000000001E-2</v>
      </c>
      <c r="O78" s="8">
        <v>6.8277000000000004E-2</v>
      </c>
      <c r="P78" s="8">
        <v>-9.7210000000000005E-3</v>
      </c>
      <c r="Q78" s="8">
        <v>-2.4649000000000001E-2</v>
      </c>
      <c r="R78" s="8">
        <v>-1.8113000000000001E-2</v>
      </c>
      <c r="S78" s="8">
        <v>-5.1406E-2</v>
      </c>
      <c r="T78" s="8">
        <v>-0.22201499999999999</v>
      </c>
      <c r="U78" s="8">
        <v>0.448716</v>
      </c>
      <c r="V78" s="8">
        <v>-0.21018600000000001</v>
      </c>
      <c r="W78" s="8">
        <v>5.0603000000000002E-2</v>
      </c>
      <c r="X78" s="8">
        <v>-0.134274</v>
      </c>
      <c r="Y78" s="8">
        <v>-0.36951299999999998</v>
      </c>
      <c r="Z78" s="17">
        <f t="shared" si="58"/>
        <v>-0.11470399999999999</v>
      </c>
      <c r="AA78" s="17">
        <f t="shared" si="59"/>
        <v>0.31535099999999999</v>
      </c>
      <c r="AB78" s="17">
        <f t="shared" si="60"/>
        <v>1.1839000000000016E-2</v>
      </c>
      <c r="AC78" s="17">
        <f t="shared" si="61"/>
        <v>-2.0736999999999998E-2</v>
      </c>
      <c r="AD78" s="17">
        <f t="shared" si="62"/>
        <v>-1.2529999999999986E-2</v>
      </c>
      <c r="AE78" s="17">
        <f t="shared" si="63"/>
        <v>-8.0978000000000008E-2</v>
      </c>
      <c r="AF78" s="17">
        <f t="shared" si="64"/>
        <v>1.0419999999999999E-2</v>
      </c>
      <c r="AG78" s="17">
        <f t="shared" si="65"/>
        <v>-9.3668000000000001E-2</v>
      </c>
      <c r="AH78" s="17">
        <f t="shared" si="66"/>
        <v>8.6870000000000003E-3</v>
      </c>
      <c r="AI78" s="17">
        <f t="shared" si="67"/>
        <v>-8.9790000000000147E-3</v>
      </c>
      <c r="AJ78" s="17">
        <f t="shared" si="68"/>
        <v>5.6539999999999924E-3</v>
      </c>
      <c r="AK78" s="17">
        <f t="shared" si="69"/>
        <v>1.0518E-2</v>
      </c>
      <c r="AL78" s="17">
        <f t="shared" si="70"/>
        <v>-1.5843000000000003E-2</v>
      </c>
      <c r="AM78" s="17">
        <f t="shared" si="71"/>
        <v>8.9738000000000012E-2</v>
      </c>
      <c r="AN78" s="17">
        <f t="shared" si="72"/>
        <v>7.8529999999999989E-3</v>
      </c>
      <c r="AO78" s="17">
        <f t="shared" si="73"/>
        <v>-1.0212000000000001E-2</v>
      </c>
      <c r="AP78" s="17">
        <f t="shared" si="74"/>
        <v>5.0079999999999986E-3</v>
      </c>
      <c r="AQ78" s="17">
        <f t="shared" si="75"/>
        <v>-1.8119999999999997E-2</v>
      </c>
      <c r="AR78" s="17">
        <f t="shared" si="76"/>
        <v>-0.11907399999999999</v>
      </c>
      <c r="AS78" s="17">
        <f t="shared" si="77"/>
        <v>0.57266300000000003</v>
      </c>
      <c r="AT78" s="17">
        <f t="shared" si="78"/>
        <v>-8.2620000000000193E-3</v>
      </c>
      <c r="AU78" s="17">
        <f t="shared" si="79"/>
        <v>-8.2685999999999982E-2</v>
      </c>
      <c r="AV78" s="17">
        <f t="shared" si="80"/>
        <v>7.4566999999999994E-2</v>
      </c>
      <c r="AW78" s="17">
        <f t="shared" si="81"/>
        <v>-0.26178099999999999</v>
      </c>
      <c r="AY78" s="14">
        <f t="shared" si="83"/>
        <v>-7.4432916660857079E-2</v>
      </c>
      <c r="AZ78" s="14">
        <f t="shared" si="84"/>
        <v>-0.57507153851574366</v>
      </c>
      <c r="BA78" s="14">
        <f t="shared" si="85"/>
        <v>2.940019409032571E-2</v>
      </c>
      <c r="BB78" s="14">
        <f>'BenzoicAcid (meta)'!BA78</f>
        <v>0.44324158590909823</v>
      </c>
      <c r="BC78" s="14">
        <f t="shared" si="82"/>
        <v>-0.51767450256995529</v>
      </c>
      <c r="BD78" s="14">
        <f t="shared" si="86"/>
        <v>-0.101558017156471</v>
      </c>
    </row>
    <row r="79" spans="1:56" ht="18" x14ac:dyDescent="0.3">
      <c r="A79" s="18" t="s">
        <v>114</v>
      </c>
      <c r="B79" s="8">
        <v>-0.14007500000000001</v>
      </c>
      <c r="C79" s="8">
        <v>6.5692E-2</v>
      </c>
      <c r="D79" s="8">
        <v>-0.14027300000000001</v>
      </c>
      <c r="E79" s="8">
        <v>8.005E-3</v>
      </c>
      <c r="F79" s="8">
        <v>-0.146121</v>
      </c>
      <c r="G79" s="8">
        <v>-0.149844</v>
      </c>
      <c r="H79" s="8">
        <v>-8.3780999999999994E-2</v>
      </c>
      <c r="I79" s="8">
        <v>-0.14230000000000001</v>
      </c>
      <c r="J79" s="8">
        <v>-6.2916E-2</v>
      </c>
      <c r="K79" s="8">
        <v>-0.11040999999999999</v>
      </c>
      <c r="L79" s="8">
        <v>-7.4413999999999994E-2</v>
      </c>
      <c r="M79" s="8">
        <v>-8.5239999999999996E-2</v>
      </c>
      <c r="N79" s="8">
        <v>-1.5909E-2</v>
      </c>
      <c r="O79" s="8">
        <v>4.6589999999999999E-2</v>
      </c>
      <c r="P79" s="8">
        <v>-8.2349999999999993E-3</v>
      </c>
      <c r="Q79" s="8">
        <v>1.905E-3</v>
      </c>
      <c r="R79" s="8">
        <v>-1.3797E-2</v>
      </c>
      <c r="S79" s="8">
        <v>-1.7232000000000001E-2</v>
      </c>
      <c r="T79" s="8">
        <v>-0.19914699999999999</v>
      </c>
      <c r="U79" s="8">
        <v>0.110815</v>
      </c>
      <c r="V79" s="8">
        <v>-0.13978299999999999</v>
      </c>
      <c r="W79" s="8">
        <v>7.0123000000000005E-2</v>
      </c>
      <c r="X79" s="8">
        <v>-0.14135900000000001</v>
      </c>
      <c r="Y79" s="8">
        <v>-0.206152</v>
      </c>
      <c r="Z79" s="17">
        <f t="shared" si="58"/>
        <v>-3.9373000000000005E-2</v>
      </c>
      <c r="AA79" s="17">
        <f t="shared" si="59"/>
        <v>0.182425</v>
      </c>
      <c r="AB79" s="17">
        <f t="shared" si="60"/>
        <v>2.7674000000000004E-2</v>
      </c>
      <c r="AC79" s="17">
        <f t="shared" si="61"/>
        <v>-1.0640000000000007E-3</v>
      </c>
      <c r="AD79" s="17">
        <f t="shared" si="62"/>
        <v>3.0255000000000004E-2</v>
      </c>
      <c r="AE79" s="17">
        <f t="shared" si="63"/>
        <v>-4.157000000000001E-2</v>
      </c>
      <c r="AF79" s="17">
        <f t="shared" si="64"/>
        <v>5.0516000000000005E-2</v>
      </c>
      <c r="AG79" s="17">
        <f t="shared" si="65"/>
        <v>-1.9470000000000015E-2</v>
      </c>
      <c r="AH79" s="17">
        <f t="shared" si="66"/>
        <v>1.2799000000000005E-2</v>
      </c>
      <c r="AI79" s="17">
        <f t="shared" si="67"/>
        <v>1.9883999999999999E-2</v>
      </c>
      <c r="AJ79" s="17">
        <f t="shared" si="68"/>
        <v>1.2811000000000003E-2</v>
      </c>
      <c r="AK79" s="17">
        <f t="shared" si="69"/>
        <v>5.0738999999999992E-2</v>
      </c>
      <c r="AL79" s="17">
        <f t="shared" si="70"/>
        <v>1.5935999999999999E-2</v>
      </c>
      <c r="AM79" s="17">
        <f t="shared" si="71"/>
        <v>6.8051E-2</v>
      </c>
      <c r="AN79" s="17">
        <f t="shared" si="72"/>
        <v>9.3390000000000001E-3</v>
      </c>
      <c r="AO79" s="17">
        <f t="shared" si="73"/>
        <v>1.6341999999999999E-2</v>
      </c>
      <c r="AP79" s="17">
        <f t="shared" si="74"/>
        <v>9.323999999999999E-3</v>
      </c>
      <c r="AQ79" s="17">
        <f t="shared" si="75"/>
        <v>1.6054000000000002E-2</v>
      </c>
      <c r="AR79" s="17">
        <f t="shared" si="76"/>
        <v>-9.6205999999999986E-2</v>
      </c>
      <c r="AS79" s="17">
        <f t="shared" si="77"/>
        <v>0.234762</v>
      </c>
      <c r="AT79" s="17">
        <f t="shared" si="78"/>
        <v>6.2141000000000002E-2</v>
      </c>
      <c r="AU79" s="17">
        <f t="shared" si="79"/>
        <v>-6.3165999999999986E-2</v>
      </c>
      <c r="AV79" s="17">
        <f t="shared" si="80"/>
        <v>6.7481999999999986E-2</v>
      </c>
      <c r="AW79" s="17">
        <f t="shared" si="81"/>
        <v>-9.8420000000000007E-2</v>
      </c>
      <c r="AY79" s="14">
        <f t="shared" si="83"/>
        <v>0.87461817000021269</v>
      </c>
      <c r="AZ79" s="14">
        <f t="shared" si="84"/>
        <v>1.053948508968426</v>
      </c>
      <c r="BA79" s="14">
        <f t="shared" si="85"/>
        <v>0.77719086448064567</v>
      </c>
      <c r="BB79" s="14">
        <f>'BenzoicAcid (meta)'!BA79</f>
        <v>0.64062475735073809</v>
      </c>
      <c r="BC79" s="14">
        <f t="shared" si="82"/>
        <v>0.2339934126494746</v>
      </c>
      <c r="BD79" s="14">
        <f t="shared" si="86"/>
        <v>1.093978744879089</v>
      </c>
    </row>
    <row r="80" spans="1:56" x14ac:dyDescent="0.3">
      <c r="A80" s="18" t="s">
        <v>29</v>
      </c>
      <c r="B80" s="8">
        <v>-0.210428</v>
      </c>
      <c r="C80" s="8">
        <v>0.27338299999999999</v>
      </c>
      <c r="D80" s="8">
        <v>-0.13420599999999999</v>
      </c>
      <c r="E80" s="8">
        <v>-1.3436999999999999E-2</v>
      </c>
      <c r="F80" s="8">
        <v>-0.18421599999999999</v>
      </c>
      <c r="G80" s="8">
        <v>-0.183832</v>
      </c>
      <c r="H80" s="8">
        <v>-0.11107599999999999</v>
      </c>
      <c r="I80" s="8">
        <v>-0.217333</v>
      </c>
      <c r="J80" s="8">
        <v>-7.0988999999999997E-2</v>
      </c>
      <c r="K80" s="8">
        <v>-0.14340800000000001</v>
      </c>
      <c r="L80" s="8">
        <v>-8.1884999999999999E-2</v>
      </c>
      <c r="M80" s="8">
        <v>-0.123653</v>
      </c>
      <c r="N80" s="8">
        <v>-4.8256E-2</v>
      </c>
      <c r="O80" s="8">
        <v>9.8269999999999996E-2</v>
      </c>
      <c r="P80" s="8">
        <v>-1.3608E-2</v>
      </c>
      <c r="Q80" s="8">
        <v>-2.8437E-2</v>
      </c>
      <c r="R80" s="8">
        <v>-1.8834E-2</v>
      </c>
      <c r="S80" s="8">
        <v>-5.7579999999999999E-2</v>
      </c>
      <c r="T80" s="8">
        <v>-0.333646</v>
      </c>
      <c r="U80" s="8">
        <v>0.54198900000000005</v>
      </c>
      <c r="V80" s="8">
        <v>-0.11679200000000001</v>
      </c>
      <c r="W80" s="8">
        <v>-3.3466000000000003E-2</v>
      </c>
      <c r="X80" s="8">
        <v>-8.3951999999999999E-2</v>
      </c>
      <c r="Y80" s="8">
        <v>-0.41823500000000002</v>
      </c>
      <c r="Z80" s="17">
        <f t="shared" si="58"/>
        <v>-0.109726</v>
      </c>
      <c r="AA80" s="17">
        <f t="shared" si="59"/>
        <v>0.39011600000000002</v>
      </c>
      <c r="AB80" s="17">
        <f t="shared" si="60"/>
        <v>3.3741000000000021E-2</v>
      </c>
      <c r="AC80" s="17">
        <f t="shared" si="61"/>
        <v>-2.2505999999999998E-2</v>
      </c>
      <c r="AD80" s="17">
        <f t="shared" si="62"/>
        <v>-7.8399999999999859E-3</v>
      </c>
      <c r="AE80" s="17">
        <f t="shared" si="63"/>
        <v>-7.5558E-2</v>
      </c>
      <c r="AF80" s="17">
        <f t="shared" si="64"/>
        <v>2.3221000000000006E-2</v>
      </c>
      <c r="AG80" s="17">
        <f t="shared" si="65"/>
        <v>-9.4503000000000004E-2</v>
      </c>
      <c r="AH80" s="17">
        <f t="shared" si="66"/>
        <v>4.726000000000008E-3</v>
      </c>
      <c r="AI80" s="17">
        <f t="shared" si="67"/>
        <v>-1.3114000000000015E-2</v>
      </c>
      <c r="AJ80" s="17">
        <f t="shared" si="68"/>
        <v>5.3399999999999975E-3</v>
      </c>
      <c r="AK80" s="17">
        <f t="shared" si="69"/>
        <v>1.232599999999999E-2</v>
      </c>
      <c r="AL80" s="17">
        <f t="shared" si="70"/>
        <v>-1.6411000000000002E-2</v>
      </c>
      <c r="AM80" s="17">
        <f t="shared" si="71"/>
        <v>0.119731</v>
      </c>
      <c r="AN80" s="17">
        <f t="shared" si="72"/>
        <v>3.965999999999999E-3</v>
      </c>
      <c r="AO80" s="17">
        <f t="shared" si="73"/>
        <v>-1.4E-2</v>
      </c>
      <c r="AP80" s="17">
        <f t="shared" si="74"/>
        <v>4.2869999999999991E-3</v>
      </c>
      <c r="AQ80" s="17">
        <f t="shared" si="75"/>
        <v>-2.4293999999999996E-2</v>
      </c>
      <c r="AR80" s="17">
        <f t="shared" si="76"/>
        <v>-0.23070499999999999</v>
      </c>
      <c r="AS80" s="17">
        <f t="shared" si="77"/>
        <v>0.66593600000000008</v>
      </c>
      <c r="AT80" s="17">
        <f t="shared" si="78"/>
        <v>8.5131999999999985E-2</v>
      </c>
      <c r="AU80" s="17">
        <f t="shared" si="79"/>
        <v>-0.16675499999999999</v>
      </c>
      <c r="AV80" s="17">
        <f t="shared" si="80"/>
        <v>0.124889</v>
      </c>
      <c r="AW80" s="17">
        <f t="shared" si="81"/>
        <v>-0.31050300000000003</v>
      </c>
      <c r="AY80" s="14">
        <f t="shared" si="83"/>
        <v>-0.19780780207653709</v>
      </c>
      <c r="AZ80" s="14">
        <f t="shared" si="84"/>
        <v>-0.72195241790794373</v>
      </c>
      <c r="BA80" s="14">
        <f t="shared" si="85"/>
        <v>-8.3747756382884259E-2</v>
      </c>
      <c r="BB80" s="14">
        <f>'BenzoicAcid (meta)'!BA80</f>
        <v>0.34447920243542829</v>
      </c>
      <c r="BC80" s="14">
        <f t="shared" si="82"/>
        <v>-0.54228700451196543</v>
      </c>
      <c r="BD80" s="14">
        <f t="shared" si="86"/>
        <v>-0.27758012546663091</v>
      </c>
    </row>
    <row r="81" spans="1:70" ht="18" x14ac:dyDescent="0.3">
      <c r="A81" s="18" t="s">
        <v>115</v>
      </c>
      <c r="B81" s="8">
        <v>-0.170462</v>
      </c>
      <c r="C81" s="8">
        <v>0.280059</v>
      </c>
      <c r="D81" s="8">
        <v>-0.17687700000000001</v>
      </c>
      <c r="E81" s="8">
        <v>-9.2659999999999999E-3</v>
      </c>
      <c r="F81" s="8">
        <v>-0.150534</v>
      </c>
      <c r="G81" s="8">
        <v>-0.18601699999999999</v>
      </c>
      <c r="H81" s="8">
        <v>-0.116258</v>
      </c>
      <c r="I81" s="8">
        <v>-0.197657</v>
      </c>
      <c r="J81" s="8">
        <v>-6.3335000000000002E-2</v>
      </c>
      <c r="K81" s="8">
        <v>-0.133047</v>
      </c>
      <c r="L81" s="8">
        <v>-7.6439000000000007E-2</v>
      </c>
      <c r="M81" s="8">
        <v>-0.103696</v>
      </c>
      <c r="N81" s="8">
        <v>-4.9029999999999997E-2</v>
      </c>
      <c r="O81" s="8">
        <v>9.4211000000000003E-2</v>
      </c>
      <c r="P81" s="8">
        <v>-7.705E-3</v>
      </c>
      <c r="Q81" s="8">
        <v>-1.83E-2</v>
      </c>
      <c r="R81" s="8">
        <v>-1.436E-2</v>
      </c>
      <c r="S81" s="8">
        <v>-3.9545999999999998E-2</v>
      </c>
      <c r="T81" s="8">
        <v>-0.31322899999999998</v>
      </c>
      <c r="U81" s="8">
        <v>0.46992600000000001</v>
      </c>
      <c r="V81" s="8">
        <v>-0.129999</v>
      </c>
      <c r="W81" s="8">
        <v>1.0076E-2</v>
      </c>
      <c r="X81" s="8">
        <v>-0.12947900000000001</v>
      </c>
      <c r="Y81" s="8">
        <v>-0.31141999999999997</v>
      </c>
      <c r="Z81" s="17">
        <f t="shared" si="58"/>
        <v>-6.9760000000000003E-2</v>
      </c>
      <c r="AA81" s="17">
        <f t="shared" si="59"/>
        <v>0.39679200000000003</v>
      </c>
      <c r="AB81" s="17">
        <f t="shared" si="60"/>
        <v>-8.9299999999999935E-3</v>
      </c>
      <c r="AC81" s="17">
        <f t="shared" si="61"/>
        <v>-1.8335000000000001E-2</v>
      </c>
      <c r="AD81" s="17">
        <f t="shared" si="62"/>
        <v>2.5842000000000004E-2</v>
      </c>
      <c r="AE81" s="17">
        <f t="shared" si="63"/>
        <v>-7.7742999999999993E-2</v>
      </c>
      <c r="AF81" s="17">
        <f t="shared" si="64"/>
        <v>1.8038999999999999E-2</v>
      </c>
      <c r="AG81" s="17">
        <f t="shared" si="65"/>
        <v>-7.4827000000000005E-2</v>
      </c>
      <c r="AH81" s="17">
        <f t="shared" si="66"/>
        <v>1.2380000000000002E-2</v>
      </c>
      <c r="AI81" s="17">
        <f t="shared" si="67"/>
        <v>-2.7530000000000054E-3</v>
      </c>
      <c r="AJ81" s="17">
        <f t="shared" si="68"/>
        <v>1.078599999999999E-2</v>
      </c>
      <c r="AK81" s="17">
        <f t="shared" si="69"/>
        <v>3.2282999999999992E-2</v>
      </c>
      <c r="AL81" s="17">
        <f t="shared" si="70"/>
        <v>-1.7184999999999999E-2</v>
      </c>
      <c r="AM81" s="17">
        <f t="shared" si="71"/>
        <v>0.115672</v>
      </c>
      <c r="AN81" s="17">
        <f t="shared" si="72"/>
        <v>9.8689999999999993E-3</v>
      </c>
      <c r="AO81" s="17">
        <f t="shared" si="73"/>
        <v>-3.8630000000000001E-3</v>
      </c>
      <c r="AP81" s="17">
        <f t="shared" si="74"/>
        <v>8.7609999999999997E-3</v>
      </c>
      <c r="AQ81" s="17">
        <f t="shared" si="75"/>
        <v>-6.2599999999999947E-3</v>
      </c>
      <c r="AR81" s="17">
        <f t="shared" si="76"/>
        <v>-0.21028799999999997</v>
      </c>
      <c r="AS81" s="17">
        <f t="shared" si="77"/>
        <v>0.59387299999999998</v>
      </c>
      <c r="AT81" s="17">
        <f t="shared" si="78"/>
        <v>7.1924999999999989E-2</v>
      </c>
      <c r="AU81" s="17">
        <f t="shared" si="79"/>
        <v>-0.12321299999999999</v>
      </c>
      <c r="AV81" s="17">
        <f t="shared" si="80"/>
        <v>7.9361999999999988E-2</v>
      </c>
      <c r="AW81" s="17">
        <f t="shared" si="81"/>
        <v>-0.20368799999999998</v>
      </c>
      <c r="AY81" s="14">
        <f t="shared" si="83"/>
        <v>0.23104954292982291</v>
      </c>
      <c r="AZ81" s="14">
        <f t="shared" si="84"/>
        <v>-0.16961030470917385</v>
      </c>
      <c r="BA81" s="14">
        <f t="shared" si="85"/>
        <v>0.32231156157341578</v>
      </c>
      <c r="BB81" s="14">
        <f>'BenzoicAcid (meta)'!BA81</f>
        <v>0.5479880106964683</v>
      </c>
      <c r="BC81" s="14">
        <f t="shared" si="82"/>
        <v>-0.31693846776664536</v>
      </c>
      <c r="BD81" s="14">
        <f t="shared" si="86"/>
        <v>0.24239878024555905</v>
      </c>
    </row>
    <row r="82" spans="1:70" x14ac:dyDescent="0.3">
      <c r="A82" s="18" t="s">
        <v>30</v>
      </c>
      <c r="B82" s="8">
        <v>-0.192579</v>
      </c>
      <c r="C82" s="8">
        <v>0.30935800000000002</v>
      </c>
      <c r="D82" s="8">
        <v>-0.199411</v>
      </c>
      <c r="E82" s="8">
        <v>-1.0669E-2</v>
      </c>
      <c r="F82" s="8">
        <v>-0.15216499999999999</v>
      </c>
      <c r="G82" s="8">
        <v>-0.197826</v>
      </c>
      <c r="H82" s="8">
        <v>-0.138123</v>
      </c>
      <c r="I82" s="8">
        <v>-0.23355000000000001</v>
      </c>
      <c r="J82" s="8">
        <v>-7.2279999999999997E-2</v>
      </c>
      <c r="K82" s="8">
        <v>-0.14691799999999999</v>
      </c>
      <c r="L82" s="8">
        <v>-8.4681999999999993E-2</v>
      </c>
      <c r="M82" s="8">
        <v>-0.114416</v>
      </c>
      <c r="N82" s="8">
        <v>-6.1066000000000002E-2</v>
      </c>
      <c r="O82" s="8">
        <v>9.6845000000000001E-2</v>
      </c>
      <c r="P82" s="8">
        <v>-1.4737999999999999E-2</v>
      </c>
      <c r="Q82" s="8">
        <v>-3.1285E-2</v>
      </c>
      <c r="R82" s="8">
        <v>-2.0412E-2</v>
      </c>
      <c r="S82" s="8">
        <v>-5.1952999999999999E-2</v>
      </c>
      <c r="T82" s="8">
        <v>-0.28945100000000001</v>
      </c>
      <c r="U82" s="8">
        <v>0.48970399999999997</v>
      </c>
      <c r="V82" s="8">
        <v>-0.15585099999999999</v>
      </c>
      <c r="W82" s="8">
        <v>-3.1217999999999999E-2</v>
      </c>
      <c r="X82" s="8">
        <v>-8.2248000000000002E-2</v>
      </c>
      <c r="Y82" s="8">
        <v>-0.38885599999999998</v>
      </c>
      <c r="Z82" s="17">
        <f t="shared" si="58"/>
        <v>-9.1877E-2</v>
      </c>
      <c r="AA82" s="17">
        <f t="shared" si="59"/>
        <v>0.426091</v>
      </c>
      <c r="AB82" s="17">
        <f t="shared" si="60"/>
        <v>-3.1463999999999992E-2</v>
      </c>
      <c r="AC82" s="17">
        <f t="shared" si="61"/>
        <v>-1.9737999999999999E-2</v>
      </c>
      <c r="AD82" s="17">
        <f t="shared" si="62"/>
        <v>2.421100000000001E-2</v>
      </c>
      <c r="AE82" s="17">
        <f t="shared" si="63"/>
        <v>-8.9552000000000007E-2</v>
      </c>
      <c r="AF82" s="17">
        <f t="shared" si="64"/>
        <v>-3.8259999999999961E-3</v>
      </c>
      <c r="AG82" s="17">
        <f t="shared" si="65"/>
        <v>-0.11072000000000001</v>
      </c>
      <c r="AH82" s="17">
        <f t="shared" si="66"/>
        <v>3.4350000000000075E-3</v>
      </c>
      <c r="AI82" s="17">
        <f t="shared" si="67"/>
        <v>-1.6624E-2</v>
      </c>
      <c r="AJ82" s="17">
        <f t="shared" si="68"/>
        <v>2.5430000000000036E-3</v>
      </c>
      <c r="AK82" s="17">
        <f t="shared" si="69"/>
        <v>2.1562999999999985E-2</v>
      </c>
      <c r="AL82" s="17">
        <f t="shared" si="70"/>
        <v>-2.9221000000000004E-2</v>
      </c>
      <c r="AM82" s="17">
        <f t="shared" si="71"/>
        <v>0.11830599999999999</v>
      </c>
      <c r="AN82" s="17">
        <f t="shared" si="72"/>
        <v>2.836E-3</v>
      </c>
      <c r="AO82" s="17">
        <f t="shared" si="73"/>
        <v>-1.6848000000000002E-2</v>
      </c>
      <c r="AP82" s="17">
        <f t="shared" si="74"/>
        <v>2.7089999999999996E-3</v>
      </c>
      <c r="AQ82" s="17">
        <f t="shared" si="75"/>
        <v>-1.8666999999999996E-2</v>
      </c>
      <c r="AR82" s="17">
        <f t="shared" si="76"/>
        <v>-0.18651000000000001</v>
      </c>
      <c r="AS82" s="17">
        <f t="shared" si="77"/>
        <v>0.61365099999999995</v>
      </c>
      <c r="AT82" s="17">
        <f t="shared" si="78"/>
        <v>4.6073000000000003E-2</v>
      </c>
      <c r="AU82" s="17">
        <f t="shared" si="79"/>
        <v>-0.16450699999999999</v>
      </c>
      <c r="AV82" s="17">
        <f t="shared" si="80"/>
        <v>0.12659300000000001</v>
      </c>
      <c r="AW82" s="17">
        <f t="shared" si="81"/>
        <v>-0.28112399999999999</v>
      </c>
      <c r="AY82" s="14">
        <f t="shared" si="83"/>
        <v>-0.32018780988972717</v>
      </c>
      <c r="AZ82" s="14">
        <f t="shared" si="84"/>
        <v>-0.94790051729833391</v>
      </c>
      <c r="BA82" s="14">
        <f t="shared" si="85"/>
        <v>-0.19149421620812423</v>
      </c>
      <c r="BB82" s="14">
        <f>'BenzoicAcid (meta)'!BA82</f>
        <v>0.23560436760199824</v>
      </c>
      <c r="BC82" s="14">
        <f t="shared" si="82"/>
        <v>-0.55579217749172538</v>
      </c>
      <c r="BD82" s="14">
        <f t="shared" si="86"/>
        <v>-0.39946609504486102</v>
      </c>
    </row>
    <row r="83" spans="1:70" x14ac:dyDescent="0.3">
      <c r="A83" s="18" t="s">
        <v>31</v>
      </c>
      <c r="B83" s="8">
        <v>-0.19847899999999999</v>
      </c>
      <c r="C83" s="8">
        <v>0.30291299999999999</v>
      </c>
      <c r="D83" s="8">
        <v>-0.19689400000000001</v>
      </c>
      <c r="E83" s="8">
        <v>-1.2026E-2</v>
      </c>
      <c r="F83" s="8">
        <v>-0.15282999999999999</v>
      </c>
      <c r="G83" s="8">
        <v>-0.18906600000000001</v>
      </c>
      <c r="H83" s="8">
        <v>-0.13883499999999999</v>
      </c>
      <c r="I83" s="8">
        <v>-0.23344599999999999</v>
      </c>
      <c r="J83" s="8">
        <v>-7.2292999999999996E-2</v>
      </c>
      <c r="K83" s="8">
        <v>-0.146785</v>
      </c>
      <c r="L83" s="8">
        <v>-8.4687999999999999E-2</v>
      </c>
      <c r="M83" s="8">
        <v>-0.113991</v>
      </c>
      <c r="N83" s="8">
        <v>-6.1087000000000002E-2</v>
      </c>
      <c r="O83" s="8">
        <v>9.6355999999999997E-2</v>
      </c>
      <c r="P83" s="8">
        <v>-1.4770999999999999E-2</v>
      </c>
      <c r="Q83" s="8">
        <v>-3.1175999999999999E-2</v>
      </c>
      <c r="R83" s="8">
        <v>-2.0341000000000001E-2</v>
      </c>
      <c r="S83" s="8">
        <v>-5.1664000000000002E-2</v>
      </c>
      <c r="T83" s="8">
        <v>-0.27563199999999999</v>
      </c>
      <c r="U83" s="8">
        <v>0.46889500000000001</v>
      </c>
      <c r="V83" s="8">
        <v>-0.15586800000000001</v>
      </c>
      <c r="W83" s="8">
        <v>-3.4344E-2</v>
      </c>
      <c r="X83" s="8">
        <v>-9.7488000000000005E-2</v>
      </c>
      <c r="Y83" s="8">
        <v>-0.35831400000000002</v>
      </c>
      <c r="Z83" s="17">
        <f t="shared" si="58"/>
        <v>-9.7776999999999989E-2</v>
      </c>
      <c r="AA83" s="17">
        <f t="shared" si="59"/>
        <v>0.41964599999999996</v>
      </c>
      <c r="AB83" s="17">
        <f t="shared" si="60"/>
        <v>-2.8947000000000001E-2</v>
      </c>
      <c r="AC83" s="17">
        <f t="shared" si="61"/>
        <v>-2.1095000000000003E-2</v>
      </c>
      <c r="AD83" s="17">
        <f t="shared" si="62"/>
        <v>2.3546000000000011E-2</v>
      </c>
      <c r="AE83" s="17">
        <f t="shared" si="63"/>
        <v>-8.0792000000000017E-2</v>
      </c>
      <c r="AF83" s="17">
        <f t="shared" si="64"/>
        <v>-4.5379999999999865E-3</v>
      </c>
      <c r="AG83" s="17">
        <f t="shared" si="65"/>
        <v>-0.11061599999999999</v>
      </c>
      <c r="AH83" s="17">
        <f t="shared" si="66"/>
        <v>3.4220000000000084E-3</v>
      </c>
      <c r="AI83" s="17">
        <f t="shared" si="67"/>
        <v>-1.6491000000000006E-2</v>
      </c>
      <c r="AJ83" s="17">
        <f t="shared" si="68"/>
        <v>2.5369999999999976E-3</v>
      </c>
      <c r="AK83" s="17">
        <f t="shared" si="69"/>
        <v>2.1987999999999994E-2</v>
      </c>
      <c r="AL83" s="17">
        <f t="shared" si="70"/>
        <v>-2.9242000000000004E-2</v>
      </c>
      <c r="AM83" s="17">
        <f t="shared" si="71"/>
        <v>0.11781700000000001</v>
      </c>
      <c r="AN83" s="17">
        <f t="shared" si="72"/>
        <v>2.8029999999999999E-3</v>
      </c>
      <c r="AO83" s="17">
        <f t="shared" si="73"/>
        <v>-1.6738999999999997E-2</v>
      </c>
      <c r="AP83" s="17">
        <f t="shared" si="74"/>
        <v>2.7799999999999978E-3</v>
      </c>
      <c r="AQ83" s="17">
        <f t="shared" si="75"/>
        <v>-1.8377999999999999E-2</v>
      </c>
      <c r="AR83" s="17">
        <f t="shared" si="76"/>
        <v>-0.17269099999999998</v>
      </c>
      <c r="AS83" s="17">
        <f t="shared" si="77"/>
        <v>0.59284199999999998</v>
      </c>
      <c r="AT83" s="17">
        <f t="shared" si="78"/>
        <v>4.6055999999999986E-2</v>
      </c>
      <c r="AU83" s="17">
        <f t="shared" si="79"/>
        <v>-0.16763299999999998</v>
      </c>
      <c r="AV83" s="17">
        <f t="shared" si="80"/>
        <v>0.11135299999999999</v>
      </c>
      <c r="AW83" s="17">
        <f t="shared" si="81"/>
        <v>-0.25058200000000003</v>
      </c>
      <c r="AY83" s="14">
        <f t="shared" si="83"/>
        <v>-0.31687038804193701</v>
      </c>
      <c r="AZ83" s="14">
        <f t="shared" si="84"/>
        <v>-0.94422015557757355</v>
      </c>
      <c r="BA83" s="14">
        <f t="shared" si="85"/>
        <v>-0.18605396479495426</v>
      </c>
      <c r="BB83" s="14">
        <f>'BenzoicAcid (meta)'!BA83</f>
        <v>0.24826651229561827</v>
      </c>
      <c r="BC83" s="14">
        <f t="shared" si="82"/>
        <v>-0.56513690033755526</v>
      </c>
      <c r="BD83" s="14">
        <f t="shared" si="86"/>
        <v>-0.39320732106300094</v>
      </c>
    </row>
    <row r="84" spans="1:70" x14ac:dyDescent="0.3">
      <c r="A84" s="18" t="s">
        <v>32</v>
      </c>
      <c r="B84" s="8">
        <v>-0.208092</v>
      </c>
      <c r="C84" s="8">
        <v>0.30514799999999997</v>
      </c>
      <c r="D84" s="8">
        <v>-0.18845200000000001</v>
      </c>
      <c r="E84" s="8">
        <v>-1.4172000000000001E-2</v>
      </c>
      <c r="F84" s="8">
        <v>-0.15465200000000001</v>
      </c>
      <c r="G84" s="8">
        <v>-0.17821699999999999</v>
      </c>
      <c r="H84" s="8">
        <v>-0.13863700000000001</v>
      </c>
      <c r="I84" s="8">
        <v>-0.235406</v>
      </c>
      <c r="J84" s="8">
        <v>-7.1677000000000005E-2</v>
      </c>
      <c r="K84" s="8">
        <v>-0.14613100000000001</v>
      </c>
      <c r="L84" s="8">
        <v>-8.4040000000000004E-2</v>
      </c>
      <c r="M84" s="8">
        <v>-0.11329599999999999</v>
      </c>
      <c r="N84" s="8">
        <v>-6.1033999999999998E-2</v>
      </c>
      <c r="O84" s="8">
        <v>9.6457000000000001E-2</v>
      </c>
      <c r="P84" s="8">
        <v>-1.4363000000000001E-2</v>
      </c>
      <c r="Q84" s="8">
        <v>-3.0540999999999999E-2</v>
      </c>
      <c r="R84" s="8">
        <v>-1.9793000000000002E-2</v>
      </c>
      <c r="S84" s="8">
        <v>-5.0812999999999997E-2</v>
      </c>
      <c r="T84" s="8">
        <v>-0.27924399999999999</v>
      </c>
      <c r="U84" s="8">
        <v>0.52955399999999997</v>
      </c>
      <c r="V84" s="8">
        <v>-0.17874000000000001</v>
      </c>
      <c r="W84" s="8">
        <v>-3.4657E-2</v>
      </c>
      <c r="X84" s="8">
        <v>-5.6792000000000002E-2</v>
      </c>
      <c r="Y84" s="8">
        <v>-0.425902</v>
      </c>
      <c r="Z84" s="17">
        <f t="shared" si="58"/>
        <v>-0.10739</v>
      </c>
      <c r="AA84" s="17">
        <f t="shared" si="59"/>
        <v>0.42188099999999995</v>
      </c>
      <c r="AB84" s="17">
        <f t="shared" si="60"/>
        <v>-2.0504999999999995E-2</v>
      </c>
      <c r="AC84" s="17">
        <f t="shared" si="61"/>
        <v>-2.3241000000000001E-2</v>
      </c>
      <c r="AD84" s="17">
        <f t="shared" si="62"/>
        <v>2.1723999999999993E-2</v>
      </c>
      <c r="AE84" s="17">
        <f t="shared" si="63"/>
        <v>-6.9942999999999991E-2</v>
      </c>
      <c r="AF84" s="17">
        <f t="shared" si="64"/>
        <v>-4.3400000000000105E-3</v>
      </c>
      <c r="AG84" s="17">
        <f t="shared" si="65"/>
        <v>-0.11257600000000001</v>
      </c>
      <c r="AH84" s="17">
        <f t="shared" si="66"/>
        <v>4.0379999999999999E-3</v>
      </c>
      <c r="AI84" s="17">
        <f t="shared" si="67"/>
        <v>-1.5837000000000018E-2</v>
      </c>
      <c r="AJ84" s="17">
        <f t="shared" si="68"/>
        <v>3.1849999999999934E-3</v>
      </c>
      <c r="AK84" s="17">
        <f t="shared" si="69"/>
        <v>2.2682999999999995E-2</v>
      </c>
      <c r="AL84" s="17">
        <f t="shared" si="70"/>
        <v>-2.9189E-2</v>
      </c>
      <c r="AM84" s="17">
        <f t="shared" si="71"/>
        <v>0.117918</v>
      </c>
      <c r="AN84" s="17">
        <f t="shared" si="72"/>
        <v>3.2109999999999986E-3</v>
      </c>
      <c r="AO84" s="17">
        <f t="shared" si="73"/>
        <v>-1.6104E-2</v>
      </c>
      <c r="AP84" s="17">
        <f t="shared" si="74"/>
        <v>3.3279999999999976E-3</v>
      </c>
      <c r="AQ84" s="17">
        <f t="shared" si="75"/>
        <v>-1.7526999999999994E-2</v>
      </c>
      <c r="AR84" s="17">
        <f t="shared" si="76"/>
        <v>-0.17630299999999999</v>
      </c>
      <c r="AS84" s="17">
        <f t="shared" si="77"/>
        <v>0.653501</v>
      </c>
      <c r="AT84" s="17">
        <f t="shared" si="78"/>
        <v>2.3183999999999982E-2</v>
      </c>
      <c r="AU84" s="17">
        <f t="shared" si="79"/>
        <v>-0.16794599999999998</v>
      </c>
      <c r="AV84" s="17">
        <f t="shared" si="80"/>
        <v>0.15204899999999999</v>
      </c>
      <c r="AW84" s="17">
        <f t="shared" si="81"/>
        <v>-0.31817000000000001</v>
      </c>
      <c r="AY84" s="14">
        <f t="shared" si="83"/>
        <v>-0.28742815219869711</v>
      </c>
      <c r="AZ84" s="14">
        <f t="shared" si="84"/>
        <v>-0.91147364231654371</v>
      </c>
      <c r="BA84" s="14">
        <f t="shared" si="85"/>
        <v>-0.1505307024965343</v>
      </c>
      <c r="BB84" s="14">
        <f>'BenzoicAcid (meta)'!BA84</f>
        <v>0.27036014172237816</v>
      </c>
      <c r="BC84" s="14">
        <f t="shared" si="82"/>
        <v>-0.55778829392107521</v>
      </c>
      <c r="BD84" s="14">
        <f t="shared" si="86"/>
        <v>-0.3567081848485209</v>
      </c>
      <c r="BM84" s="6"/>
      <c r="BN84" s="6"/>
      <c r="BO84" s="6"/>
      <c r="BP84" s="6"/>
      <c r="BQ84" s="6"/>
      <c r="BR84" s="6"/>
    </row>
    <row r="85" spans="1:70" x14ac:dyDescent="0.3">
      <c r="A85" s="18" t="s">
        <v>50</v>
      </c>
      <c r="B85" s="8">
        <v>-0.194351</v>
      </c>
      <c r="C85" s="8">
        <v>0.31560700000000003</v>
      </c>
      <c r="D85" s="8">
        <v>-0.14535899999999999</v>
      </c>
      <c r="E85" s="8">
        <v>-1.1046E-2</v>
      </c>
      <c r="F85" s="8">
        <v>-0.213979</v>
      </c>
      <c r="G85" s="8">
        <v>-0.20985599999999999</v>
      </c>
      <c r="H85" s="8">
        <v>-0.112662</v>
      </c>
      <c r="I85" s="8">
        <v>-0.232574</v>
      </c>
      <c r="J85" s="8">
        <v>-7.3512999999999995E-2</v>
      </c>
      <c r="K85" s="8">
        <v>-0.14768999999999999</v>
      </c>
      <c r="L85" s="8">
        <v>-8.5398000000000002E-2</v>
      </c>
      <c r="M85" s="8">
        <v>-0.14169899999999999</v>
      </c>
      <c r="N85" s="8">
        <v>-5.1055000000000003E-2</v>
      </c>
      <c r="O85" s="8">
        <v>9.8317000000000002E-2</v>
      </c>
      <c r="P85" s="8">
        <v>-1.5030999999999999E-2</v>
      </c>
      <c r="Q85" s="8">
        <v>-3.2045999999999998E-2</v>
      </c>
      <c r="R85" s="8">
        <v>-2.0992E-2</v>
      </c>
      <c r="S85" s="8">
        <v>-6.1381999999999999E-2</v>
      </c>
      <c r="T85" s="8">
        <v>-0.31831599999999999</v>
      </c>
      <c r="U85" s="8">
        <v>0.493006</v>
      </c>
      <c r="V85" s="8">
        <v>-0.13752</v>
      </c>
      <c r="W85" s="8">
        <v>1.1544E-2</v>
      </c>
      <c r="X85" s="8">
        <v>-0.16286700000000001</v>
      </c>
      <c r="Y85" s="8">
        <v>-0.34012500000000001</v>
      </c>
      <c r="Z85" s="17">
        <f t="shared" si="58"/>
        <v>-9.3648999999999996E-2</v>
      </c>
      <c r="AA85" s="17">
        <f t="shared" si="59"/>
        <v>0.43234000000000006</v>
      </c>
      <c r="AB85" s="17">
        <f t="shared" si="60"/>
        <v>2.2588000000000025E-2</v>
      </c>
      <c r="AC85" s="17">
        <f t="shared" si="61"/>
        <v>-2.0115000000000001E-2</v>
      </c>
      <c r="AD85" s="17">
        <f t="shared" si="62"/>
        <v>-3.7602999999999998E-2</v>
      </c>
      <c r="AE85" s="17">
        <f t="shared" si="63"/>
        <v>-0.10158199999999999</v>
      </c>
      <c r="AF85" s="17">
        <f t="shared" si="64"/>
        <v>2.1635000000000001E-2</v>
      </c>
      <c r="AG85" s="17">
        <f t="shared" si="65"/>
        <v>-0.10974400000000001</v>
      </c>
      <c r="AH85" s="17">
        <f t="shared" si="66"/>
        <v>2.2020000000000095E-3</v>
      </c>
      <c r="AI85" s="17">
        <f t="shared" si="67"/>
        <v>-1.7395999999999995E-2</v>
      </c>
      <c r="AJ85" s="17">
        <f t="shared" si="68"/>
        <v>1.8269999999999953E-3</v>
      </c>
      <c r="AK85" s="17">
        <f t="shared" si="69"/>
        <v>-5.7200000000000029E-3</v>
      </c>
      <c r="AL85" s="17">
        <f t="shared" si="70"/>
        <v>-1.9210000000000005E-2</v>
      </c>
      <c r="AM85" s="17">
        <f t="shared" si="71"/>
        <v>0.119778</v>
      </c>
      <c r="AN85" s="17">
        <f t="shared" si="72"/>
        <v>2.5430000000000001E-3</v>
      </c>
      <c r="AO85" s="17">
        <f t="shared" si="73"/>
        <v>-1.7609E-2</v>
      </c>
      <c r="AP85" s="17">
        <f t="shared" si="74"/>
        <v>2.1289999999999989E-3</v>
      </c>
      <c r="AQ85" s="17">
        <f t="shared" si="75"/>
        <v>-2.8095999999999996E-2</v>
      </c>
      <c r="AR85" s="17">
        <f t="shared" si="76"/>
        <v>-0.21537499999999998</v>
      </c>
      <c r="AS85" s="17">
        <f t="shared" si="77"/>
        <v>0.61695299999999997</v>
      </c>
      <c r="AT85" s="17">
        <f t="shared" si="78"/>
        <v>6.4403999999999989E-2</v>
      </c>
      <c r="AU85" s="17">
        <f t="shared" si="79"/>
        <v>-0.12174499999999999</v>
      </c>
      <c r="AV85" s="17">
        <f t="shared" si="80"/>
        <v>4.5973999999999987E-2</v>
      </c>
      <c r="AW85" s="17">
        <f t="shared" si="81"/>
        <v>-0.23239300000000002</v>
      </c>
      <c r="AY85" s="14">
        <f t="shared" si="83"/>
        <v>-0.35098590227009713</v>
      </c>
      <c r="AZ85" s="14">
        <f t="shared" si="84"/>
        <v>-0.92963180417855362</v>
      </c>
      <c r="BA85" s="14">
        <f t="shared" si="85"/>
        <v>-0.24599385838706422</v>
      </c>
      <c r="BB85" s="14">
        <f>'BenzoicAcid (meta)'!BA85</f>
        <v>0.24774169762880827</v>
      </c>
      <c r="BC85" s="14">
        <f t="shared" si="82"/>
        <v>-0.59872759989890545</v>
      </c>
      <c r="BD85" s="14">
        <f t="shared" si="86"/>
        <v>-0.46532701809306093</v>
      </c>
    </row>
    <row r="86" spans="1:70" ht="18" x14ac:dyDescent="0.3">
      <c r="A86" s="18" t="s">
        <v>116</v>
      </c>
      <c r="B86" s="8">
        <v>-0.17399700000000001</v>
      </c>
      <c r="C86" s="8">
        <v>0.25685200000000002</v>
      </c>
      <c r="D86" s="8">
        <v>-0.14371400000000001</v>
      </c>
      <c r="E86" s="8">
        <v>-7.8980000000000005E-3</v>
      </c>
      <c r="F86" s="8">
        <v>-0.19010099999999999</v>
      </c>
      <c r="G86" s="8">
        <v>-0.189693</v>
      </c>
      <c r="H86" s="8">
        <v>-0.103186</v>
      </c>
      <c r="I86" s="8">
        <v>-0.213862</v>
      </c>
      <c r="J86" s="8">
        <v>-6.5544000000000005E-2</v>
      </c>
      <c r="K86" s="8">
        <v>-0.13558200000000001</v>
      </c>
      <c r="L86" s="8">
        <v>-7.7082999999999999E-2</v>
      </c>
      <c r="M86" s="8">
        <v>-0.12817100000000001</v>
      </c>
      <c r="N86" s="8">
        <v>-3.9884999999999997E-2</v>
      </c>
      <c r="O86" s="8">
        <v>9.5782000000000006E-2</v>
      </c>
      <c r="P86" s="8">
        <v>-9.2530000000000008E-3</v>
      </c>
      <c r="Q86" s="8">
        <v>-2.0767000000000001E-2</v>
      </c>
      <c r="R86" s="8">
        <v>-1.5228E-2</v>
      </c>
      <c r="S86" s="8">
        <v>-5.3475000000000002E-2</v>
      </c>
      <c r="T86" s="8">
        <v>-0.29216599999999998</v>
      </c>
      <c r="U86" s="8">
        <v>0.38783299999999998</v>
      </c>
      <c r="V86" s="8">
        <v>-0.11354599999999999</v>
      </c>
      <c r="W86" s="8">
        <v>9.3830000000000007E-3</v>
      </c>
      <c r="X86" s="8">
        <v>-0.17362</v>
      </c>
      <c r="Y86" s="8">
        <v>-0.24807100000000001</v>
      </c>
      <c r="Z86" s="17">
        <f t="shared" si="58"/>
        <v>-7.3295000000000013E-2</v>
      </c>
      <c r="AA86" s="17">
        <f t="shared" si="59"/>
        <v>0.37358500000000006</v>
      </c>
      <c r="AB86" s="17">
        <f t="shared" si="60"/>
        <v>2.4233000000000005E-2</v>
      </c>
      <c r="AC86" s="17">
        <f t="shared" si="61"/>
        <v>-1.6967000000000003E-2</v>
      </c>
      <c r="AD86" s="17">
        <f t="shared" si="62"/>
        <v>-1.3724999999999987E-2</v>
      </c>
      <c r="AE86" s="17">
        <f t="shared" si="63"/>
        <v>-8.1419000000000005E-2</v>
      </c>
      <c r="AF86" s="17">
        <f t="shared" si="64"/>
        <v>3.1111E-2</v>
      </c>
      <c r="AG86" s="17">
        <f t="shared" si="65"/>
        <v>-9.1032000000000002E-2</v>
      </c>
      <c r="AH86" s="17">
        <f t="shared" si="66"/>
        <v>1.0170999999999999E-2</v>
      </c>
      <c r="AI86" s="17">
        <f t="shared" si="67"/>
        <v>-5.2880000000000149E-3</v>
      </c>
      <c r="AJ86" s="17">
        <f t="shared" si="68"/>
        <v>1.0141999999999998E-2</v>
      </c>
      <c r="AK86" s="17">
        <f t="shared" si="69"/>
        <v>7.8079999999999816E-3</v>
      </c>
      <c r="AL86" s="17">
        <f t="shared" si="70"/>
        <v>-8.0399999999999985E-3</v>
      </c>
      <c r="AM86" s="17">
        <f t="shared" si="71"/>
        <v>0.11724300000000001</v>
      </c>
      <c r="AN86" s="17">
        <f t="shared" si="72"/>
        <v>8.3209999999999985E-3</v>
      </c>
      <c r="AO86" s="17">
        <f t="shared" si="73"/>
        <v>-6.3300000000000006E-3</v>
      </c>
      <c r="AP86" s="17">
        <f t="shared" si="74"/>
        <v>7.892999999999999E-3</v>
      </c>
      <c r="AQ86" s="17">
        <f t="shared" si="75"/>
        <v>-2.0188999999999999E-2</v>
      </c>
      <c r="AR86" s="17">
        <f t="shared" si="76"/>
        <v>-0.18922499999999998</v>
      </c>
      <c r="AS86" s="17">
        <f t="shared" si="77"/>
        <v>0.51178000000000001</v>
      </c>
      <c r="AT86" s="17">
        <f t="shared" si="78"/>
        <v>8.8377999999999998E-2</v>
      </c>
      <c r="AU86" s="17">
        <f t="shared" si="79"/>
        <v>-0.12390599999999999</v>
      </c>
      <c r="AV86" s="17">
        <f t="shared" si="80"/>
        <v>3.5221000000000002E-2</v>
      </c>
      <c r="AW86" s="17">
        <f t="shared" si="81"/>
        <v>-0.14033900000000002</v>
      </c>
      <c r="AY86" s="14">
        <f t="shared" si="83"/>
        <v>0.12813445715746294</v>
      </c>
      <c r="AZ86" s="14">
        <f t="shared" si="84"/>
        <v>-0.2445317601558038</v>
      </c>
      <c r="BA86" s="14">
        <f t="shared" si="85"/>
        <v>0.21524575182911571</v>
      </c>
      <c r="BB86" s="14">
        <f>'BenzoicAcid (meta)'!BA86</f>
        <v>0.51402914065943839</v>
      </c>
      <c r="BC86" s="14">
        <f t="shared" si="82"/>
        <v>-0.38589468350197542</v>
      </c>
      <c r="BD86" s="14">
        <f t="shared" si="86"/>
        <v>9.3109534918579012E-2</v>
      </c>
    </row>
    <row r="87" spans="1:70" x14ac:dyDescent="0.3">
      <c r="A87" s="18" t="s">
        <v>47</v>
      </c>
      <c r="B87" s="8">
        <v>-0.16892599999999999</v>
      </c>
      <c r="C87" s="8">
        <v>0.26891300000000001</v>
      </c>
      <c r="D87" s="8">
        <v>-0.155586</v>
      </c>
      <c r="E87" s="8">
        <v>3.6059999999999998E-3</v>
      </c>
      <c r="F87" s="8">
        <v>-0.181503</v>
      </c>
      <c r="G87" s="8">
        <v>-0.131076</v>
      </c>
      <c r="H87" s="8">
        <v>-0.10548200000000001</v>
      </c>
      <c r="I87" s="8">
        <v>-0.20274800000000001</v>
      </c>
      <c r="J87" s="8">
        <v>-6.9502999999999995E-2</v>
      </c>
      <c r="K87" s="8">
        <v>-0.13267899999999999</v>
      </c>
      <c r="L87" s="8">
        <v>-7.8224000000000002E-2</v>
      </c>
      <c r="M87" s="8">
        <v>-0.101508</v>
      </c>
      <c r="N87" s="8">
        <v>-4.0148999999999997E-2</v>
      </c>
      <c r="O87" s="8">
        <v>9.1411000000000006E-2</v>
      </c>
      <c r="P87" s="8">
        <v>-1.34E-2</v>
      </c>
      <c r="Q87" s="8">
        <v>-1.8020999999999999E-2</v>
      </c>
      <c r="R87" s="8">
        <v>-1.6421999999999999E-2</v>
      </c>
      <c r="S87" s="8">
        <v>-3.7706000000000003E-2</v>
      </c>
      <c r="T87" s="8">
        <v>-0.28370499999999998</v>
      </c>
      <c r="U87" s="8">
        <v>0.49223899999999998</v>
      </c>
      <c r="V87" s="8">
        <v>-0.15947500000000001</v>
      </c>
      <c r="W87" s="8">
        <v>1.5516E-2</v>
      </c>
      <c r="X87" s="8">
        <v>-0.134631</v>
      </c>
      <c r="Y87" s="8">
        <v>-0.32474500000000001</v>
      </c>
      <c r="Z87" s="17">
        <f t="shared" si="58"/>
        <v>-6.8223999999999993E-2</v>
      </c>
      <c r="AA87" s="17">
        <f t="shared" si="59"/>
        <v>0.38564600000000004</v>
      </c>
      <c r="AB87" s="17">
        <f t="shared" si="60"/>
        <v>1.2361000000000011E-2</v>
      </c>
      <c r="AC87" s="17">
        <f t="shared" si="61"/>
        <v>-5.4630000000000008E-3</v>
      </c>
      <c r="AD87" s="17">
        <f t="shared" si="62"/>
        <v>-5.1269999999999927E-3</v>
      </c>
      <c r="AE87" s="17">
        <f t="shared" si="63"/>
        <v>-2.2802000000000003E-2</v>
      </c>
      <c r="AF87" s="17">
        <f t="shared" si="64"/>
        <v>2.8814999999999993E-2</v>
      </c>
      <c r="AG87" s="17">
        <f t="shared" si="65"/>
        <v>-7.9918000000000017E-2</v>
      </c>
      <c r="AH87" s="17">
        <f t="shared" si="66"/>
        <v>6.2120000000000092E-3</v>
      </c>
      <c r="AI87" s="17">
        <f t="shared" si="67"/>
        <v>-2.3849999999999982E-3</v>
      </c>
      <c r="AJ87" s="17">
        <f t="shared" si="68"/>
        <v>9.0009999999999951E-3</v>
      </c>
      <c r="AK87" s="17">
        <f t="shared" si="69"/>
        <v>3.4470999999999988E-2</v>
      </c>
      <c r="AL87" s="17">
        <f t="shared" si="70"/>
        <v>-8.3039999999999989E-3</v>
      </c>
      <c r="AM87" s="17">
        <f t="shared" si="71"/>
        <v>0.112872</v>
      </c>
      <c r="AN87" s="17">
        <f t="shared" si="72"/>
        <v>4.1739999999999989E-3</v>
      </c>
      <c r="AO87" s="17">
        <f t="shared" si="73"/>
        <v>-3.5839999999999986E-3</v>
      </c>
      <c r="AP87" s="17">
        <f t="shared" si="74"/>
        <v>6.6990000000000001E-3</v>
      </c>
      <c r="AQ87" s="17">
        <f t="shared" si="75"/>
        <v>-4.4200000000000003E-3</v>
      </c>
      <c r="AR87" s="17">
        <f t="shared" si="76"/>
        <v>-0.18076399999999998</v>
      </c>
      <c r="AS87" s="17">
        <f t="shared" si="77"/>
        <v>0.61618600000000001</v>
      </c>
      <c r="AT87" s="17">
        <f t="shared" si="78"/>
        <v>4.2448999999999987E-2</v>
      </c>
      <c r="AU87" s="17">
        <f t="shared" si="79"/>
        <v>-0.11777299999999999</v>
      </c>
      <c r="AV87" s="17">
        <f t="shared" si="80"/>
        <v>7.4209999999999998E-2</v>
      </c>
      <c r="AW87" s="17">
        <f t="shared" si="81"/>
        <v>-0.21701300000000001</v>
      </c>
      <c r="AY87" s="14">
        <f t="shared" si="83"/>
        <v>0.17871745802935296</v>
      </c>
      <c r="AZ87" s="14">
        <f t="shared" si="84"/>
        <v>-0.13267262391177373</v>
      </c>
      <c r="BA87" s="14">
        <f t="shared" si="85"/>
        <v>0.2495077190881558</v>
      </c>
      <c r="BB87" s="14">
        <f>'BenzoicAcid (meta)'!BA87</f>
        <v>0.4016679768594083</v>
      </c>
      <c r="BC87" s="14">
        <f t="shared" si="82"/>
        <v>-0.22295051883005534</v>
      </c>
      <c r="BD87" s="14">
        <f t="shared" si="86"/>
        <v>0.22206502394718911</v>
      </c>
    </row>
    <row r="88" spans="1:70" x14ac:dyDescent="0.3">
      <c r="A88" s="18" t="s">
        <v>33</v>
      </c>
      <c r="B88" s="8">
        <v>-0.16811100000000001</v>
      </c>
      <c r="C88" s="8">
        <v>0.25374400000000003</v>
      </c>
      <c r="D88" s="8">
        <v>-0.18656600000000001</v>
      </c>
      <c r="E88" s="8">
        <v>-9.6550000000000004E-3</v>
      </c>
      <c r="F88" s="8">
        <v>-0.16056799999999999</v>
      </c>
      <c r="G88" s="8">
        <v>-0.17804200000000001</v>
      </c>
      <c r="H88" s="8">
        <v>-0.14063200000000001</v>
      </c>
      <c r="I88" s="8">
        <v>-0.257884</v>
      </c>
      <c r="J88" s="8">
        <v>-7.1694999999999995E-2</v>
      </c>
      <c r="K88" s="8">
        <v>-0.14510400000000001</v>
      </c>
      <c r="L88" s="8">
        <v>-8.0396999999999996E-2</v>
      </c>
      <c r="M88" s="8">
        <v>-0.11675000000000001</v>
      </c>
      <c r="N88" s="8">
        <v>-6.0470999999999997E-2</v>
      </c>
      <c r="O88" s="8">
        <v>9.7137000000000001E-2</v>
      </c>
      <c r="P88" s="8">
        <v>-1.3042E-2</v>
      </c>
      <c r="Q88" s="8">
        <v>-2.9708999999999999E-2</v>
      </c>
      <c r="R88" s="8">
        <v>-1.6844000000000001E-2</v>
      </c>
      <c r="S88" s="8">
        <v>-5.0034000000000002E-2</v>
      </c>
      <c r="T88" s="8">
        <v>-0.387465</v>
      </c>
      <c r="U88" s="8">
        <v>0.47028599999999998</v>
      </c>
      <c r="V88" s="8">
        <v>-9.2161000000000007E-2</v>
      </c>
      <c r="W88" s="8">
        <v>1.0094000000000001E-2</v>
      </c>
      <c r="X88" s="8">
        <v>-0.17748800000000001</v>
      </c>
      <c r="Y88" s="8">
        <v>-0.26219599999999998</v>
      </c>
      <c r="Z88" s="17">
        <f t="shared" si="58"/>
        <v>-6.7409000000000011E-2</v>
      </c>
      <c r="AA88" s="17">
        <f t="shared" si="59"/>
        <v>0.37047700000000006</v>
      </c>
      <c r="AB88" s="17">
        <f t="shared" si="60"/>
        <v>-1.8618999999999997E-2</v>
      </c>
      <c r="AC88" s="17">
        <f t="shared" si="61"/>
        <v>-1.8724000000000001E-2</v>
      </c>
      <c r="AD88" s="17">
        <f t="shared" si="62"/>
        <v>1.5808000000000016E-2</v>
      </c>
      <c r="AE88" s="17">
        <f t="shared" si="63"/>
        <v>-6.9768000000000011E-2</v>
      </c>
      <c r="AF88" s="17">
        <f t="shared" si="64"/>
        <v>-6.3350000000000073E-3</v>
      </c>
      <c r="AG88" s="17">
        <f t="shared" si="65"/>
        <v>-0.13505400000000001</v>
      </c>
      <c r="AH88" s="17">
        <f t="shared" si="66"/>
        <v>4.0200000000000097E-3</v>
      </c>
      <c r="AI88" s="17">
        <f t="shared" si="67"/>
        <v>-1.4810000000000018E-2</v>
      </c>
      <c r="AJ88" s="17">
        <f t="shared" si="68"/>
        <v>6.8280000000000007E-3</v>
      </c>
      <c r="AK88" s="17">
        <f t="shared" si="69"/>
        <v>1.9228999999999982E-2</v>
      </c>
      <c r="AL88" s="17">
        <f t="shared" si="70"/>
        <v>-2.8625999999999999E-2</v>
      </c>
      <c r="AM88" s="17">
        <f t="shared" si="71"/>
        <v>0.11859800000000001</v>
      </c>
      <c r="AN88" s="17">
        <f t="shared" si="72"/>
        <v>4.5319999999999996E-3</v>
      </c>
      <c r="AO88" s="17">
        <f t="shared" si="73"/>
        <v>-1.5271999999999999E-2</v>
      </c>
      <c r="AP88" s="17">
        <f t="shared" si="74"/>
        <v>6.2769999999999979E-3</v>
      </c>
      <c r="AQ88" s="17">
        <f t="shared" si="75"/>
        <v>-1.6747999999999999E-2</v>
      </c>
      <c r="AR88" s="17">
        <f t="shared" si="76"/>
        <v>-0.284524</v>
      </c>
      <c r="AS88" s="17">
        <f t="shared" si="77"/>
        <v>0.59423300000000001</v>
      </c>
      <c r="AT88" s="17">
        <f t="shared" si="78"/>
        <v>0.10976299999999999</v>
      </c>
      <c r="AU88" s="17">
        <f t="shared" si="79"/>
        <v>-0.12319499999999999</v>
      </c>
      <c r="AV88" s="17">
        <f t="shared" si="80"/>
        <v>3.1352999999999992E-2</v>
      </c>
      <c r="AW88" s="17">
        <f t="shared" si="81"/>
        <v>-0.15446399999999999</v>
      </c>
      <c r="AY88" s="14">
        <f t="shared" si="83"/>
        <v>-0.22742704125472712</v>
      </c>
      <c r="AZ88" s="14">
        <f t="shared" si="84"/>
        <v>-0.90360714711465373</v>
      </c>
      <c r="BA88" s="14">
        <f t="shared" si="85"/>
        <v>-1.640195173038432E-2</v>
      </c>
      <c r="BB88" s="14">
        <f>'BenzoicAcid (meta)'!BA88</f>
        <v>0.3683267800246583</v>
      </c>
      <c r="BC88" s="14">
        <f t="shared" si="82"/>
        <v>-0.59575382127938536</v>
      </c>
      <c r="BD88" s="14">
        <f t="shared" si="86"/>
        <v>-0.27062284481533094</v>
      </c>
    </row>
    <row r="89" spans="1:70" ht="18" x14ac:dyDescent="0.3">
      <c r="A89" s="18" t="s">
        <v>117</v>
      </c>
      <c r="B89" s="8">
        <v>-0.14233100000000001</v>
      </c>
      <c r="C89" s="8">
        <v>9.9261000000000002E-2</v>
      </c>
      <c r="D89" s="8">
        <v>-0.17081399999999999</v>
      </c>
      <c r="E89" s="8">
        <v>1.9720999999999999E-2</v>
      </c>
      <c r="F89" s="8">
        <v>-0.17402200000000001</v>
      </c>
      <c r="G89" s="8">
        <v>-0.15430099999999999</v>
      </c>
      <c r="H89" s="8">
        <v>-0.107211</v>
      </c>
      <c r="I89" s="8">
        <v>-0.21773700000000001</v>
      </c>
      <c r="J89" s="8">
        <v>-6.9588999999999998E-2</v>
      </c>
      <c r="K89" s="8">
        <v>-0.11709899999999999</v>
      </c>
      <c r="L89" s="8">
        <v>-8.1058000000000005E-2</v>
      </c>
      <c r="M89" s="8">
        <v>-0.112887</v>
      </c>
      <c r="N89" s="8">
        <v>-1.3387E-2</v>
      </c>
      <c r="O89" s="8">
        <v>-3.2863000000000003E-2</v>
      </c>
      <c r="P89" s="8">
        <v>-1.2551E-2</v>
      </c>
      <c r="Q89" s="8">
        <v>-3.114E-3</v>
      </c>
      <c r="R89" s="8">
        <v>-1.8563E-2</v>
      </c>
      <c r="S89" s="8">
        <v>-1.7686E-2</v>
      </c>
      <c r="T89" s="8">
        <v>-0.224742</v>
      </c>
      <c r="U89" s="8">
        <v>0.15828900000000001</v>
      </c>
      <c r="V89" s="8">
        <v>-0.118274</v>
      </c>
      <c r="W89" s="8">
        <v>2.8103E-2</v>
      </c>
      <c r="X89" s="8">
        <v>-0.141956</v>
      </c>
      <c r="Y89" s="8">
        <v>-0.21110200000000001</v>
      </c>
      <c r="Z89" s="17">
        <f t="shared" si="58"/>
        <v>-4.1629000000000013E-2</v>
      </c>
      <c r="AA89" s="17">
        <f t="shared" si="59"/>
        <v>0.21599400000000002</v>
      </c>
      <c r="AB89" s="17">
        <f t="shared" si="60"/>
        <v>-2.8669999999999807E-3</v>
      </c>
      <c r="AC89" s="17">
        <f t="shared" si="61"/>
        <v>1.0651999999999998E-2</v>
      </c>
      <c r="AD89" s="17">
        <f t="shared" si="62"/>
        <v>2.353999999999995E-3</v>
      </c>
      <c r="AE89" s="17">
        <f t="shared" si="63"/>
        <v>-4.6026999999999998E-2</v>
      </c>
      <c r="AF89" s="17">
        <f t="shared" si="64"/>
        <v>2.7085999999999999E-2</v>
      </c>
      <c r="AG89" s="17">
        <f t="shared" si="65"/>
        <v>-9.4907000000000019E-2</v>
      </c>
      <c r="AH89" s="17">
        <f t="shared" si="66"/>
        <v>6.1260000000000064E-3</v>
      </c>
      <c r="AI89" s="17">
        <f t="shared" si="67"/>
        <v>1.3194999999999998E-2</v>
      </c>
      <c r="AJ89" s="17">
        <f t="shared" si="68"/>
        <v>6.1669999999999919E-3</v>
      </c>
      <c r="AK89" s="17">
        <f t="shared" si="69"/>
        <v>2.3091999999999988E-2</v>
      </c>
      <c r="AL89" s="17">
        <f t="shared" si="70"/>
        <v>1.8457999999999999E-2</v>
      </c>
      <c r="AM89" s="17">
        <f t="shared" si="71"/>
        <v>-1.1402000000000002E-2</v>
      </c>
      <c r="AN89" s="17">
        <f t="shared" si="72"/>
        <v>5.0229999999999997E-3</v>
      </c>
      <c r="AO89" s="17">
        <f t="shared" si="73"/>
        <v>1.1323E-2</v>
      </c>
      <c r="AP89" s="17">
        <f t="shared" si="74"/>
        <v>4.5579999999999996E-3</v>
      </c>
      <c r="AQ89" s="17">
        <f t="shared" si="75"/>
        <v>1.5600000000000003E-2</v>
      </c>
      <c r="AR89" s="17">
        <f t="shared" si="76"/>
        <v>-0.12180099999999999</v>
      </c>
      <c r="AS89" s="17">
        <f t="shared" si="77"/>
        <v>0.28223600000000004</v>
      </c>
      <c r="AT89" s="17">
        <f t="shared" si="78"/>
        <v>8.3649999999999988E-2</v>
      </c>
      <c r="AU89" s="17">
        <f t="shared" si="79"/>
        <v>-0.10518599999999999</v>
      </c>
      <c r="AV89" s="17">
        <f t="shared" si="80"/>
        <v>6.6885E-2</v>
      </c>
      <c r="AW89" s="17">
        <f t="shared" si="81"/>
        <v>-0.10337000000000002</v>
      </c>
      <c r="AY89" s="14">
        <f t="shared" si="83"/>
        <v>0.5093040514131929</v>
      </c>
      <c r="AZ89" s="14">
        <f t="shared" si="84"/>
        <v>0.54200219932365623</v>
      </c>
      <c r="BA89" s="14">
        <f t="shared" si="85"/>
        <v>0.49039647978982576</v>
      </c>
      <c r="BB89" s="14">
        <f>'BenzoicAcid (meta)'!BA89</f>
        <v>0.29494848220303826</v>
      </c>
      <c r="BC89" s="14">
        <f t="shared" si="82"/>
        <v>0.21435556921015464</v>
      </c>
      <c r="BD89" s="14">
        <f t="shared" si="86"/>
        <v>0.81535906070827902</v>
      </c>
      <c r="BF89" s="6"/>
      <c r="BM89" s="6"/>
      <c r="BN89" s="6"/>
      <c r="BO89" s="6"/>
      <c r="BP89" s="6"/>
      <c r="BQ89" s="6"/>
      <c r="BR89" s="6"/>
    </row>
    <row r="90" spans="1:70" x14ac:dyDescent="0.3">
      <c r="A90" s="18" t="s">
        <v>34</v>
      </c>
      <c r="B90" s="8">
        <v>-0.13494999999999999</v>
      </c>
      <c r="C90" s="8">
        <v>0.1268</v>
      </c>
      <c r="D90" s="8">
        <v>-0.178485</v>
      </c>
      <c r="E90" s="8">
        <v>-5.0299999999999997E-4</v>
      </c>
      <c r="F90" s="8">
        <v>-0.201734</v>
      </c>
      <c r="G90" s="8">
        <v>-0.18233199999999999</v>
      </c>
      <c r="H90" s="8">
        <v>-0.14333899999999999</v>
      </c>
      <c r="I90" s="8">
        <v>-0.35181299999999999</v>
      </c>
      <c r="J90" s="8">
        <v>-7.4454000000000006E-2</v>
      </c>
      <c r="K90" s="8">
        <v>-0.13866000000000001</v>
      </c>
      <c r="L90" s="8">
        <v>-8.4099999999999994E-2</v>
      </c>
      <c r="M90" s="8">
        <v>-0.14960799999999999</v>
      </c>
      <c r="N90" s="8">
        <v>-3.9392000000000003E-2</v>
      </c>
      <c r="O90" s="8">
        <v>1.0281E-2</v>
      </c>
      <c r="P90" s="8">
        <v>-1.4231000000000001E-2</v>
      </c>
      <c r="Q90" s="8">
        <v>-2.3349999999999999E-2</v>
      </c>
      <c r="R90" s="8">
        <v>-1.9939999999999999E-2</v>
      </c>
      <c r="S90" s="8">
        <v>-4.6575999999999999E-2</v>
      </c>
      <c r="T90" s="8">
        <v>-0.22306400000000001</v>
      </c>
      <c r="U90" s="8">
        <v>0.141628</v>
      </c>
      <c r="V90" s="8">
        <v>-0.20214399999999999</v>
      </c>
      <c r="W90" s="8">
        <v>0.17063700000000001</v>
      </c>
      <c r="X90" s="8">
        <v>-0.36100100000000002</v>
      </c>
      <c r="Y90" s="8">
        <v>-1.8983E-2</v>
      </c>
      <c r="Z90" s="17">
        <f t="shared" si="58"/>
        <v>-3.4247999999999987E-2</v>
      </c>
      <c r="AA90" s="17">
        <f t="shared" si="59"/>
        <v>0.243533</v>
      </c>
      <c r="AB90" s="17">
        <f t="shared" si="60"/>
        <v>-1.0537999999999992E-2</v>
      </c>
      <c r="AC90" s="17">
        <f t="shared" si="61"/>
        <v>-9.5720000000000006E-3</v>
      </c>
      <c r="AD90" s="17">
        <f t="shared" si="62"/>
        <v>-2.5357999999999992E-2</v>
      </c>
      <c r="AE90" s="17">
        <f t="shared" si="63"/>
        <v>-7.4057999999999999E-2</v>
      </c>
      <c r="AF90" s="17">
        <f t="shared" si="64"/>
        <v>-9.0419999999999945E-3</v>
      </c>
      <c r="AG90" s="17">
        <f t="shared" si="65"/>
        <v>-0.22898299999999999</v>
      </c>
      <c r="AH90" s="17">
        <f t="shared" si="66"/>
        <v>1.2609999999999982E-3</v>
      </c>
      <c r="AI90" s="17">
        <f t="shared" si="67"/>
        <v>-8.3660000000000123E-3</v>
      </c>
      <c r="AJ90" s="17">
        <f t="shared" si="68"/>
        <v>3.1250000000000028E-3</v>
      </c>
      <c r="AK90" s="17">
        <f t="shared" si="69"/>
        <v>-1.3629000000000002E-2</v>
      </c>
      <c r="AL90" s="17">
        <f t="shared" si="70"/>
        <v>-7.5470000000000051E-3</v>
      </c>
      <c r="AM90" s="17">
        <f t="shared" si="71"/>
        <v>3.1741999999999999E-2</v>
      </c>
      <c r="AN90" s="17">
        <f t="shared" si="72"/>
        <v>3.3429999999999988E-3</v>
      </c>
      <c r="AO90" s="17">
        <f t="shared" si="73"/>
        <v>-8.912999999999999E-3</v>
      </c>
      <c r="AP90" s="17">
        <f t="shared" si="74"/>
        <v>3.1809999999999998E-3</v>
      </c>
      <c r="AQ90" s="17">
        <f t="shared" si="75"/>
        <v>-1.3289999999999996E-2</v>
      </c>
      <c r="AR90" s="17">
        <f t="shared" si="76"/>
        <v>-0.12012300000000001</v>
      </c>
      <c r="AS90" s="17">
        <f t="shared" si="77"/>
        <v>0.26557500000000001</v>
      </c>
      <c r="AT90" s="17">
        <f t="shared" si="78"/>
        <v>-2.1999999999999797E-4</v>
      </c>
      <c r="AU90" s="17">
        <f t="shared" si="79"/>
        <v>3.734800000000002E-2</v>
      </c>
      <c r="AV90" s="17">
        <f t="shared" si="80"/>
        <v>-0.15216000000000002</v>
      </c>
      <c r="AW90" s="17">
        <f t="shared" si="81"/>
        <v>8.8748999999999995E-2</v>
      </c>
      <c r="AY90" s="14">
        <f t="shared" si="83"/>
        <v>-0.16483392882865708</v>
      </c>
      <c r="AZ90" s="14">
        <f t="shared" si="84"/>
        <v>-0.63973478219727375</v>
      </c>
      <c r="BA90" s="14">
        <f t="shared" si="85"/>
        <v>-8.9594822021842151E-3</v>
      </c>
      <c r="BB90" s="14">
        <f>'BenzoicAcid (meta)'!BA90</f>
        <v>0.24344137347808825</v>
      </c>
      <c r="BC90" s="14">
        <f t="shared" si="82"/>
        <v>-0.40827530230674536</v>
      </c>
      <c r="BD90" s="14">
        <f t="shared" si="86"/>
        <v>-7.0071423186240933E-2</v>
      </c>
      <c r="BF90" s="6"/>
      <c r="BM90" s="6"/>
      <c r="BN90" s="6"/>
      <c r="BO90" s="6"/>
      <c r="BP90" s="6"/>
      <c r="BQ90" s="6"/>
      <c r="BR90" s="6"/>
    </row>
    <row r="91" spans="1:70" ht="18" x14ac:dyDescent="0.3">
      <c r="A91" s="18" t="s">
        <v>118</v>
      </c>
      <c r="B91" s="8">
        <v>-0.14044599999999999</v>
      </c>
      <c r="C91" s="8">
        <v>4.8199999999999996E-3</v>
      </c>
      <c r="D91" s="8">
        <v>-0.16025800000000001</v>
      </c>
      <c r="E91" s="8">
        <v>1.7763999999999999E-2</v>
      </c>
      <c r="F91" s="8">
        <v>-0.169018</v>
      </c>
      <c r="G91" s="8">
        <v>-0.14750199999999999</v>
      </c>
      <c r="H91" s="8">
        <v>-0.111054</v>
      </c>
      <c r="I91" s="8">
        <v>-0.24327499999999999</v>
      </c>
      <c r="J91" s="8">
        <v>-6.6265000000000004E-2</v>
      </c>
      <c r="K91" s="8">
        <v>-0.115092</v>
      </c>
      <c r="L91" s="8">
        <v>-7.8015000000000001E-2</v>
      </c>
      <c r="M91" s="8">
        <v>-0.11203</v>
      </c>
      <c r="N91" s="8">
        <v>-1.7451000000000001E-2</v>
      </c>
      <c r="O91" s="8">
        <v>-7.9799999999999992E-3</v>
      </c>
      <c r="P91" s="8">
        <v>-1.0548999999999999E-2</v>
      </c>
      <c r="Q91" s="8">
        <v>-2.4139999999999999E-3</v>
      </c>
      <c r="R91" s="8">
        <v>-1.6202999999999999E-2</v>
      </c>
      <c r="S91" s="8">
        <v>-1.8726E-2</v>
      </c>
      <c r="T91" s="8">
        <v>-0.18354000000000001</v>
      </c>
      <c r="U91" s="8">
        <v>4.4572000000000001E-2</v>
      </c>
      <c r="V91" s="8">
        <v>-0.14418400000000001</v>
      </c>
      <c r="W91" s="8">
        <v>7.3230000000000003E-2</v>
      </c>
      <c r="X91" s="8">
        <v>-0.14016300000000001</v>
      </c>
      <c r="Y91" s="8">
        <v>-0.200658</v>
      </c>
      <c r="Z91" s="17">
        <f t="shared" si="58"/>
        <v>-3.9743999999999988E-2</v>
      </c>
      <c r="AA91" s="17">
        <f t="shared" si="59"/>
        <v>0.12155300000000001</v>
      </c>
      <c r="AB91" s="17">
        <f t="shared" si="60"/>
        <v>7.6890000000000014E-3</v>
      </c>
      <c r="AC91" s="17">
        <f t="shared" si="61"/>
        <v>8.6949999999999979E-3</v>
      </c>
      <c r="AD91" s="17">
        <f t="shared" si="62"/>
        <v>7.3580000000000034E-3</v>
      </c>
      <c r="AE91" s="17">
        <f t="shared" si="63"/>
        <v>-3.9227999999999999E-2</v>
      </c>
      <c r="AF91" s="17">
        <f t="shared" si="64"/>
        <v>2.3243E-2</v>
      </c>
      <c r="AG91" s="17">
        <f t="shared" si="65"/>
        <v>-0.120445</v>
      </c>
      <c r="AH91" s="17">
        <f t="shared" si="66"/>
        <v>9.4500000000000001E-3</v>
      </c>
      <c r="AI91" s="17">
        <f t="shared" si="67"/>
        <v>1.5201999999999993E-2</v>
      </c>
      <c r="AJ91" s="17">
        <f t="shared" si="68"/>
        <v>9.209999999999996E-3</v>
      </c>
      <c r="AK91" s="17">
        <f t="shared" si="69"/>
        <v>2.3948999999999984E-2</v>
      </c>
      <c r="AL91" s="17">
        <f t="shared" si="70"/>
        <v>1.4393999999999997E-2</v>
      </c>
      <c r="AM91" s="17">
        <f t="shared" si="71"/>
        <v>1.3481000000000002E-2</v>
      </c>
      <c r="AN91" s="17">
        <f t="shared" si="72"/>
        <v>7.025E-3</v>
      </c>
      <c r="AO91" s="17">
        <f t="shared" si="73"/>
        <v>1.2023000000000001E-2</v>
      </c>
      <c r="AP91" s="17">
        <f t="shared" si="74"/>
        <v>6.9180000000000005E-3</v>
      </c>
      <c r="AQ91" s="17">
        <f t="shared" si="75"/>
        <v>1.4560000000000003E-2</v>
      </c>
      <c r="AR91" s="17">
        <f t="shared" si="76"/>
        <v>-8.0599000000000004E-2</v>
      </c>
      <c r="AS91" s="17">
        <f t="shared" si="77"/>
        <v>0.168519</v>
      </c>
      <c r="AT91" s="17">
        <f t="shared" si="78"/>
        <v>5.7739999999999986E-2</v>
      </c>
      <c r="AU91" s="17">
        <f t="shared" si="79"/>
        <v>-6.0058999999999987E-2</v>
      </c>
      <c r="AV91" s="17">
        <f t="shared" si="80"/>
        <v>6.8677999999999989E-2</v>
      </c>
      <c r="AW91" s="17">
        <f t="shared" si="81"/>
        <v>-9.2926000000000009E-2</v>
      </c>
      <c r="AY91" s="14">
        <f t="shared" si="83"/>
        <v>0.60345264050394287</v>
      </c>
      <c r="AZ91" s="14">
        <f t="shared" si="84"/>
        <v>0.62971935334744611</v>
      </c>
      <c r="BA91" s="14">
        <f t="shared" si="85"/>
        <v>0.59544106093502591</v>
      </c>
      <c r="BB91" s="14">
        <f>'BenzoicAcid (meta)'!BA91</f>
        <v>0.47272649732542821</v>
      </c>
      <c r="BC91" s="14">
        <f t="shared" si="82"/>
        <v>0.13072614317851466</v>
      </c>
      <c r="BD91" s="14">
        <f t="shared" si="86"/>
        <v>0.88092681162887909</v>
      </c>
      <c r="BF91" s="6"/>
      <c r="BM91" s="6"/>
      <c r="BN91" s="6"/>
      <c r="BO91" s="6"/>
      <c r="BP91" s="6"/>
      <c r="BQ91" s="6"/>
      <c r="BR91" s="6"/>
    </row>
    <row r="92" spans="1:70" ht="18" x14ac:dyDescent="0.3">
      <c r="A92" s="18" t="s">
        <v>119</v>
      </c>
      <c r="B92" s="8">
        <v>-0.152507</v>
      </c>
      <c r="C92" s="8">
        <v>-5.5760000000000002E-3</v>
      </c>
      <c r="D92" s="8">
        <v>-0.157833</v>
      </c>
      <c r="E92" s="8">
        <v>1.8992999999999999E-2</v>
      </c>
      <c r="F92" s="8">
        <v>-0.15667800000000001</v>
      </c>
      <c r="G92" s="8">
        <v>-0.15468299999999999</v>
      </c>
      <c r="H92" s="8">
        <v>-0.11395</v>
      </c>
      <c r="I92" s="8">
        <v>-0.25326700000000002</v>
      </c>
      <c r="J92" s="8">
        <v>-6.6713999999999996E-2</v>
      </c>
      <c r="K92" s="8">
        <v>-0.114081</v>
      </c>
      <c r="L92" s="8">
        <v>-7.6789999999999997E-2</v>
      </c>
      <c r="M92" s="8">
        <v>-0.112998</v>
      </c>
      <c r="N92" s="8">
        <v>-1.721E-2</v>
      </c>
      <c r="O92" s="8">
        <v>-7.8250000000000004E-3</v>
      </c>
      <c r="P92" s="8">
        <v>-1.0855999999999999E-2</v>
      </c>
      <c r="Q92" s="8">
        <v>-1.403E-3</v>
      </c>
      <c r="R92" s="8">
        <v>-1.5499000000000001E-2</v>
      </c>
      <c r="S92" s="8">
        <v>-1.7440000000000001E-2</v>
      </c>
      <c r="T92" s="8">
        <v>-0.13935400000000001</v>
      </c>
      <c r="U92" s="8">
        <v>1.7755E-2</v>
      </c>
      <c r="V92" s="8">
        <v>-0.19081100000000001</v>
      </c>
      <c r="W92" s="8">
        <v>0.112798</v>
      </c>
      <c r="X92" s="8">
        <v>-0.188557</v>
      </c>
      <c r="Y92" s="8">
        <v>-0.14668999999999999</v>
      </c>
      <c r="Z92" s="17">
        <f t="shared" si="58"/>
        <v>-5.1805000000000004E-2</v>
      </c>
      <c r="AA92" s="17">
        <f t="shared" si="59"/>
        <v>0.11115700000000001</v>
      </c>
      <c r="AB92" s="17">
        <f t="shared" si="60"/>
        <v>1.0114000000000012E-2</v>
      </c>
      <c r="AC92" s="17">
        <f t="shared" si="61"/>
        <v>9.9239999999999988E-3</v>
      </c>
      <c r="AD92" s="17">
        <f t="shared" si="62"/>
        <v>1.9697999999999993E-2</v>
      </c>
      <c r="AE92" s="17">
        <f t="shared" si="63"/>
        <v>-4.6408999999999992E-2</v>
      </c>
      <c r="AF92" s="17">
        <f t="shared" si="64"/>
        <v>2.0347000000000004E-2</v>
      </c>
      <c r="AG92" s="17">
        <f t="shared" si="65"/>
        <v>-0.13043700000000003</v>
      </c>
      <c r="AH92" s="17">
        <f t="shared" si="66"/>
        <v>9.001000000000009E-3</v>
      </c>
      <c r="AI92" s="17">
        <f t="shared" si="67"/>
        <v>1.6212999999999991E-2</v>
      </c>
      <c r="AJ92" s="17">
        <f t="shared" si="68"/>
        <v>1.0435E-2</v>
      </c>
      <c r="AK92" s="17">
        <f t="shared" si="69"/>
        <v>2.2980999999999988E-2</v>
      </c>
      <c r="AL92" s="17">
        <f t="shared" si="70"/>
        <v>1.4634999999999999E-2</v>
      </c>
      <c r="AM92" s="17">
        <f t="shared" si="71"/>
        <v>1.3636000000000001E-2</v>
      </c>
      <c r="AN92" s="17">
        <f t="shared" si="72"/>
        <v>6.718E-3</v>
      </c>
      <c r="AO92" s="17">
        <f t="shared" si="73"/>
        <v>1.3034E-2</v>
      </c>
      <c r="AP92" s="17">
        <f t="shared" si="74"/>
        <v>7.6219999999999986E-3</v>
      </c>
      <c r="AQ92" s="17">
        <f t="shared" si="75"/>
        <v>1.5846000000000002E-2</v>
      </c>
      <c r="AR92" s="17">
        <f t="shared" si="76"/>
        <v>-3.6413000000000001E-2</v>
      </c>
      <c r="AS92" s="17">
        <f t="shared" si="77"/>
        <v>0.14170199999999999</v>
      </c>
      <c r="AT92" s="17">
        <f t="shared" si="78"/>
        <v>1.1112999999999984E-2</v>
      </c>
      <c r="AU92" s="17">
        <f t="shared" si="79"/>
        <v>-2.0490999999999995E-2</v>
      </c>
      <c r="AV92" s="17">
        <f t="shared" si="80"/>
        <v>2.0283999999999996E-2</v>
      </c>
      <c r="AW92" s="17">
        <f t="shared" si="81"/>
        <v>-3.8957999999999993E-2</v>
      </c>
      <c r="AY92" s="14">
        <f t="shared" si="83"/>
        <v>0.64173997531468285</v>
      </c>
      <c r="AZ92" s="14">
        <f t="shared" si="84"/>
        <v>0.68521133251101629</v>
      </c>
      <c r="BA92" s="14">
        <f t="shared" si="85"/>
        <v>0.6452164089973057</v>
      </c>
      <c r="BB92" s="14">
        <f>'BenzoicAcid (meta)'!BA92</f>
        <v>0.48162100067285829</v>
      </c>
      <c r="BC92" s="14">
        <f t="shared" si="82"/>
        <v>0.16011897464182456</v>
      </c>
      <c r="BD92" s="14">
        <f t="shared" si="86"/>
        <v>0.93588531628876903</v>
      </c>
      <c r="BF92" s="6"/>
      <c r="BM92" s="6"/>
      <c r="BN92" s="6"/>
      <c r="BO92" s="6"/>
      <c r="BP92" s="6"/>
      <c r="BQ92" s="6"/>
      <c r="BR92" s="6"/>
    </row>
    <row r="93" spans="1:70" ht="18" x14ac:dyDescent="0.3">
      <c r="A93" s="18" t="s">
        <v>120</v>
      </c>
      <c r="B93" s="8">
        <v>-0.13436400000000001</v>
      </c>
      <c r="C93" s="8">
        <v>3.9784E-2</v>
      </c>
      <c r="D93" s="8">
        <v>-0.15945599999999999</v>
      </c>
      <c r="E93" s="8">
        <v>1.8350999999999999E-2</v>
      </c>
      <c r="F93" s="8">
        <v>-0.169625</v>
      </c>
      <c r="G93" s="8">
        <v>-0.132018</v>
      </c>
      <c r="H93" s="8">
        <v>-0.110234</v>
      </c>
      <c r="I93" s="8">
        <v>-0.250191</v>
      </c>
      <c r="J93" s="8">
        <v>-6.5712000000000007E-2</v>
      </c>
      <c r="K93" s="8">
        <v>-0.11618199999999999</v>
      </c>
      <c r="L93" s="8">
        <v>-7.9380999999999993E-2</v>
      </c>
      <c r="M93" s="8">
        <v>-0.11299099999999999</v>
      </c>
      <c r="N93" s="8">
        <v>-1.6032999999999999E-2</v>
      </c>
      <c r="O93" s="8">
        <v>-5.4419999999999998E-3</v>
      </c>
      <c r="P93" s="8">
        <v>-9.7859999999999996E-3</v>
      </c>
      <c r="Q93" s="8">
        <v>-2.9459999999999998E-3</v>
      </c>
      <c r="R93" s="8">
        <v>-1.6781000000000001E-2</v>
      </c>
      <c r="S93" s="8">
        <v>-1.9557999999999999E-2</v>
      </c>
      <c r="T93" s="8">
        <v>-0.25553700000000001</v>
      </c>
      <c r="U93" s="8">
        <v>0.17536299999999999</v>
      </c>
      <c r="V93" s="8">
        <v>-0.114799</v>
      </c>
      <c r="W93" s="8">
        <v>5.7286999999999998E-2</v>
      </c>
      <c r="X93" s="8">
        <v>-0.13189300000000001</v>
      </c>
      <c r="Y93" s="8">
        <v>-0.25664599999999999</v>
      </c>
      <c r="Z93" s="17">
        <f t="shared" si="58"/>
        <v>-3.3662000000000011E-2</v>
      </c>
      <c r="AA93" s="17">
        <f t="shared" si="59"/>
        <v>0.15651700000000002</v>
      </c>
      <c r="AB93" s="17">
        <f t="shared" si="60"/>
        <v>8.4910000000000263E-3</v>
      </c>
      <c r="AC93" s="17">
        <f t="shared" si="61"/>
        <v>9.2819999999999986E-3</v>
      </c>
      <c r="AD93" s="17">
        <f t="shared" si="62"/>
        <v>6.751000000000007E-3</v>
      </c>
      <c r="AE93" s="17">
        <f t="shared" si="63"/>
        <v>-2.3744000000000001E-2</v>
      </c>
      <c r="AF93" s="17">
        <f t="shared" si="64"/>
        <v>2.4063000000000001E-2</v>
      </c>
      <c r="AG93" s="17">
        <f t="shared" si="65"/>
        <v>-0.127361</v>
      </c>
      <c r="AH93" s="17">
        <f t="shared" si="66"/>
        <v>1.0002999999999998E-2</v>
      </c>
      <c r="AI93" s="17">
        <f t="shared" si="67"/>
        <v>1.4112E-2</v>
      </c>
      <c r="AJ93" s="17">
        <f t="shared" si="68"/>
        <v>7.8440000000000037E-3</v>
      </c>
      <c r="AK93" s="17">
        <f t="shared" si="69"/>
        <v>2.2987999999999995E-2</v>
      </c>
      <c r="AL93" s="17">
        <f t="shared" si="70"/>
        <v>1.5812E-2</v>
      </c>
      <c r="AM93" s="17">
        <f t="shared" si="71"/>
        <v>1.6019000000000002E-2</v>
      </c>
      <c r="AN93" s="17">
        <f t="shared" si="72"/>
        <v>7.7879999999999998E-3</v>
      </c>
      <c r="AO93" s="17">
        <f t="shared" si="73"/>
        <v>1.1491000000000001E-2</v>
      </c>
      <c r="AP93" s="17">
        <f t="shared" si="74"/>
        <v>6.3399999999999984E-3</v>
      </c>
      <c r="AQ93" s="17">
        <f t="shared" si="75"/>
        <v>1.3728000000000004E-2</v>
      </c>
      <c r="AR93" s="17">
        <f t="shared" si="76"/>
        <v>-0.15259600000000001</v>
      </c>
      <c r="AS93" s="17">
        <f t="shared" si="77"/>
        <v>0.29930999999999996</v>
      </c>
      <c r="AT93" s="17">
        <f t="shared" si="78"/>
        <v>8.7124999999999994E-2</v>
      </c>
      <c r="AU93" s="17">
        <f t="shared" si="79"/>
        <v>-7.6001999999999986E-2</v>
      </c>
      <c r="AV93" s="17">
        <f t="shared" si="80"/>
        <v>7.6947999999999989E-2</v>
      </c>
      <c r="AW93" s="17">
        <f t="shared" si="81"/>
        <v>-0.14891399999999999</v>
      </c>
      <c r="AY93" s="14">
        <f t="shared" si="83"/>
        <v>0.5907113508464229</v>
      </c>
      <c r="AZ93" s="14">
        <f t="shared" si="84"/>
        <v>0.61245799345104612</v>
      </c>
      <c r="BA93" s="14">
        <f t="shared" si="85"/>
        <v>0.56076885683716582</v>
      </c>
      <c r="BB93" s="14">
        <f>'BenzoicAcid (meta)'!BA93</f>
        <v>0.48800000229952828</v>
      </c>
      <c r="BC93" s="14">
        <f t="shared" si="82"/>
        <v>0.10271134854689462</v>
      </c>
      <c r="BD93" s="14">
        <f t="shared" si="86"/>
        <v>0.84792683217439901</v>
      </c>
      <c r="BF93" s="6"/>
      <c r="BM93" s="6"/>
      <c r="BN93" s="6"/>
      <c r="BO93" s="6"/>
      <c r="BP93" s="6"/>
      <c r="BQ93" s="6"/>
      <c r="BR93" s="6"/>
    </row>
    <row r="94" spans="1:70" s="7" customFormat="1" x14ac:dyDescent="0.3">
      <c r="AY94" s="2"/>
      <c r="AZ94" s="2"/>
      <c r="BA94" s="2"/>
      <c r="BB94" s="2"/>
      <c r="BC94" s="2"/>
      <c r="BD94" s="2"/>
      <c r="BE94" s="2"/>
      <c r="BF94" s="2"/>
      <c r="BM94" s="2"/>
      <c r="BN94" s="2"/>
      <c r="BO94" s="2"/>
      <c r="BP94" s="2"/>
      <c r="BQ94" s="2"/>
      <c r="BR94" s="2"/>
    </row>
  </sheetData>
  <mergeCells count="20">
    <mergeCell ref="BF10:BK10"/>
    <mergeCell ref="BF1:BF3"/>
    <mergeCell ref="BY1:CD2"/>
    <mergeCell ref="AY1:BD2"/>
    <mergeCell ref="BG1:BX1"/>
    <mergeCell ref="BG2:BR2"/>
    <mergeCell ref="BS2:BX2"/>
    <mergeCell ref="A1:A3"/>
    <mergeCell ref="BF8:BK8"/>
    <mergeCell ref="BF9:BK9"/>
    <mergeCell ref="Z1:AW1"/>
    <mergeCell ref="B1:Y1"/>
    <mergeCell ref="AR2:AW2"/>
    <mergeCell ref="Z2:AE2"/>
    <mergeCell ref="AF2:AK2"/>
    <mergeCell ref="AL2:AQ2"/>
    <mergeCell ref="B2:G2"/>
    <mergeCell ref="H2:M2"/>
    <mergeCell ref="N2:S2"/>
    <mergeCell ref="T2:Y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46B6-CC15-4AFF-A4E5-4083262BBAEF}">
  <dimension ref="A1:BU94"/>
  <sheetViews>
    <sheetView zoomScaleNormal="100" workbookViewId="0">
      <pane xSplit="1" topLeftCell="B1" activePane="topRight" state="frozen"/>
      <selection pane="topRight" activeCell="B1" sqref="B1:Y1"/>
    </sheetView>
  </sheetViews>
  <sheetFormatPr defaultRowHeight="15.6" x14ac:dyDescent="0.3"/>
  <cols>
    <col min="1" max="1" width="16.33203125" style="6" bestFit="1" customWidth="1"/>
    <col min="2" max="22" width="10.109375" style="6" bestFit="1" customWidth="1"/>
    <col min="23" max="23" width="9.33203125" style="6" bestFit="1" customWidth="1"/>
    <col min="24" max="25" width="10.109375" style="6" bestFit="1" customWidth="1"/>
    <col min="26" max="26" width="9.33203125" style="6" bestFit="1" customWidth="1"/>
    <col min="27" max="49" width="10.109375" style="6" bestFit="1" customWidth="1"/>
    <col min="50" max="50" width="8.88671875" style="6"/>
    <col min="51" max="53" width="10.77734375" style="1" customWidth="1"/>
    <col min="54" max="54" width="4.88671875" style="1" customWidth="1"/>
    <col min="55" max="55" width="15.21875" style="1" bestFit="1" customWidth="1"/>
    <col min="56" max="61" width="10.109375" style="6" bestFit="1" customWidth="1"/>
    <col min="62" max="62" width="9.33203125" style="6" bestFit="1" customWidth="1"/>
    <col min="63" max="64" width="10.109375" style="6" customWidth="1"/>
    <col min="65" max="65" width="9.33203125" style="6" bestFit="1" customWidth="1"/>
    <col min="66" max="67" width="10.109375" style="6" customWidth="1"/>
    <col min="68" max="70" width="11.44140625" style="1" customWidth="1"/>
    <col min="71" max="73" width="11.44140625" style="6" customWidth="1"/>
    <col min="74" max="16384" width="8.88671875" style="6"/>
  </cols>
  <sheetData>
    <row r="1" spans="1:73" ht="16.2" x14ac:dyDescent="0.3">
      <c r="A1" s="24" t="s">
        <v>121</v>
      </c>
      <c r="B1" s="28" t="s">
        <v>127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7" t="s">
        <v>128</v>
      </c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Y1" s="34" t="s">
        <v>74</v>
      </c>
      <c r="AZ1" s="34"/>
      <c r="BA1" s="34"/>
      <c r="BC1" s="31" t="s">
        <v>121</v>
      </c>
      <c r="BD1" s="32" t="s">
        <v>73</v>
      </c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8" t="s">
        <v>63</v>
      </c>
      <c r="BT1" s="39"/>
      <c r="BU1" s="40"/>
    </row>
    <row r="2" spans="1:73" ht="15.6" customHeight="1" x14ac:dyDescent="0.3">
      <c r="A2" s="25"/>
      <c r="B2" s="28" t="s">
        <v>0</v>
      </c>
      <c r="C2" s="28"/>
      <c r="D2" s="28"/>
      <c r="E2" s="28"/>
      <c r="F2" s="28"/>
      <c r="G2" s="28"/>
      <c r="H2" s="28" t="s">
        <v>1</v>
      </c>
      <c r="I2" s="28"/>
      <c r="J2" s="28"/>
      <c r="K2" s="28"/>
      <c r="L2" s="28"/>
      <c r="M2" s="28"/>
      <c r="N2" s="28" t="s">
        <v>2</v>
      </c>
      <c r="O2" s="28"/>
      <c r="P2" s="28"/>
      <c r="Q2" s="28"/>
      <c r="R2" s="28"/>
      <c r="S2" s="28"/>
      <c r="T2" s="30" t="s">
        <v>72</v>
      </c>
      <c r="U2" s="30"/>
      <c r="V2" s="30"/>
      <c r="W2" s="30"/>
      <c r="X2" s="30"/>
      <c r="Y2" s="30"/>
      <c r="Z2" s="27" t="s">
        <v>0</v>
      </c>
      <c r="AA2" s="27"/>
      <c r="AB2" s="27"/>
      <c r="AC2" s="27"/>
      <c r="AD2" s="27"/>
      <c r="AE2" s="27"/>
      <c r="AF2" s="27" t="s">
        <v>1</v>
      </c>
      <c r="AG2" s="27"/>
      <c r="AH2" s="27"/>
      <c r="AI2" s="27"/>
      <c r="AJ2" s="27"/>
      <c r="AK2" s="27"/>
      <c r="AL2" s="27" t="s">
        <v>2</v>
      </c>
      <c r="AM2" s="27"/>
      <c r="AN2" s="27"/>
      <c r="AO2" s="27"/>
      <c r="AP2" s="27"/>
      <c r="AQ2" s="27"/>
      <c r="AR2" s="29" t="s">
        <v>72</v>
      </c>
      <c r="AS2" s="29"/>
      <c r="AT2" s="29"/>
      <c r="AU2" s="29"/>
      <c r="AV2" s="29"/>
      <c r="AW2" s="29"/>
      <c r="AY2" s="34"/>
      <c r="AZ2" s="34"/>
      <c r="BA2" s="34"/>
      <c r="BC2" s="31"/>
      <c r="BD2" s="32" t="s">
        <v>126</v>
      </c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4" t="s">
        <v>74</v>
      </c>
      <c r="BQ2" s="34"/>
      <c r="BR2" s="34"/>
      <c r="BS2" s="41"/>
      <c r="BT2" s="42"/>
      <c r="BU2" s="43"/>
    </row>
    <row r="3" spans="1:73" ht="19.2" x14ac:dyDescent="0.3">
      <c r="A3" s="26"/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3</v>
      </c>
      <c r="I3" s="15" t="s">
        <v>4</v>
      </c>
      <c r="J3" s="15" t="s">
        <v>5</v>
      </c>
      <c r="K3" s="15" t="s">
        <v>6</v>
      </c>
      <c r="L3" s="15" t="s">
        <v>7</v>
      </c>
      <c r="M3" s="15" t="s">
        <v>8</v>
      </c>
      <c r="N3" s="15" t="s">
        <v>3</v>
      </c>
      <c r="O3" s="15" t="s">
        <v>4</v>
      </c>
      <c r="P3" s="15" t="s">
        <v>5</v>
      </c>
      <c r="Q3" s="15" t="s">
        <v>6</v>
      </c>
      <c r="R3" s="15" t="s">
        <v>7</v>
      </c>
      <c r="S3" s="15" t="s">
        <v>8</v>
      </c>
      <c r="T3" s="15" t="s">
        <v>3</v>
      </c>
      <c r="U3" s="15" t="s">
        <v>4</v>
      </c>
      <c r="V3" s="15" t="s">
        <v>5</v>
      </c>
      <c r="W3" s="15" t="s">
        <v>6</v>
      </c>
      <c r="X3" s="15" t="s">
        <v>7</v>
      </c>
      <c r="Y3" s="15" t="s">
        <v>8</v>
      </c>
      <c r="Z3" s="16" t="s">
        <v>66</v>
      </c>
      <c r="AA3" s="16" t="s">
        <v>67</v>
      </c>
      <c r="AB3" s="16" t="s">
        <v>68</v>
      </c>
      <c r="AC3" s="16" t="s">
        <v>69</v>
      </c>
      <c r="AD3" s="16" t="s">
        <v>70</v>
      </c>
      <c r="AE3" s="16" t="s">
        <v>71</v>
      </c>
      <c r="AF3" s="16" t="s">
        <v>66</v>
      </c>
      <c r="AG3" s="16" t="s">
        <v>67</v>
      </c>
      <c r="AH3" s="16" t="s">
        <v>68</v>
      </c>
      <c r="AI3" s="16" t="s">
        <v>69</v>
      </c>
      <c r="AJ3" s="16" t="s">
        <v>70</v>
      </c>
      <c r="AK3" s="16" t="s">
        <v>71</v>
      </c>
      <c r="AL3" s="16" t="s">
        <v>66</v>
      </c>
      <c r="AM3" s="16" t="s">
        <v>67</v>
      </c>
      <c r="AN3" s="16" t="s">
        <v>68</v>
      </c>
      <c r="AO3" s="16" t="s">
        <v>69</v>
      </c>
      <c r="AP3" s="16" t="s">
        <v>70</v>
      </c>
      <c r="AQ3" s="16" t="s">
        <v>71</v>
      </c>
      <c r="AR3" s="16" t="s">
        <v>66</v>
      </c>
      <c r="AS3" s="16" t="s">
        <v>67</v>
      </c>
      <c r="AT3" s="16" t="s">
        <v>68</v>
      </c>
      <c r="AU3" s="16" t="s">
        <v>69</v>
      </c>
      <c r="AV3" s="16" t="s">
        <v>70</v>
      </c>
      <c r="AW3" s="16" t="s">
        <v>71</v>
      </c>
      <c r="AY3" s="13" t="s">
        <v>55</v>
      </c>
      <c r="AZ3" s="13" t="s">
        <v>59</v>
      </c>
      <c r="BA3" s="13" t="s">
        <v>54</v>
      </c>
      <c r="BB3" s="6"/>
      <c r="BC3" s="31"/>
      <c r="BD3" s="15" t="s">
        <v>3</v>
      </c>
      <c r="BE3" s="15" t="s">
        <v>4</v>
      </c>
      <c r="BF3" s="15" t="s">
        <v>5</v>
      </c>
      <c r="BG3" s="15" t="s">
        <v>6</v>
      </c>
      <c r="BH3" s="15" t="s">
        <v>7</v>
      </c>
      <c r="BI3" s="15" t="s">
        <v>8</v>
      </c>
      <c r="BJ3" s="16" t="s">
        <v>66</v>
      </c>
      <c r="BK3" s="16" t="s">
        <v>67</v>
      </c>
      <c r="BL3" s="16" t="s">
        <v>68</v>
      </c>
      <c r="BM3" s="16" t="s">
        <v>69</v>
      </c>
      <c r="BN3" s="16" t="s">
        <v>70</v>
      </c>
      <c r="BO3" s="16" t="s">
        <v>71</v>
      </c>
      <c r="BP3" s="13" t="s">
        <v>55</v>
      </c>
      <c r="BQ3" s="13" t="s">
        <v>59</v>
      </c>
      <c r="BR3" s="13" t="s">
        <v>54</v>
      </c>
      <c r="BS3" s="12" t="s">
        <v>55</v>
      </c>
      <c r="BT3" s="12" t="s">
        <v>59</v>
      </c>
      <c r="BU3" s="12" t="s">
        <v>54</v>
      </c>
    </row>
    <row r="4" spans="1:73" ht="18" x14ac:dyDescent="0.3">
      <c r="A4" s="18" t="s">
        <v>9</v>
      </c>
      <c r="B4" s="8">
        <v>-0.100702</v>
      </c>
      <c r="C4" s="8">
        <v>-0.116733</v>
      </c>
      <c r="D4" s="8">
        <v>-0.16794700000000001</v>
      </c>
      <c r="E4" s="8">
        <v>9.0690000000000007E-3</v>
      </c>
      <c r="F4" s="8">
        <v>-0.176376</v>
      </c>
      <c r="G4" s="8">
        <v>-0.108274</v>
      </c>
      <c r="H4" s="8">
        <v>-0.134297</v>
      </c>
      <c r="I4" s="8">
        <v>-0.12282999999999999</v>
      </c>
      <c r="J4" s="8">
        <v>-7.5715000000000005E-2</v>
      </c>
      <c r="K4" s="8">
        <v>-0.13029399999999999</v>
      </c>
      <c r="L4" s="8">
        <v>-8.7224999999999997E-2</v>
      </c>
      <c r="M4" s="8">
        <v>-0.13597899999999999</v>
      </c>
      <c r="N4" s="8">
        <v>-3.1844999999999998E-2</v>
      </c>
      <c r="O4" s="8">
        <v>-2.1461000000000001E-2</v>
      </c>
      <c r="P4" s="8">
        <v>-1.7573999999999999E-2</v>
      </c>
      <c r="Q4" s="8">
        <v>-1.4437E-2</v>
      </c>
      <c r="R4" s="8">
        <v>-2.3120999999999999E-2</v>
      </c>
      <c r="S4" s="8">
        <v>-3.3286000000000003E-2</v>
      </c>
      <c r="T4" s="8">
        <v>-0.102941</v>
      </c>
      <c r="U4" s="8">
        <v>-0.123947</v>
      </c>
      <c r="V4" s="8">
        <v>-0.20192399999999999</v>
      </c>
      <c r="W4" s="8">
        <v>0.13328899999999999</v>
      </c>
      <c r="X4" s="8">
        <v>-0.208841</v>
      </c>
      <c r="Y4" s="8">
        <v>-0.10773199999999999</v>
      </c>
      <c r="Z4" s="17">
        <f>B4-$B$4</f>
        <v>0</v>
      </c>
      <c r="AA4" s="17">
        <f>C4-$C$4</f>
        <v>0</v>
      </c>
      <c r="AB4" s="17">
        <f>D4-$D$4</f>
        <v>0</v>
      </c>
      <c r="AC4" s="17">
        <f>E4-$E$4</f>
        <v>0</v>
      </c>
      <c r="AD4" s="17">
        <f>F4-$F$4</f>
        <v>0</v>
      </c>
      <c r="AE4" s="17">
        <f>G4-$G$4</f>
        <v>0</v>
      </c>
      <c r="AF4" s="17">
        <f>H4-$H$4</f>
        <v>0</v>
      </c>
      <c r="AG4" s="17">
        <f>I4-$I$4</f>
        <v>0</v>
      </c>
      <c r="AH4" s="17">
        <f>J4-$J$4</f>
        <v>0</v>
      </c>
      <c r="AI4" s="17">
        <f>K4-$K$4</f>
        <v>0</v>
      </c>
      <c r="AJ4" s="17">
        <f>L4-$L$4</f>
        <v>0</v>
      </c>
      <c r="AK4" s="17">
        <f>M4-$M$4</f>
        <v>0</v>
      </c>
      <c r="AL4" s="17">
        <f>N4-$N$4</f>
        <v>0</v>
      </c>
      <c r="AM4" s="17">
        <f>O4-$O$4</f>
        <v>0</v>
      </c>
      <c r="AN4" s="17">
        <f>P4-$P$4</f>
        <v>0</v>
      </c>
      <c r="AO4" s="17">
        <f>Q4-$Q$4</f>
        <v>0</v>
      </c>
      <c r="AP4" s="17">
        <f>R4-$R$4</f>
        <v>0</v>
      </c>
      <c r="AQ4" s="17">
        <f>S4-$S$4</f>
        <v>0</v>
      </c>
      <c r="AR4" s="17">
        <f>T4-$T$4</f>
        <v>0</v>
      </c>
      <c r="AS4" s="17">
        <f>U4-$U$4</f>
        <v>0</v>
      </c>
      <c r="AT4" s="17">
        <f>V4-$V$4</f>
        <v>0</v>
      </c>
      <c r="AU4" s="17">
        <f>W4-$W$4</f>
        <v>0</v>
      </c>
      <c r="AV4" s="17">
        <f>X4-$X$4</f>
        <v>0</v>
      </c>
      <c r="AW4" s="17">
        <f>Y4-$Y$4</f>
        <v>0</v>
      </c>
      <c r="AY4" s="14">
        <f>0.034107489897652+1.77057768*AL4+4.40217901*AM4+4.54859702*AN4+29.88114411*AO4+3.2522296*AP4+8.09429935*AQ4</f>
        <v>3.4107489897651999E-2</v>
      </c>
      <c r="AZ4" s="14">
        <f>0.0486361244731998+1.2715913*AL4+6.34354536*AM4+3.38799611*AN4+35.6908435*AO4+0.54967969*AP4+8.93687531*AQ4</f>
        <v>4.8636124473199802E-2</v>
      </c>
      <c r="BA4" s="14">
        <f t="shared" ref="BA4:BA35" si="0">0.0727326665394382+1.13392176*AL4+5.88705143*AM4+0*AN4+44.84098773*AO4-6.0773907*AP4+7.7039257*AQ4</f>
        <v>7.2732666539438204E-2</v>
      </c>
      <c r="BC4" s="19" t="s">
        <v>122</v>
      </c>
      <c r="BD4" s="8">
        <v>-1.2218E-2</v>
      </c>
      <c r="BE4" s="8">
        <v>-1.7458000000000001E-2</v>
      </c>
      <c r="BF4" s="8">
        <v>-1.7114999999999998E-2</v>
      </c>
      <c r="BG4" s="8">
        <v>-9.6069999999999992E-3</v>
      </c>
      <c r="BH4" s="8">
        <v>-1.3644999999999999E-2</v>
      </c>
      <c r="BI4" s="8">
        <v>-2.5738E-2</v>
      </c>
      <c r="BJ4" s="10">
        <f t="shared" ref="BJ4:BO4" si="1">BD4-N4</f>
        <v>1.9626999999999999E-2</v>
      </c>
      <c r="BK4" s="10">
        <f t="shared" si="1"/>
        <v>4.0029999999999996E-3</v>
      </c>
      <c r="BL4" s="10">
        <f t="shared" si="1"/>
        <v>4.5900000000000107E-4</v>
      </c>
      <c r="BM4" s="10">
        <f t="shared" si="1"/>
        <v>4.830000000000001E-3</v>
      </c>
      <c r="BN4" s="10">
        <f t="shared" si="1"/>
        <v>9.476E-3</v>
      </c>
      <c r="BO4" s="10">
        <f t="shared" si="1"/>
        <v>7.5480000000000026E-3</v>
      </c>
      <c r="BP4" s="14">
        <f>0.034107489897652+1.77057768*BJ4+4.40217901*BK4+4.54859702*BL4+29.88114411*BM4+3.2522296*BN4+8.09429935*BO4</f>
        <v>0.32480817186692207</v>
      </c>
      <c r="BQ4" s="14">
        <f>0.0486361244731998+1.2715913*BJ4+6.34354536*BK4+3.38799611*BL4+35.6908435*BM4+0.54967969*BN4+8.93687531*BO4</f>
        <v>0.34559302289618987</v>
      </c>
      <c r="BR4" s="14">
        <f>0.0727326665394382+1.13392176*BJ4+5.88705143*BK4+0*BL4+44.84098773*BM4-6.0773907*BN4+7.7039257*BO4</f>
        <v>0.33569586344354829</v>
      </c>
      <c r="BS4" s="14">
        <v>0.4</v>
      </c>
      <c r="BT4" s="14">
        <v>0.36</v>
      </c>
      <c r="BU4" s="14">
        <v>0.36</v>
      </c>
    </row>
    <row r="5" spans="1:73" x14ac:dyDescent="0.3">
      <c r="A5" s="18" t="s">
        <v>10</v>
      </c>
      <c r="B5" s="8">
        <v>9.7050999999999998E-2</v>
      </c>
      <c r="C5" s="8">
        <v>-0.151527</v>
      </c>
      <c r="D5" s="8">
        <v>-0.22731000000000001</v>
      </c>
      <c r="E5" s="8">
        <v>2.3368E-2</v>
      </c>
      <c r="F5" s="8">
        <v>-0.17935300000000001</v>
      </c>
      <c r="G5" s="8">
        <v>-0.10108300000000001</v>
      </c>
      <c r="H5" s="8">
        <v>-0.36607000000000001</v>
      </c>
      <c r="I5" s="8">
        <v>-0.125885</v>
      </c>
      <c r="J5" s="8">
        <v>-7.9781000000000005E-2</v>
      </c>
      <c r="K5" s="8">
        <v>-0.123462</v>
      </c>
      <c r="L5" s="8">
        <v>-8.5625999999999994E-2</v>
      </c>
      <c r="M5" s="8">
        <v>-0.126749</v>
      </c>
      <c r="N5" s="8">
        <v>2.5087999999999999E-2</v>
      </c>
      <c r="O5" s="8">
        <v>-2.1918E-2</v>
      </c>
      <c r="P5" s="8">
        <v>-1.8856999999999999E-2</v>
      </c>
      <c r="Q5" s="8">
        <v>-8.0929999999999995E-3</v>
      </c>
      <c r="R5" s="8">
        <v>-2.2015E-2</v>
      </c>
      <c r="S5" s="8">
        <v>-2.5554E-2</v>
      </c>
      <c r="T5" s="8">
        <v>-2.4250000000000001E-2</v>
      </c>
      <c r="U5" s="8">
        <v>-2.4795999999999999E-2</v>
      </c>
      <c r="V5" s="8">
        <v>-7.8612000000000001E-2</v>
      </c>
      <c r="W5" s="8">
        <v>4.9376000000000003E-2</v>
      </c>
      <c r="X5" s="8">
        <v>-0.17183000000000001</v>
      </c>
      <c r="Y5" s="8">
        <v>-0.16781799999999999</v>
      </c>
      <c r="Z5" s="17">
        <f t="shared" ref="Z5:Z26" si="2">B5-$B$4</f>
        <v>0.19775300000000001</v>
      </c>
      <c r="AA5" s="17">
        <f t="shared" ref="AA5:AA26" si="3">C5-$C$4</f>
        <v>-3.4793999999999992E-2</v>
      </c>
      <c r="AB5" s="17">
        <f t="shared" ref="AB5:AB26" si="4">D5-$D$4</f>
        <v>-5.9362999999999999E-2</v>
      </c>
      <c r="AC5" s="17">
        <f t="shared" ref="AC5:AC26" si="5">E5-$E$4</f>
        <v>1.4298999999999999E-2</v>
      </c>
      <c r="AD5" s="17">
        <f t="shared" ref="AD5:AD26" si="6">F5-$F$4</f>
        <v>-2.9770000000000074E-3</v>
      </c>
      <c r="AE5" s="17">
        <f t="shared" ref="AE5:AE26" si="7">G5-$G$4</f>
        <v>7.1909999999999891E-3</v>
      </c>
      <c r="AF5" s="17">
        <f t="shared" ref="AF5:AF26" si="8">H5-$H$4</f>
        <v>-0.23177300000000001</v>
      </c>
      <c r="AG5" s="17">
        <f t="shared" ref="AG5:AG26" si="9">I5-$I$4</f>
        <v>-3.0550000000000022E-3</v>
      </c>
      <c r="AH5" s="17">
        <f t="shared" ref="AH5:AH26" si="10">J5-$J$4</f>
        <v>-4.0660000000000002E-3</v>
      </c>
      <c r="AI5" s="17">
        <f t="shared" ref="AI5:AI26" si="11">K5-$K$4</f>
        <v>6.8319999999999909E-3</v>
      </c>
      <c r="AJ5" s="17">
        <f t="shared" ref="AJ5:AJ26" si="12">L5-$L$4</f>
        <v>1.5990000000000032E-3</v>
      </c>
      <c r="AK5" s="17">
        <f t="shared" ref="AK5:AK26" si="13">M5-$M$4</f>
        <v>9.2299999999999882E-3</v>
      </c>
      <c r="AL5" s="17">
        <f t="shared" ref="AL5:AL26" si="14">N5-$N$4</f>
        <v>5.6932999999999997E-2</v>
      </c>
      <c r="AM5" s="17">
        <f t="shared" ref="AM5:AM26" si="15">O5-$O$4</f>
        <v>-4.5699999999999907E-4</v>
      </c>
      <c r="AN5" s="17">
        <f t="shared" ref="AN5:AN26" si="16">P5-$P$4</f>
        <v>-1.2829999999999994E-3</v>
      </c>
      <c r="AO5" s="17">
        <f t="shared" ref="AO5:AO26" si="17">Q5-$Q$4</f>
        <v>6.3440000000000007E-3</v>
      </c>
      <c r="AP5" s="17">
        <f t="shared" ref="AP5:AP26" si="18">R5-$R$4</f>
        <v>1.1059999999999993E-3</v>
      </c>
      <c r="AQ5" s="17">
        <f t="shared" ref="AQ5:AQ26" si="19">S5-$S$4</f>
        <v>7.7320000000000028E-3</v>
      </c>
      <c r="AR5" s="17">
        <f t="shared" ref="AR5:AR26" si="20">T5-$T$4</f>
        <v>7.8691000000000011E-2</v>
      </c>
      <c r="AS5" s="17">
        <f t="shared" ref="AS5:AS26" si="21">U5-$U$4</f>
        <v>9.9151000000000003E-2</v>
      </c>
      <c r="AT5" s="17">
        <f t="shared" ref="AT5:AT26" si="22">V5-$V$4</f>
        <v>0.12331199999999999</v>
      </c>
      <c r="AU5" s="17">
        <f t="shared" ref="AU5:AU26" si="23">W5-$W$4</f>
        <v>-8.3912999999999988E-2</v>
      </c>
      <c r="AV5" s="17">
        <f t="shared" ref="AV5:AV26" si="24">X5-$X$4</f>
        <v>3.7010999999999988E-2</v>
      </c>
      <c r="AW5" s="17">
        <f t="shared" ref="AW5:AW26" si="25">Y5-$Y$4</f>
        <v>-6.0086000000000001E-2</v>
      </c>
      <c r="AY5" s="14">
        <f t="shared" ref="AY5:AY68" si="26">0.034107489897652+1.77057768*AL5+4.40217901*AM5+4.54859702*AN5+29.88114411*AO5+3.2522296*AP5+8.09429935*AQ5</f>
        <v>0.38281220991450199</v>
      </c>
      <c r="AZ5" s="14">
        <f t="shared" ref="AZ5:AZ68" si="27">0.0486361244731998+1.2715913*AL5+6.34354536*AM5+3.38799611*AN5+35.6908435*AO5+0.54967969*AP5+8.93687531*AQ5</f>
        <v>0.40991640951550989</v>
      </c>
      <c r="BA5" s="14">
        <f t="shared" si="0"/>
        <v>0.47191623715532827</v>
      </c>
      <c r="BC5" s="19" t="s">
        <v>123</v>
      </c>
      <c r="BD5" s="8">
        <v>6.0283000000000003E-2</v>
      </c>
      <c r="BE5" s="8">
        <v>-2.9567E-2</v>
      </c>
      <c r="BF5" s="8">
        <v>-3.6087000000000001E-2</v>
      </c>
      <c r="BG5" s="8">
        <v>-1.3213000000000001E-2</v>
      </c>
      <c r="BH5" s="8">
        <v>-3.1786000000000002E-2</v>
      </c>
      <c r="BI5" s="8">
        <v>-2.6325000000000001E-2</v>
      </c>
      <c r="BJ5" s="10">
        <f t="shared" ref="BJ5:BO5" si="28">BD5-N4</f>
        <v>9.2128000000000002E-2</v>
      </c>
      <c r="BK5" s="10">
        <f t="shared" si="28"/>
        <v>-8.1059999999999986E-3</v>
      </c>
      <c r="BL5" s="10">
        <f t="shared" si="28"/>
        <v>-1.8513000000000002E-2</v>
      </c>
      <c r="BM5" s="10">
        <f t="shared" si="28"/>
        <v>1.2239999999999994E-3</v>
      </c>
      <c r="BN5" s="10">
        <f t="shared" si="28"/>
        <v>-8.6650000000000026E-3</v>
      </c>
      <c r="BO5" s="10">
        <f t="shared" si="28"/>
        <v>6.9610000000000019E-3</v>
      </c>
      <c r="BP5" s="14">
        <f>0.034107489897652+1.77057768*BJ5+4.40217901*BK5+4.54859702*BL5+29.88114411*BM5+3.2522296*BN5+8.09429935*BO5</f>
        <v>0.14207339939636199</v>
      </c>
      <c r="BQ5" s="14">
        <f>0.0486361244731998+1.2715913*BJ5+6.34354536*BK5+3.38799611*BL5+35.6908435*BM5+0.54967969*BN5+8.93687531*BO5</f>
        <v>0.1527747440500698</v>
      </c>
      <c r="BR5" s="14">
        <f>0.0727326665394382+1.13392176*BJ5+5.88705143*BK5+0*BL5+44.84098773*BM5-6.0773907*BN5+7.7039257*BO5</f>
        <v>0.29065115774785821</v>
      </c>
      <c r="BS5" s="14">
        <v>0.19</v>
      </c>
      <c r="BT5" s="14">
        <v>0.19</v>
      </c>
      <c r="BU5" s="14">
        <v>0.32</v>
      </c>
    </row>
    <row r="6" spans="1:73" ht="18" x14ac:dyDescent="0.3">
      <c r="A6" s="18" t="s">
        <v>48</v>
      </c>
      <c r="B6" s="8">
        <v>0.14235999999999999</v>
      </c>
      <c r="C6" s="8">
        <v>-0.165546</v>
      </c>
      <c r="D6" s="8">
        <v>-0.23705399999999999</v>
      </c>
      <c r="E6" s="8">
        <v>2.4625999999999999E-2</v>
      </c>
      <c r="F6" s="8">
        <v>-0.15693399999999999</v>
      </c>
      <c r="G6" s="8">
        <v>-0.100854</v>
      </c>
      <c r="H6" s="8">
        <v>-0.108571</v>
      </c>
      <c r="I6" s="8">
        <v>-7.0945999999999995E-2</v>
      </c>
      <c r="J6" s="8">
        <v>-2.2817E-2</v>
      </c>
      <c r="K6" s="8">
        <v>-0.12895100000000001</v>
      </c>
      <c r="L6" s="8">
        <v>-8.0241999999999994E-2</v>
      </c>
      <c r="M6" s="8">
        <v>-0.13445299999999999</v>
      </c>
      <c r="N6" s="8">
        <v>-4.9589999999999999E-3</v>
      </c>
      <c r="O6" s="8">
        <v>-1.5334E-2</v>
      </c>
      <c r="P6" s="8">
        <v>-1.0880000000000001E-2</v>
      </c>
      <c r="Q6" s="8">
        <v>-1.5115E-2</v>
      </c>
      <c r="R6" s="8">
        <v>-1.882E-2</v>
      </c>
      <c r="S6" s="8">
        <v>-3.3992000000000001E-2</v>
      </c>
      <c r="T6" s="8">
        <v>-0.28416200000000003</v>
      </c>
      <c r="U6" s="8">
        <v>2.7690000000000002E-3</v>
      </c>
      <c r="V6" s="8">
        <v>-9.0307999999999999E-2</v>
      </c>
      <c r="W6" s="8">
        <v>0.106124</v>
      </c>
      <c r="X6" s="8">
        <v>-0.186112</v>
      </c>
      <c r="Y6" s="8">
        <v>-0.1668</v>
      </c>
      <c r="Z6" s="17">
        <f t="shared" si="2"/>
        <v>0.243062</v>
      </c>
      <c r="AA6" s="17">
        <f t="shared" si="3"/>
        <v>-4.8812999999999995E-2</v>
      </c>
      <c r="AB6" s="17">
        <f t="shared" si="4"/>
        <v>-6.9106999999999974E-2</v>
      </c>
      <c r="AC6" s="17">
        <f t="shared" si="5"/>
        <v>1.5556999999999998E-2</v>
      </c>
      <c r="AD6" s="17">
        <f t="shared" si="6"/>
        <v>1.9442000000000015E-2</v>
      </c>
      <c r="AE6" s="17">
        <f t="shared" si="7"/>
        <v>7.419999999999996E-3</v>
      </c>
      <c r="AF6" s="17">
        <f t="shared" si="8"/>
        <v>2.5725999999999999E-2</v>
      </c>
      <c r="AG6" s="17">
        <f t="shared" si="9"/>
        <v>5.1884E-2</v>
      </c>
      <c r="AH6" s="17">
        <f t="shared" si="10"/>
        <v>5.2898000000000001E-2</v>
      </c>
      <c r="AI6" s="17">
        <f t="shared" si="11"/>
        <v>1.3429999999999831E-3</v>
      </c>
      <c r="AJ6" s="17">
        <f t="shared" si="12"/>
        <v>6.9830000000000031E-3</v>
      </c>
      <c r="AK6" s="17">
        <f t="shared" si="13"/>
        <v>1.5259999999999996E-3</v>
      </c>
      <c r="AL6" s="17">
        <f t="shared" si="14"/>
        <v>2.6886E-2</v>
      </c>
      <c r="AM6" s="17">
        <f t="shared" si="15"/>
        <v>6.1270000000000005E-3</v>
      </c>
      <c r="AN6" s="17">
        <f t="shared" si="16"/>
        <v>6.6939999999999986E-3</v>
      </c>
      <c r="AO6" s="17">
        <f t="shared" si="17"/>
        <v>-6.7799999999999978E-4</v>
      </c>
      <c r="AP6" s="17">
        <f t="shared" si="18"/>
        <v>4.3009999999999993E-3</v>
      </c>
      <c r="AQ6" s="17">
        <f t="shared" si="19"/>
        <v>-7.059999999999983E-4</v>
      </c>
      <c r="AR6" s="17">
        <f t="shared" si="20"/>
        <v>-0.18122100000000002</v>
      </c>
      <c r="AS6" s="17">
        <f t="shared" si="21"/>
        <v>0.126716</v>
      </c>
      <c r="AT6" s="17">
        <f t="shared" si="22"/>
        <v>0.11161599999999999</v>
      </c>
      <c r="AU6" s="17">
        <f t="shared" si="23"/>
        <v>-2.7164999999999995E-2</v>
      </c>
      <c r="AV6" s="17">
        <f t="shared" si="24"/>
        <v>2.2728999999999999E-2</v>
      </c>
      <c r="AW6" s="17">
        <f t="shared" si="25"/>
        <v>-5.9068000000000009E-2</v>
      </c>
      <c r="AY6" s="14">
        <f t="shared" si="26"/>
        <v>0.12714554911020201</v>
      </c>
      <c r="AZ6" s="14">
        <f t="shared" si="27"/>
        <v>0.11622662303088982</v>
      </c>
      <c r="BA6" s="14">
        <f t="shared" si="0"/>
        <v>7.7309232464568237E-2</v>
      </c>
      <c r="BC6" s="19" t="s">
        <v>124</v>
      </c>
      <c r="BD6" s="8">
        <v>6.0974E-2</v>
      </c>
      <c r="BE6" s="8">
        <v>-4.3866000000000002E-2</v>
      </c>
      <c r="BF6" s="8">
        <v>-2.9574E-2</v>
      </c>
      <c r="BG6" s="8">
        <v>-1.0071999999999999E-2</v>
      </c>
      <c r="BH6" s="8">
        <v>-3.6921000000000002E-2</v>
      </c>
      <c r="BI6" s="8">
        <v>-3.3686000000000001E-2</v>
      </c>
      <c r="BJ6" s="10">
        <f t="shared" ref="BJ6:BO6" si="29">BD6-N4</f>
        <v>9.2818999999999999E-2</v>
      </c>
      <c r="BK6" s="10">
        <f t="shared" si="29"/>
        <v>-2.2405000000000001E-2</v>
      </c>
      <c r="BL6" s="10">
        <f t="shared" si="29"/>
        <v>-1.2E-2</v>
      </c>
      <c r="BM6" s="10">
        <f t="shared" si="29"/>
        <v>4.3650000000000008E-3</v>
      </c>
      <c r="BN6" s="10">
        <f t="shared" si="29"/>
        <v>-1.3800000000000003E-2</v>
      </c>
      <c r="BO6" s="10">
        <f t="shared" si="29"/>
        <v>-3.9999999999999758E-4</v>
      </c>
      <c r="BP6" s="14">
        <f>0.034107489897652+1.77057768*BJ6+4.40217901*BK6+4.54859702*BL6+29.88114411*BM6+3.2522296*BN6+8.09429935*BO6</f>
        <v>0.12754946043867199</v>
      </c>
      <c r="BQ6" s="14">
        <f>0.0486361244731998+1.2715913*BJ6+6.34354536*BK6+3.38799611*BL6+35.6908435*BM6+0.54967969*BN6+8.93687531*BO6</f>
        <v>0.12851107226859984</v>
      </c>
      <c r="BR6" s="14">
        <f>0.0727326665394382+1.13392176*BJ6+5.88705143*BK6+0*BL6+44.84098773*BM6-6.0773907*BN6+7.7039257*BO6</f>
        <v>0.32260009591317829</v>
      </c>
      <c r="BS6" s="14">
        <v>-0.03</v>
      </c>
      <c r="BT6" s="20" t="s">
        <v>62</v>
      </c>
      <c r="BU6" s="14">
        <v>0.23</v>
      </c>
    </row>
    <row r="7" spans="1:73" x14ac:dyDescent="0.3">
      <c r="A7" s="18" t="s">
        <v>11</v>
      </c>
      <c r="B7" s="8">
        <v>0.13137799999999999</v>
      </c>
      <c r="C7" s="8">
        <v>-0.18853800000000001</v>
      </c>
      <c r="D7" s="8">
        <v>-0.23557</v>
      </c>
      <c r="E7" s="8">
        <v>-5.6999999999999998E-4</v>
      </c>
      <c r="F7" s="8">
        <v>-0.17142199999999999</v>
      </c>
      <c r="G7" s="8">
        <v>-9.6631999999999996E-2</v>
      </c>
      <c r="H7" s="8">
        <v>-0.112639</v>
      </c>
      <c r="I7" s="8">
        <v>-7.8378000000000003E-2</v>
      </c>
      <c r="J7" s="8">
        <v>-2.9215000000000001E-2</v>
      </c>
      <c r="K7" s="8">
        <v>-0.12912000000000001</v>
      </c>
      <c r="L7" s="8">
        <v>-8.9090000000000003E-2</v>
      </c>
      <c r="M7" s="8">
        <v>-0.13237099999999999</v>
      </c>
      <c r="N7" s="8">
        <v>1.1999999999999999E-3</v>
      </c>
      <c r="O7" s="8">
        <v>-2.2808999999999999E-2</v>
      </c>
      <c r="P7" s="8">
        <v>-1.7846000000000001E-2</v>
      </c>
      <c r="Q7" s="8">
        <v>-1.4189999999999999E-2</v>
      </c>
      <c r="R7" s="8">
        <v>-2.6388000000000002E-2</v>
      </c>
      <c r="S7" s="8">
        <v>-3.1607999999999997E-2</v>
      </c>
      <c r="T7" s="8">
        <v>7.6206999999999997E-2</v>
      </c>
      <c r="U7" s="8">
        <v>-0.10179199999999999</v>
      </c>
      <c r="V7" s="8">
        <v>-0.33571699999999999</v>
      </c>
      <c r="W7" s="8">
        <v>0.220528</v>
      </c>
      <c r="X7" s="8">
        <v>-0.28187800000000002</v>
      </c>
      <c r="Y7" s="8">
        <v>-0.112486</v>
      </c>
      <c r="Z7" s="17">
        <f t="shared" si="2"/>
        <v>0.23208000000000001</v>
      </c>
      <c r="AA7" s="17">
        <f t="shared" si="3"/>
        <v>-7.1805000000000008E-2</v>
      </c>
      <c r="AB7" s="17">
        <f t="shared" si="4"/>
        <v>-6.7622999999999989E-2</v>
      </c>
      <c r="AC7" s="17">
        <f t="shared" si="5"/>
        <v>-9.639E-3</v>
      </c>
      <c r="AD7" s="17">
        <f t="shared" si="6"/>
        <v>4.9540000000000139E-3</v>
      </c>
      <c r="AE7" s="17">
        <f t="shared" si="7"/>
        <v>1.1642E-2</v>
      </c>
      <c r="AF7" s="17">
        <f t="shared" si="8"/>
        <v>2.1657999999999997E-2</v>
      </c>
      <c r="AG7" s="17">
        <f t="shared" si="9"/>
        <v>4.4451999999999992E-2</v>
      </c>
      <c r="AH7" s="17">
        <f t="shared" si="10"/>
        <v>4.65E-2</v>
      </c>
      <c r="AI7" s="17">
        <f t="shared" si="11"/>
        <v>1.1739999999999806E-3</v>
      </c>
      <c r="AJ7" s="17">
        <f t="shared" si="12"/>
        <v>-1.8650000000000055E-3</v>
      </c>
      <c r="AK7" s="17">
        <f t="shared" si="13"/>
        <v>3.6080000000000001E-3</v>
      </c>
      <c r="AL7" s="17">
        <f t="shared" si="14"/>
        <v>3.3044999999999998E-2</v>
      </c>
      <c r="AM7" s="17">
        <f t="shared" si="15"/>
        <v>-1.3479999999999985E-3</v>
      </c>
      <c r="AN7" s="17">
        <f t="shared" si="16"/>
        <v>-2.7200000000000141E-4</v>
      </c>
      <c r="AO7" s="17">
        <f t="shared" si="17"/>
        <v>2.4700000000000069E-4</v>
      </c>
      <c r="AP7" s="17">
        <f t="shared" si="18"/>
        <v>-3.2670000000000025E-3</v>
      </c>
      <c r="AQ7" s="17">
        <f t="shared" si="19"/>
        <v>1.6780000000000059E-3</v>
      </c>
      <c r="AR7" s="17">
        <f t="shared" si="20"/>
        <v>0.179148</v>
      </c>
      <c r="AS7" s="17">
        <f t="shared" si="21"/>
        <v>2.2155000000000008E-2</v>
      </c>
      <c r="AT7" s="17">
        <f t="shared" si="22"/>
        <v>-0.133793</v>
      </c>
      <c r="AU7" s="17">
        <f t="shared" si="23"/>
        <v>8.7239000000000011E-2</v>
      </c>
      <c r="AV7" s="17">
        <f t="shared" si="24"/>
        <v>-7.3037000000000019E-2</v>
      </c>
      <c r="AW7" s="17">
        <f t="shared" si="25"/>
        <v>-4.7540000000000082E-3</v>
      </c>
      <c r="AY7" s="14">
        <f t="shared" si="26"/>
        <v>9.5782716439602053E-2</v>
      </c>
      <c r="AZ7" s="14">
        <f t="shared" si="27"/>
        <v>0.10319913646194991</v>
      </c>
      <c r="BA7" s="14">
        <f t="shared" si="0"/>
        <v>0.14612511248180829</v>
      </c>
      <c r="BJ7" s="1"/>
      <c r="BK7" s="1"/>
      <c r="BL7" s="1"/>
      <c r="BP7" s="6"/>
      <c r="BQ7" s="6"/>
      <c r="BR7" s="6"/>
    </row>
    <row r="8" spans="1:73" x14ac:dyDescent="0.3">
      <c r="A8" s="18" t="s">
        <v>12</v>
      </c>
      <c r="B8" s="8">
        <v>0.175127</v>
      </c>
      <c r="C8" s="8">
        <v>-0.16852500000000001</v>
      </c>
      <c r="D8" s="8">
        <v>-0.24546999999999999</v>
      </c>
      <c r="E8" s="8">
        <v>5.2400000000000005E-4</v>
      </c>
      <c r="F8" s="8">
        <v>-0.169743</v>
      </c>
      <c r="G8" s="8">
        <v>-0.11866400000000001</v>
      </c>
      <c r="H8" s="8">
        <v>-9.9436999999999998E-2</v>
      </c>
      <c r="I8" s="8">
        <v>-8.3835999999999994E-2</v>
      </c>
      <c r="J8" s="8">
        <v>-3.5562000000000003E-2</v>
      </c>
      <c r="K8" s="8">
        <v>-0.12847800000000001</v>
      </c>
      <c r="L8" s="8">
        <v>-8.9514999999999997E-2</v>
      </c>
      <c r="M8" s="8">
        <v>-0.133353</v>
      </c>
      <c r="N8" s="8">
        <v>7.0169999999999998E-3</v>
      </c>
      <c r="O8" s="8">
        <v>-2.4247999999999999E-2</v>
      </c>
      <c r="P8" s="8">
        <v>-2.0351000000000001E-2</v>
      </c>
      <c r="Q8" s="8">
        <v>-1.4376E-2</v>
      </c>
      <c r="R8" s="8">
        <v>-2.6565999999999999E-2</v>
      </c>
      <c r="S8" s="8">
        <v>-3.3050000000000003E-2</v>
      </c>
      <c r="T8" s="8">
        <v>0.12551499999999999</v>
      </c>
      <c r="U8" s="8">
        <v>-0.17544399999999999</v>
      </c>
      <c r="V8" s="8">
        <v>-0.29165999999999997</v>
      </c>
      <c r="W8" s="8">
        <v>0.14766899999999999</v>
      </c>
      <c r="X8" s="8">
        <v>-0.239371</v>
      </c>
      <c r="Y8" s="8">
        <v>-0.10859199999999999</v>
      </c>
      <c r="Z8" s="17">
        <f t="shared" si="2"/>
        <v>0.27582899999999999</v>
      </c>
      <c r="AA8" s="17">
        <f t="shared" si="3"/>
        <v>-5.1792000000000005E-2</v>
      </c>
      <c r="AB8" s="17">
        <f t="shared" si="4"/>
        <v>-7.7522999999999981E-2</v>
      </c>
      <c r="AC8" s="17">
        <f t="shared" si="5"/>
        <v>-8.5450000000000005E-3</v>
      </c>
      <c r="AD8" s="17">
        <f t="shared" si="6"/>
        <v>6.633E-3</v>
      </c>
      <c r="AE8" s="17">
        <f t="shared" si="7"/>
        <v>-1.039000000000001E-2</v>
      </c>
      <c r="AF8" s="17">
        <f t="shared" si="8"/>
        <v>3.4860000000000002E-2</v>
      </c>
      <c r="AG8" s="17">
        <f t="shared" si="9"/>
        <v>3.8994000000000001E-2</v>
      </c>
      <c r="AH8" s="17">
        <f t="shared" si="10"/>
        <v>4.0153000000000001E-2</v>
      </c>
      <c r="AI8" s="17">
        <f t="shared" si="11"/>
        <v>1.8159999999999843E-3</v>
      </c>
      <c r="AJ8" s="17">
        <f t="shared" si="12"/>
        <v>-2.2900000000000004E-3</v>
      </c>
      <c r="AK8" s="17">
        <f t="shared" si="13"/>
        <v>2.6259999999999895E-3</v>
      </c>
      <c r="AL8" s="17">
        <f t="shared" si="14"/>
        <v>3.8862000000000001E-2</v>
      </c>
      <c r="AM8" s="17">
        <f t="shared" si="15"/>
        <v>-2.7869999999999978E-3</v>
      </c>
      <c r="AN8" s="17">
        <f t="shared" si="16"/>
        <v>-2.7770000000000017E-3</v>
      </c>
      <c r="AO8" s="17">
        <f t="shared" si="17"/>
        <v>6.100000000000029E-5</v>
      </c>
      <c r="AP8" s="17">
        <f t="shared" si="18"/>
        <v>-3.4450000000000001E-3</v>
      </c>
      <c r="AQ8" s="17">
        <f t="shared" si="19"/>
        <v>2.360000000000001E-4</v>
      </c>
      <c r="AR8" s="17">
        <f t="shared" si="20"/>
        <v>0.22845599999999999</v>
      </c>
      <c r="AS8" s="17">
        <f t="shared" si="21"/>
        <v>-5.1496999999999987E-2</v>
      </c>
      <c r="AT8" s="17">
        <f t="shared" si="22"/>
        <v>-8.9735999999999982E-2</v>
      </c>
      <c r="AU8" s="17">
        <f t="shared" si="23"/>
        <v>1.4380000000000004E-2</v>
      </c>
      <c r="AV8" s="17">
        <f t="shared" si="24"/>
        <v>-3.0530000000000002E-2</v>
      </c>
      <c r="AW8" s="17">
        <f t="shared" si="25"/>
        <v>-8.5999999999999965E-4</v>
      </c>
      <c r="AY8" s="14">
        <f t="shared" si="26"/>
        <v>7.0544426337712005E-2</v>
      </c>
      <c r="AZ8" s="14">
        <f t="shared" si="27"/>
        <v>7.3357376952619832E-2</v>
      </c>
      <c r="BA8" s="14">
        <f t="shared" si="0"/>
        <v>0.12588195931937823</v>
      </c>
      <c r="BC8" s="21" t="s">
        <v>63</v>
      </c>
      <c r="BD8" s="21"/>
      <c r="BE8" s="21"/>
      <c r="BF8" s="21"/>
      <c r="BG8" s="21"/>
      <c r="BH8" s="21"/>
      <c r="BP8" s="6"/>
      <c r="BQ8" s="6"/>
      <c r="BR8" s="6"/>
    </row>
    <row r="9" spans="1:73" x14ac:dyDescent="0.3">
      <c r="A9" s="18" t="s">
        <v>13</v>
      </c>
      <c r="B9" s="8">
        <v>0.192944</v>
      </c>
      <c r="C9" s="8">
        <v>-0.17006299999999999</v>
      </c>
      <c r="D9" s="8">
        <v>-0.23633799999999999</v>
      </c>
      <c r="E9" s="8">
        <v>-6.8050000000000003E-3</v>
      </c>
      <c r="F9" s="8">
        <v>-0.166409</v>
      </c>
      <c r="G9" s="8">
        <v>-0.117024</v>
      </c>
      <c r="H9" s="8">
        <v>-0.13612199999999999</v>
      </c>
      <c r="I9" s="8">
        <v>-8.1106999999999999E-2</v>
      </c>
      <c r="J9" s="8">
        <v>-4.6212999999999997E-2</v>
      </c>
      <c r="K9" s="8">
        <v>-0.12817999999999999</v>
      </c>
      <c r="L9" s="8">
        <v>-8.8357000000000005E-2</v>
      </c>
      <c r="M9" s="8">
        <v>-0.13253799999999999</v>
      </c>
      <c r="N9" s="8">
        <v>3.6879999999999999E-3</v>
      </c>
      <c r="O9" s="8">
        <v>-2.1909000000000001E-2</v>
      </c>
      <c r="P9" s="8">
        <v>-2.2339999999999999E-2</v>
      </c>
      <c r="Q9" s="8">
        <v>-1.3034E-2</v>
      </c>
      <c r="R9" s="8">
        <v>-2.5614999999999999E-2</v>
      </c>
      <c r="S9" s="8">
        <v>-3.1986000000000001E-2</v>
      </c>
      <c r="T9" s="8">
        <v>0.183475</v>
      </c>
      <c r="U9" s="8">
        <v>-0.19908000000000001</v>
      </c>
      <c r="V9" s="8">
        <v>-0.21426899999999999</v>
      </c>
      <c r="W9" s="8">
        <v>8.7304999999999994E-2</v>
      </c>
      <c r="X9" s="8">
        <v>-0.22563800000000001</v>
      </c>
      <c r="Y9" s="8">
        <v>-0.108732</v>
      </c>
      <c r="Z9" s="17">
        <f t="shared" si="2"/>
        <v>0.29364600000000002</v>
      </c>
      <c r="AA9" s="17">
        <f t="shared" si="3"/>
        <v>-5.3329999999999989E-2</v>
      </c>
      <c r="AB9" s="17">
        <f t="shared" si="4"/>
        <v>-6.839099999999998E-2</v>
      </c>
      <c r="AC9" s="17">
        <f t="shared" si="5"/>
        <v>-1.5873999999999999E-2</v>
      </c>
      <c r="AD9" s="17">
        <f t="shared" si="6"/>
        <v>9.9670000000000036E-3</v>
      </c>
      <c r="AE9" s="17">
        <f t="shared" si="7"/>
        <v>-8.7500000000000078E-3</v>
      </c>
      <c r="AF9" s="17">
        <f t="shared" si="8"/>
        <v>-1.8249999999999933E-3</v>
      </c>
      <c r="AG9" s="17">
        <f t="shared" si="9"/>
        <v>4.1722999999999996E-2</v>
      </c>
      <c r="AH9" s="17">
        <f t="shared" si="10"/>
        <v>2.9502000000000007E-2</v>
      </c>
      <c r="AI9" s="17">
        <f t="shared" si="11"/>
        <v>2.1140000000000048E-3</v>
      </c>
      <c r="AJ9" s="17">
        <f t="shared" si="12"/>
        <v>-1.132000000000008E-3</v>
      </c>
      <c r="AK9" s="17">
        <f t="shared" si="13"/>
        <v>3.4409999999999996E-3</v>
      </c>
      <c r="AL9" s="17">
        <f t="shared" si="14"/>
        <v>3.5532999999999995E-2</v>
      </c>
      <c r="AM9" s="17">
        <f t="shared" si="15"/>
        <v>-4.4800000000000048E-4</v>
      </c>
      <c r="AN9" s="17">
        <f t="shared" si="16"/>
        <v>-4.7659999999999994E-3</v>
      </c>
      <c r="AO9" s="17">
        <f t="shared" si="17"/>
        <v>1.4029999999999997E-3</v>
      </c>
      <c r="AP9" s="17">
        <f t="shared" si="18"/>
        <v>-2.4939999999999997E-3</v>
      </c>
      <c r="AQ9" s="17">
        <f t="shared" si="19"/>
        <v>1.3000000000000025E-3</v>
      </c>
      <c r="AR9" s="17">
        <f t="shared" si="20"/>
        <v>0.286416</v>
      </c>
      <c r="AS9" s="17">
        <f t="shared" si="21"/>
        <v>-7.5133000000000005E-2</v>
      </c>
      <c r="AT9" s="17">
        <f t="shared" si="22"/>
        <v>-1.2344999999999995E-2</v>
      </c>
      <c r="AU9" s="17">
        <f t="shared" si="23"/>
        <v>-4.5983999999999997E-2</v>
      </c>
      <c r="AV9" s="17">
        <f t="shared" si="24"/>
        <v>-1.6797000000000006E-2</v>
      </c>
      <c r="AW9" s="17">
        <f t="shared" si="25"/>
        <v>-1.0000000000000009E-3</v>
      </c>
      <c r="AY9" s="14">
        <f t="shared" si="26"/>
        <v>0.11770541072622201</v>
      </c>
      <c r="AZ9" s="14">
        <f t="shared" si="27"/>
        <v>0.13515177054119981</v>
      </c>
      <c r="BA9" s="14">
        <f t="shared" si="0"/>
        <v>0.19847093099786822</v>
      </c>
      <c r="BC9" s="22" t="s">
        <v>64</v>
      </c>
      <c r="BD9" s="22"/>
      <c r="BE9" s="22"/>
      <c r="BF9" s="22"/>
      <c r="BG9" s="22"/>
      <c r="BH9" s="22"/>
      <c r="BP9" s="6"/>
      <c r="BQ9" s="6"/>
      <c r="BR9" s="6"/>
    </row>
    <row r="10" spans="1:73" x14ac:dyDescent="0.3">
      <c r="A10" s="18" t="s">
        <v>14</v>
      </c>
      <c r="B10" s="8">
        <v>0.18453700000000001</v>
      </c>
      <c r="C10" s="8">
        <v>-0.184558</v>
      </c>
      <c r="D10" s="8">
        <v>-0.25825700000000001</v>
      </c>
      <c r="E10" s="8">
        <v>-1.6410000000000001E-3</v>
      </c>
      <c r="F10" s="8">
        <v>-0.16512299999999999</v>
      </c>
      <c r="G10" s="8">
        <v>-0.11849700000000001</v>
      </c>
      <c r="H10" s="8">
        <v>-9.8136000000000001E-2</v>
      </c>
      <c r="I10" s="8">
        <v>-8.4709999999999994E-2</v>
      </c>
      <c r="J10" s="8">
        <v>-3.5811999999999997E-2</v>
      </c>
      <c r="K10" s="8">
        <v>-0.12640899999999999</v>
      </c>
      <c r="L10" s="8">
        <v>-8.5863999999999996E-2</v>
      </c>
      <c r="M10" s="8">
        <v>-0.13158</v>
      </c>
      <c r="N10" s="8">
        <v>5.7169999999999999E-3</v>
      </c>
      <c r="O10" s="8">
        <v>-2.3382E-2</v>
      </c>
      <c r="P10" s="8">
        <v>-1.8356000000000001E-2</v>
      </c>
      <c r="Q10" s="8">
        <v>-1.2847000000000001E-2</v>
      </c>
      <c r="R10" s="8">
        <v>-2.3529999999999999E-2</v>
      </c>
      <c r="S10" s="8">
        <v>-3.1821000000000002E-2</v>
      </c>
      <c r="T10" s="8">
        <v>5.3191000000000002E-2</v>
      </c>
      <c r="U10" s="8">
        <v>-9.5460000000000003E-2</v>
      </c>
      <c r="V10" s="8">
        <v>-0.16477</v>
      </c>
      <c r="W10" s="8">
        <v>6.3644999999999993E-2</v>
      </c>
      <c r="X10" s="8">
        <v>-0.181559</v>
      </c>
      <c r="Y10" s="8">
        <v>-0.16064500000000001</v>
      </c>
      <c r="Z10" s="17">
        <f t="shared" si="2"/>
        <v>0.28523900000000002</v>
      </c>
      <c r="AA10" s="17">
        <f t="shared" si="3"/>
        <v>-6.7824999999999996E-2</v>
      </c>
      <c r="AB10" s="17">
        <f t="shared" si="4"/>
        <v>-9.0310000000000001E-2</v>
      </c>
      <c r="AC10" s="17">
        <f t="shared" si="5"/>
        <v>-1.0710000000000001E-2</v>
      </c>
      <c r="AD10" s="17">
        <f t="shared" si="6"/>
        <v>1.1253000000000013E-2</v>
      </c>
      <c r="AE10" s="17">
        <f t="shared" si="7"/>
        <v>-1.022300000000001E-2</v>
      </c>
      <c r="AF10" s="17">
        <f t="shared" si="8"/>
        <v>3.6160999999999999E-2</v>
      </c>
      <c r="AG10" s="17">
        <f t="shared" si="9"/>
        <v>3.8120000000000001E-2</v>
      </c>
      <c r="AH10" s="17">
        <f t="shared" si="10"/>
        <v>3.9903000000000008E-2</v>
      </c>
      <c r="AI10" s="17">
        <f t="shared" si="11"/>
        <v>3.8849999999999996E-3</v>
      </c>
      <c r="AJ10" s="17">
        <f t="shared" si="12"/>
        <v>1.3610000000000011E-3</v>
      </c>
      <c r="AK10" s="17">
        <f t="shared" si="13"/>
        <v>4.3989999999999863E-3</v>
      </c>
      <c r="AL10" s="17">
        <f t="shared" si="14"/>
        <v>3.7561999999999998E-2</v>
      </c>
      <c r="AM10" s="17">
        <f t="shared" si="15"/>
        <v>-1.9209999999999991E-3</v>
      </c>
      <c r="AN10" s="17">
        <f t="shared" si="16"/>
        <v>-7.8200000000000144E-4</v>
      </c>
      <c r="AO10" s="17">
        <f t="shared" si="17"/>
        <v>1.5899999999999994E-3</v>
      </c>
      <c r="AP10" s="17">
        <f t="shared" si="18"/>
        <v>-4.0899999999999964E-4</v>
      </c>
      <c r="AQ10" s="17">
        <f t="shared" si="19"/>
        <v>1.465000000000001E-3</v>
      </c>
      <c r="AR10" s="17">
        <f t="shared" si="20"/>
        <v>0.15613199999999999</v>
      </c>
      <c r="AS10" s="17">
        <f t="shared" si="21"/>
        <v>2.8486999999999998E-2</v>
      </c>
      <c r="AT10" s="17">
        <f t="shared" si="22"/>
        <v>3.7153999999999993E-2</v>
      </c>
      <c r="AU10" s="17">
        <f t="shared" si="23"/>
        <v>-6.9643999999999998E-2</v>
      </c>
      <c r="AV10" s="17">
        <f t="shared" si="24"/>
        <v>2.7282000000000001E-2</v>
      </c>
      <c r="AW10" s="17">
        <f t="shared" si="25"/>
        <v>-5.2913000000000016E-2</v>
      </c>
      <c r="AY10" s="14">
        <f t="shared" si="26"/>
        <v>0.14663934574221196</v>
      </c>
      <c r="AZ10" s="14">
        <f t="shared" si="27"/>
        <v>0.15118041779015978</v>
      </c>
      <c r="BA10" s="14">
        <f t="shared" si="0"/>
        <v>0.18908508432902818</v>
      </c>
      <c r="BC10" s="23" t="s">
        <v>65</v>
      </c>
      <c r="BD10" s="23"/>
      <c r="BE10" s="23"/>
      <c r="BF10" s="23"/>
      <c r="BG10" s="23"/>
      <c r="BH10" s="23"/>
      <c r="BP10" s="6"/>
      <c r="BQ10" s="6"/>
      <c r="BR10" s="6"/>
    </row>
    <row r="11" spans="1:73" x14ac:dyDescent="0.3">
      <c r="A11" s="18" t="s">
        <v>15</v>
      </c>
      <c r="B11" s="8">
        <v>0.17507600000000001</v>
      </c>
      <c r="C11" s="8">
        <v>-0.15948599999999999</v>
      </c>
      <c r="D11" s="8">
        <v>-0.24596799999999999</v>
      </c>
      <c r="E11" s="8">
        <v>2.5472000000000002E-2</v>
      </c>
      <c r="F11" s="8">
        <v>-0.16312499999999999</v>
      </c>
      <c r="G11" s="8">
        <v>-0.12648000000000001</v>
      </c>
      <c r="H11" s="8">
        <v>-9.9780999999999995E-2</v>
      </c>
      <c r="I11" s="8">
        <v>-8.6683999999999997E-2</v>
      </c>
      <c r="J11" s="8">
        <v>-2.2249000000000001E-2</v>
      </c>
      <c r="K11" s="8">
        <v>-0.12719900000000001</v>
      </c>
      <c r="L11" s="8">
        <v>-8.5387000000000005E-2</v>
      </c>
      <c r="M11" s="8">
        <v>-0.135989</v>
      </c>
      <c r="N11" s="8">
        <v>6.6100000000000002E-4</v>
      </c>
      <c r="O11" s="8">
        <v>-2.3604E-2</v>
      </c>
      <c r="P11" s="8">
        <v>-1.1351999999999999E-2</v>
      </c>
      <c r="Q11" s="8">
        <v>-1.328E-2</v>
      </c>
      <c r="R11" s="8">
        <v>-2.3108E-2</v>
      </c>
      <c r="S11" s="8">
        <v>-3.5236999999999997E-2</v>
      </c>
      <c r="T11" s="8">
        <v>-0.12121899999999999</v>
      </c>
      <c r="U11" s="8">
        <v>-0.15571199999999999</v>
      </c>
      <c r="V11" s="8">
        <v>-0.17463899999999999</v>
      </c>
      <c r="W11" s="8">
        <v>0.15354599999999999</v>
      </c>
      <c r="X11" s="8">
        <v>-0.23289499999999999</v>
      </c>
      <c r="Y11" s="8">
        <v>-9.4128000000000003E-2</v>
      </c>
      <c r="Z11" s="17">
        <f t="shared" si="2"/>
        <v>0.27577800000000002</v>
      </c>
      <c r="AA11" s="17">
        <f t="shared" si="3"/>
        <v>-4.2752999999999985E-2</v>
      </c>
      <c r="AB11" s="17">
        <f t="shared" si="4"/>
        <v>-7.8020999999999979E-2</v>
      </c>
      <c r="AC11" s="17">
        <f t="shared" si="5"/>
        <v>1.6403000000000001E-2</v>
      </c>
      <c r="AD11" s="17">
        <f t="shared" si="6"/>
        <v>1.3251000000000013E-2</v>
      </c>
      <c r="AE11" s="17">
        <f t="shared" si="7"/>
        <v>-1.8206000000000014E-2</v>
      </c>
      <c r="AF11" s="17">
        <f t="shared" si="8"/>
        <v>3.4516000000000005E-2</v>
      </c>
      <c r="AG11" s="17">
        <f t="shared" si="9"/>
        <v>3.6145999999999998E-2</v>
      </c>
      <c r="AH11" s="17">
        <f t="shared" si="10"/>
        <v>5.3466E-2</v>
      </c>
      <c r="AI11" s="17">
        <f t="shared" si="11"/>
        <v>3.0949999999999867E-3</v>
      </c>
      <c r="AJ11" s="17">
        <f t="shared" si="12"/>
        <v>1.8379999999999924E-3</v>
      </c>
      <c r="AK11" s="17">
        <f t="shared" si="13"/>
        <v>-1.0000000000010001E-5</v>
      </c>
      <c r="AL11" s="17">
        <f t="shared" si="14"/>
        <v>3.2506E-2</v>
      </c>
      <c r="AM11" s="17">
        <f t="shared" si="15"/>
        <v>-2.1429999999999991E-3</v>
      </c>
      <c r="AN11" s="17">
        <f t="shared" si="16"/>
        <v>6.2220000000000001E-3</v>
      </c>
      <c r="AO11" s="17">
        <f t="shared" si="17"/>
        <v>1.157E-3</v>
      </c>
      <c r="AP11" s="17">
        <f t="shared" si="18"/>
        <v>1.2999999999999123E-5</v>
      </c>
      <c r="AQ11" s="17">
        <f t="shared" si="19"/>
        <v>-1.9509999999999944E-3</v>
      </c>
      <c r="AR11" s="17">
        <f t="shared" si="20"/>
        <v>-1.8277999999999989E-2</v>
      </c>
      <c r="AS11" s="17">
        <f t="shared" si="21"/>
        <v>-3.1764999999999988E-2</v>
      </c>
      <c r="AT11" s="17">
        <f t="shared" si="22"/>
        <v>2.7285000000000004E-2</v>
      </c>
      <c r="AU11" s="17">
        <f t="shared" si="23"/>
        <v>2.0256999999999997E-2</v>
      </c>
      <c r="AV11" s="17">
        <f t="shared" si="24"/>
        <v>-2.4053999999999992E-2</v>
      </c>
      <c r="AW11" s="17">
        <f t="shared" si="25"/>
        <v>1.3603999999999991E-2</v>
      </c>
      <c r="AY11" s="14">
        <f t="shared" si="26"/>
        <v>0.12935217369196206</v>
      </c>
      <c r="AZ11" s="14">
        <f t="shared" si="27"/>
        <v>0.12132197339659986</v>
      </c>
      <c r="BA11" s="14">
        <f t="shared" si="0"/>
        <v>0.13374763373931825</v>
      </c>
    </row>
    <row r="12" spans="1:73" x14ac:dyDescent="0.3">
      <c r="A12" s="18" t="s">
        <v>16</v>
      </c>
      <c r="B12" s="8">
        <v>0.171711</v>
      </c>
      <c r="C12" s="8">
        <v>-0.175034</v>
      </c>
      <c r="D12" s="8">
        <v>-0.245394</v>
      </c>
      <c r="E12" s="8">
        <v>-2.457E-3</v>
      </c>
      <c r="F12" s="8">
        <v>-0.164329</v>
      </c>
      <c r="G12" s="8">
        <v>-0.11777899999999999</v>
      </c>
      <c r="H12" s="8">
        <v>-9.4361E-2</v>
      </c>
      <c r="I12" s="8">
        <v>-8.0884999999999999E-2</v>
      </c>
      <c r="J12" s="8">
        <v>-3.3838E-2</v>
      </c>
      <c r="K12" s="8">
        <v>-0.12611900000000001</v>
      </c>
      <c r="L12" s="8">
        <v>-8.3321999999999993E-2</v>
      </c>
      <c r="M12" s="8">
        <v>-0.13009599999999999</v>
      </c>
      <c r="N12" s="8">
        <v>6.1669999999999997E-3</v>
      </c>
      <c r="O12" s="8">
        <v>-2.0254999999999999E-2</v>
      </c>
      <c r="P12" s="8">
        <v>-1.6827000000000002E-2</v>
      </c>
      <c r="Q12" s="8">
        <v>-1.2692999999999999E-2</v>
      </c>
      <c r="R12" s="8">
        <v>-2.1422E-2</v>
      </c>
      <c r="S12" s="8">
        <v>-3.0755000000000001E-2</v>
      </c>
      <c r="T12" s="8">
        <v>4.4110000000000003E-2</v>
      </c>
      <c r="U12" s="8">
        <v>-0.19254299999999999</v>
      </c>
      <c r="V12" s="8">
        <v>-0.27670600000000001</v>
      </c>
      <c r="W12" s="8">
        <v>0.14749999999999999</v>
      </c>
      <c r="X12" s="8">
        <v>-0.23045099999999999</v>
      </c>
      <c r="Y12" s="8">
        <v>-8.9762999999999996E-2</v>
      </c>
      <c r="Z12" s="17">
        <f t="shared" si="2"/>
        <v>0.27241300000000002</v>
      </c>
      <c r="AA12" s="17">
        <f t="shared" si="3"/>
        <v>-5.8300999999999992E-2</v>
      </c>
      <c r="AB12" s="17">
        <f t="shared" si="4"/>
        <v>-7.7446999999999988E-2</v>
      </c>
      <c r="AC12" s="17">
        <f t="shared" si="5"/>
        <v>-1.1526000000000002E-2</v>
      </c>
      <c r="AD12" s="17">
        <f t="shared" si="6"/>
        <v>1.2047000000000002E-2</v>
      </c>
      <c r="AE12" s="17">
        <f t="shared" si="7"/>
        <v>-9.5049999999999996E-3</v>
      </c>
      <c r="AF12" s="17">
        <f t="shared" si="8"/>
        <v>3.9935999999999999E-2</v>
      </c>
      <c r="AG12" s="17">
        <f t="shared" si="9"/>
        <v>4.1944999999999996E-2</v>
      </c>
      <c r="AH12" s="17">
        <f t="shared" si="10"/>
        <v>4.1877000000000004E-2</v>
      </c>
      <c r="AI12" s="17">
        <f t="shared" si="11"/>
        <v>4.1749999999999843E-3</v>
      </c>
      <c r="AJ12" s="17">
        <f t="shared" si="12"/>
        <v>3.9030000000000037E-3</v>
      </c>
      <c r="AK12" s="17">
        <f t="shared" si="13"/>
        <v>5.8829999999999993E-3</v>
      </c>
      <c r="AL12" s="17">
        <f t="shared" si="14"/>
        <v>3.8011999999999997E-2</v>
      </c>
      <c r="AM12" s="17">
        <f t="shared" si="15"/>
        <v>1.2060000000000022E-3</v>
      </c>
      <c r="AN12" s="17">
        <f t="shared" si="16"/>
        <v>7.4699999999999767E-4</v>
      </c>
      <c r="AO12" s="17">
        <f t="shared" si="17"/>
        <v>1.7440000000000008E-3</v>
      </c>
      <c r="AP12" s="17">
        <f t="shared" si="18"/>
        <v>1.6989999999999991E-3</v>
      </c>
      <c r="AQ12" s="17">
        <f t="shared" si="19"/>
        <v>2.531000000000002E-3</v>
      </c>
      <c r="AR12" s="17">
        <f t="shared" si="20"/>
        <v>0.14705100000000002</v>
      </c>
      <c r="AS12" s="17">
        <f t="shared" si="21"/>
        <v>-6.859599999999999E-2</v>
      </c>
      <c r="AT12" s="17">
        <f t="shared" si="22"/>
        <v>-7.4782000000000015E-2</v>
      </c>
      <c r="AU12" s="17">
        <f t="shared" si="23"/>
        <v>1.4211000000000001E-2</v>
      </c>
      <c r="AV12" s="17">
        <f t="shared" si="24"/>
        <v>-2.160999999999999E-2</v>
      </c>
      <c r="AW12" s="17">
        <f t="shared" si="25"/>
        <v>1.7968999999999999E-2</v>
      </c>
      <c r="AY12" s="14">
        <f t="shared" si="26"/>
        <v>0.18824244360290202</v>
      </c>
      <c r="AZ12" s="14">
        <f t="shared" si="27"/>
        <v>0.19295097003404982</v>
      </c>
      <c r="BA12" s="14">
        <f t="shared" si="0"/>
        <v>0.21031091625365828</v>
      </c>
    </row>
    <row r="13" spans="1:73" ht="18" x14ac:dyDescent="0.3">
      <c r="A13" s="18" t="s">
        <v>75</v>
      </c>
      <c r="B13" s="8">
        <v>0.24907099999999999</v>
      </c>
      <c r="C13" s="8">
        <v>-0.178699</v>
      </c>
      <c r="D13" s="8">
        <v>-0.26876499999999998</v>
      </c>
      <c r="E13" s="8">
        <v>-1.6050000000000001E-3</v>
      </c>
      <c r="F13" s="8">
        <v>-0.181066</v>
      </c>
      <c r="G13" s="8">
        <v>-0.109669</v>
      </c>
      <c r="H13" s="8">
        <v>-0.11164</v>
      </c>
      <c r="I13" s="8">
        <v>-9.5467999999999997E-2</v>
      </c>
      <c r="J13" s="8">
        <v>-4.5330000000000002E-2</v>
      </c>
      <c r="K13" s="8">
        <v>-0.13001699999999999</v>
      </c>
      <c r="L13" s="8">
        <v>-9.3731999999999996E-2</v>
      </c>
      <c r="M13" s="8">
        <v>-0.135632</v>
      </c>
      <c r="N13" s="8">
        <v>1.1749000000000001E-2</v>
      </c>
      <c r="O13" s="8">
        <v>-2.8532999999999999E-2</v>
      </c>
      <c r="P13" s="8">
        <v>-2.1767999999999999E-2</v>
      </c>
      <c r="Q13" s="8">
        <v>-1.6166E-2</v>
      </c>
      <c r="R13" s="8">
        <v>-3.0015E-2</v>
      </c>
      <c r="S13" s="8">
        <v>-3.5682999999999999E-2</v>
      </c>
      <c r="T13" s="8">
        <v>-2.4795999999999999E-2</v>
      </c>
      <c r="U13" s="8">
        <v>-0.19746900000000001</v>
      </c>
      <c r="V13" s="8">
        <v>-0.31071100000000001</v>
      </c>
      <c r="W13" s="8">
        <v>0.193575</v>
      </c>
      <c r="X13" s="8">
        <v>-0.27538499999999999</v>
      </c>
      <c r="Y13" s="8">
        <v>-5.2132999999999999E-2</v>
      </c>
      <c r="Z13" s="17">
        <f t="shared" si="2"/>
        <v>0.349773</v>
      </c>
      <c r="AA13" s="17">
        <f t="shared" si="3"/>
        <v>-6.1965999999999993E-2</v>
      </c>
      <c r="AB13" s="17">
        <f t="shared" si="4"/>
        <v>-0.10081799999999996</v>
      </c>
      <c r="AC13" s="17">
        <f t="shared" si="5"/>
        <v>-1.0674000000000001E-2</v>
      </c>
      <c r="AD13" s="17">
        <f t="shared" si="6"/>
        <v>-4.6899999999999997E-3</v>
      </c>
      <c r="AE13" s="17">
        <f t="shared" si="7"/>
        <v>-1.3950000000000073E-3</v>
      </c>
      <c r="AF13" s="17">
        <f t="shared" si="8"/>
        <v>2.2656999999999997E-2</v>
      </c>
      <c r="AG13" s="17">
        <f t="shared" si="9"/>
        <v>2.7361999999999997E-2</v>
      </c>
      <c r="AH13" s="17">
        <f t="shared" si="10"/>
        <v>3.0385000000000002E-2</v>
      </c>
      <c r="AI13" s="17">
        <f t="shared" si="11"/>
        <v>2.7699999999999947E-4</v>
      </c>
      <c r="AJ13" s="17">
        <f t="shared" si="12"/>
        <v>-6.5069999999999989E-3</v>
      </c>
      <c r="AK13" s="17">
        <f t="shared" si="13"/>
        <v>3.4699999999998621E-4</v>
      </c>
      <c r="AL13" s="17">
        <f t="shared" si="14"/>
        <v>4.3594000000000001E-2</v>
      </c>
      <c r="AM13" s="17">
        <f t="shared" si="15"/>
        <v>-7.0719999999999984E-3</v>
      </c>
      <c r="AN13" s="17">
        <f t="shared" si="16"/>
        <v>-4.1939999999999998E-3</v>
      </c>
      <c r="AO13" s="17">
        <f t="shared" si="17"/>
        <v>-1.7289999999999996E-3</v>
      </c>
      <c r="AP13" s="17">
        <f t="shared" si="18"/>
        <v>-6.8940000000000008E-3</v>
      </c>
      <c r="AQ13" s="17">
        <f t="shared" si="19"/>
        <v>-2.3969999999999964E-3</v>
      </c>
      <c r="AR13" s="17">
        <f t="shared" si="20"/>
        <v>7.8145000000000006E-2</v>
      </c>
      <c r="AS13" s="17">
        <f t="shared" si="21"/>
        <v>-7.3522000000000004E-2</v>
      </c>
      <c r="AT13" s="17">
        <f t="shared" si="22"/>
        <v>-0.10878700000000002</v>
      </c>
      <c r="AU13" s="17">
        <f t="shared" si="23"/>
        <v>6.0286000000000006E-2</v>
      </c>
      <c r="AV13" s="17">
        <f t="shared" si="24"/>
        <v>-6.6543999999999992E-2</v>
      </c>
      <c r="AW13" s="17">
        <f t="shared" si="25"/>
        <v>5.5598999999999996E-2</v>
      </c>
      <c r="AY13" s="14">
        <f t="shared" si="26"/>
        <v>-3.2402377151567963E-2</v>
      </c>
      <c r="AZ13" s="14">
        <f t="shared" si="27"/>
        <v>-4.1921583178290138E-2</v>
      </c>
      <c r="BA13" s="14">
        <f t="shared" si="0"/>
        <v>2.6432777829648247E-2</v>
      </c>
    </row>
    <row r="14" spans="1:73" ht="18" x14ac:dyDescent="0.3">
      <c r="A14" s="18" t="s">
        <v>76</v>
      </c>
      <c r="B14" s="8">
        <v>0.23185600000000001</v>
      </c>
      <c r="C14" s="8">
        <v>-0.165856</v>
      </c>
      <c r="D14" s="8">
        <v>-0.26864700000000002</v>
      </c>
      <c r="E14" s="8">
        <v>-5.8929999999999998E-3</v>
      </c>
      <c r="F14" s="8">
        <v>-0.175264</v>
      </c>
      <c r="G14" s="8">
        <v>-0.116282</v>
      </c>
      <c r="H14" s="8">
        <v>-0.110704</v>
      </c>
      <c r="I14" s="8">
        <v>-9.5399999999999999E-2</v>
      </c>
      <c r="J14" s="8">
        <v>-4.367E-2</v>
      </c>
      <c r="K14" s="8">
        <v>-0.12978000000000001</v>
      </c>
      <c r="L14" s="8">
        <v>-9.3748999999999999E-2</v>
      </c>
      <c r="M14" s="8">
        <v>-0.13556299999999999</v>
      </c>
      <c r="N14" s="8">
        <v>1.2944000000000001E-2</v>
      </c>
      <c r="O14" s="8">
        <v>-2.8319E-2</v>
      </c>
      <c r="P14" s="8">
        <v>-2.1649999999999999E-2</v>
      </c>
      <c r="Q14" s="8">
        <v>-1.6188999999999999E-2</v>
      </c>
      <c r="R14" s="8">
        <v>-3.0058000000000001E-2</v>
      </c>
      <c r="S14" s="8">
        <v>-3.5790000000000002E-2</v>
      </c>
      <c r="T14" s="8">
        <v>0.177035</v>
      </c>
      <c r="U14" s="8">
        <v>-0.26477099999999998</v>
      </c>
      <c r="V14" s="8">
        <v>-0.423875</v>
      </c>
      <c r="W14" s="8">
        <v>0.229795</v>
      </c>
      <c r="X14" s="8">
        <v>-0.311886</v>
      </c>
      <c r="Y14" s="8">
        <v>-3.1302999999999997E-2</v>
      </c>
      <c r="Z14" s="17">
        <f t="shared" si="2"/>
        <v>0.33255800000000002</v>
      </c>
      <c r="AA14" s="17">
        <f t="shared" si="3"/>
        <v>-4.9123E-2</v>
      </c>
      <c r="AB14" s="17">
        <f t="shared" si="4"/>
        <v>-0.10070000000000001</v>
      </c>
      <c r="AC14" s="17">
        <f t="shared" si="5"/>
        <v>-1.4962E-2</v>
      </c>
      <c r="AD14" s="17">
        <f t="shared" si="6"/>
        <v>1.1120000000000019E-3</v>
      </c>
      <c r="AE14" s="17">
        <f t="shared" si="7"/>
        <v>-8.0080000000000012E-3</v>
      </c>
      <c r="AF14" s="17">
        <f t="shared" si="8"/>
        <v>2.3593000000000003E-2</v>
      </c>
      <c r="AG14" s="17">
        <f t="shared" si="9"/>
        <v>2.7429999999999996E-2</v>
      </c>
      <c r="AH14" s="17">
        <f t="shared" si="10"/>
        <v>3.2045000000000004E-2</v>
      </c>
      <c r="AI14" s="17">
        <f t="shared" si="11"/>
        <v>5.1399999999998669E-4</v>
      </c>
      <c r="AJ14" s="17">
        <f t="shared" si="12"/>
        <v>-6.524000000000002E-3</v>
      </c>
      <c r="AK14" s="17">
        <f t="shared" si="13"/>
        <v>4.159999999999997E-4</v>
      </c>
      <c r="AL14" s="17">
        <f t="shared" si="14"/>
        <v>4.4788999999999995E-2</v>
      </c>
      <c r="AM14" s="17">
        <f t="shared" si="15"/>
        <v>-6.8579999999999995E-3</v>
      </c>
      <c r="AN14" s="17">
        <f t="shared" si="16"/>
        <v>-4.0759999999999998E-3</v>
      </c>
      <c r="AO14" s="17">
        <f t="shared" si="17"/>
        <v>-1.7519999999999984E-3</v>
      </c>
      <c r="AP14" s="17">
        <f t="shared" si="18"/>
        <v>-6.9370000000000022E-3</v>
      </c>
      <c r="AQ14" s="17">
        <f t="shared" si="19"/>
        <v>-2.5039999999999993E-3</v>
      </c>
      <c r="AR14" s="17">
        <f t="shared" si="20"/>
        <v>0.279976</v>
      </c>
      <c r="AS14" s="17">
        <f t="shared" si="21"/>
        <v>-0.14082399999999998</v>
      </c>
      <c r="AT14" s="17">
        <f t="shared" si="22"/>
        <v>-0.22195100000000001</v>
      </c>
      <c r="AU14" s="17">
        <f t="shared" si="23"/>
        <v>9.6506000000000008E-2</v>
      </c>
      <c r="AV14" s="17">
        <f t="shared" si="24"/>
        <v>-0.103045</v>
      </c>
      <c r="AW14" s="17">
        <f t="shared" si="25"/>
        <v>7.6428999999999997E-2</v>
      </c>
      <c r="AY14" s="14">
        <f t="shared" si="26"/>
        <v>-3.0500938285247959E-2</v>
      </c>
      <c r="AZ14" s="14">
        <f t="shared" si="27"/>
        <v>-4.0445500612110122E-2</v>
      </c>
      <c r="BA14" s="14">
        <f t="shared" si="0"/>
        <v>2.7453308371278275E-2</v>
      </c>
    </row>
    <row r="15" spans="1:73" ht="18" x14ac:dyDescent="0.3">
      <c r="A15" s="18" t="s">
        <v>77</v>
      </c>
      <c r="B15" s="8">
        <v>0.175872</v>
      </c>
      <c r="C15" s="8">
        <v>-0.18109</v>
      </c>
      <c r="D15" s="8">
        <v>-0.251027</v>
      </c>
      <c r="E15" s="8">
        <v>-1.9380000000000001E-3</v>
      </c>
      <c r="F15" s="8">
        <v>-0.16639799999999999</v>
      </c>
      <c r="G15" s="8">
        <v>-0.11830499999999999</v>
      </c>
      <c r="H15" s="8">
        <v>-9.4325000000000006E-2</v>
      </c>
      <c r="I15" s="8">
        <v>-8.2843E-2</v>
      </c>
      <c r="J15" s="8">
        <v>-3.6431999999999999E-2</v>
      </c>
      <c r="K15" s="8">
        <v>-0.12718199999999999</v>
      </c>
      <c r="L15" s="8">
        <v>-8.5723999999999995E-2</v>
      </c>
      <c r="M15" s="8">
        <v>-0.13100300000000001</v>
      </c>
      <c r="N15" s="8">
        <v>6.4270000000000004E-3</v>
      </c>
      <c r="O15" s="8">
        <v>-2.1689E-2</v>
      </c>
      <c r="P15" s="8">
        <v>-1.8766999999999999E-2</v>
      </c>
      <c r="Q15" s="8">
        <v>-1.3476999999999999E-2</v>
      </c>
      <c r="R15" s="8">
        <v>-2.3401999999999999E-2</v>
      </c>
      <c r="S15" s="8">
        <v>-3.1327000000000001E-2</v>
      </c>
      <c r="T15" s="8">
        <v>9.7677E-2</v>
      </c>
      <c r="U15" s="8">
        <v>-0.15018000000000001</v>
      </c>
      <c r="V15" s="8">
        <v>-0.23827000000000001</v>
      </c>
      <c r="W15" s="8">
        <v>0.10888200000000001</v>
      </c>
      <c r="X15" s="8">
        <v>-0.21365899999999999</v>
      </c>
      <c r="Y15" s="8">
        <v>-0.12534100000000001</v>
      </c>
      <c r="Z15" s="17">
        <f t="shared" si="2"/>
        <v>0.27657399999999999</v>
      </c>
      <c r="AA15" s="17">
        <f t="shared" si="3"/>
        <v>-6.4356999999999998E-2</v>
      </c>
      <c r="AB15" s="17">
        <f t="shared" si="4"/>
        <v>-8.3079999999999987E-2</v>
      </c>
      <c r="AC15" s="17">
        <f t="shared" si="5"/>
        <v>-1.1007000000000001E-2</v>
      </c>
      <c r="AD15" s="17">
        <f t="shared" si="6"/>
        <v>9.9780000000000146E-3</v>
      </c>
      <c r="AE15" s="17">
        <f t="shared" si="7"/>
        <v>-1.0030999999999998E-2</v>
      </c>
      <c r="AF15" s="17">
        <f t="shared" si="8"/>
        <v>3.9971999999999994E-2</v>
      </c>
      <c r="AG15" s="17">
        <f t="shared" si="9"/>
        <v>3.9986999999999995E-2</v>
      </c>
      <c r="AH15" s="17">
        <f t="shared" si="10"/>
        <v>3.9283000000000005E-2</v>
      </c>
      <c r="AI15" s="17">
        <f t="shared" si="11"/>
        <v>3.1120000000000037E-3</v>
      </c>
      <c r="AJ15" s="17">
        <f t="shared" si="12"/>
        <v>1.5010000000000023E-3</v>
      </c>
      <c r="AK15" s="17">
        <f t="shared" si="13"/>
        <v>4.9759999999999804E-3</v>
      </c>
      <c r="AL15" s="17">
        <f t="shared" si="14"/>
        <v>3.8272E-2</v>
      </c>
      <c r="AM15" s="17">
        <f t="shared" si="15"/>
        <v>-2.2799999999999904E-4</v>
      </c>
      <c r="AN15" s="17">
        <f t="shared" si="16"/>
        <v>-1.1929999999999996E-3</v>
      </c>
      <c r="AO15" s="17">
        <f t="shared" si="17"/>
        <v>9.6000000000000078E-4</v>
      </c>
      <c r="AP15" s="17">
        <f t="shared" si="18"/>
        <v>-2.81E-4</v>
      </c>
      <c r="AQ15" s="17">
        <f t="shared" si="19"/>
        <v>1.9590000000000024E-3</v>
      </c>
      <c r="AR15" s="17">
        <f t="shared" si="20"/>
        <v>0.20061800000000002</v>
      </c>
      <c r="AS15" s="17">
        <f t="shared" si="21"/>
        <v>-2.6233000000000006E-2</v>
      </c>
      <c r="AT15" s="17">
        <f t="shared" si="22"/>
        <v>-3.6346000000000017E-2</v>
      </c>
      <c r="AU15" s="17">
        <f t="shared" si="23"/>
        <v>-2.4406999999999984E-2</v>
      </c>
      <c r="AV15" s="17">
        <f t="shared" si="24"/>
        <v>-4.817999999999989E-3</v>
      </c>
      <c r="AW15" s="17">
        <f t="shared" si="25"/>
        <v>-1.7609000000000014E-2</v>
      </c>
      <c r="AY15" s="14">
        <f t="shared" si="26"/>
        <v>0.13906962006212206</v>
      </c>
      <c r="AZ15" s="14">
        <f t="shared" si="27"/>
        <v>0.14343034750488987</v>
      </c>
      <c r="BA15" s="14">
        <f t="shared" si="0"/>
        <v>0.17463495786591826</v>
      </c>
    </row>
    <row r="16" spans="1:73" ht="18" x14ac:dyDescent="0.3">
      <c r="A16" s="18" t="s">
        <v>78</v>
      </c>
      <c r="B16" s="8">
        <v>0.17496</v>
      </c>
      <c r="C16" s="8">
        <v>-0.18212800000000001</v>
      </c>
      <c r="D16" s="8">
        <v>-0.25239400000000001</v>
      </c>
      <c r="E16" s="8">
        <v>-5.6599999999999999E-4</v>
      </c>
      <c r="F16" s="8">
        <v>-0.16867599999999999</v>
      </c>
      <c r="G16" s="8">
        <v>-0.116461</v>
      </c>
      <c r="H16" s="8">
        <v>-9.5742999999999995E-2</v>
      </c>
      <c r="I16" s="8">
        <v>-8.4189E-2</v>
      </c>
      <c r="J16" s="8">
        <v>-3.7037E-2</v>
      </c>
      <c r="K16" s="8">
        <v>-0.12737299999999999</v>
      </c>
      <c r="L16" s="8">
        <v>-8.6538000000000004E-2</v>
      </c>
      <c r="M16" s="8">
        <v>-0.131663</v>
      </c>
      <c r="N16" s="8">
        <v>6.1929999999999997E-3</v>
      </c>
      <c r="O16" s="8">
        <v>-2.2884000000000002E-2</v>
      </c>
      <c r="P16" s="8">
        <v>-1.9431E-2</v>
      </c>
      <c r="Q16" s="8">
        <v>-1.3585E-2</v>
      </c>
      <c r="R16" s="8">
        <v>-2.4086E-2</v>
      </c>
      <c r="S16" s="8">
        <v>-3.1927999999999998E-2</v>
      </c>
      <c r="T16" s="8">
        <v>0.102397</v>
      </c>
      <c r="U16" s="8">
        <v>-0.18096699999999999</v>
      </c>
      <c r="V16" s="8">
        <v>-0.249501</v>
      </c>
      <c r="W16" s="8">
        <v>0.116065</v>
      </c>
      <c r="X16" s="8">
        <v>-0.224326</v>
      </c>
      <c r="Y16" s="8">
        <v>-0.107417</v>
      </c>
      <c r="Z16" s="17">
        <f t="shared" si="2"/>
        <v>0.27566200000000002</v>
      </c>
      <c r="AA16" s="17">
        <f t="shared" si="3"/>
        <v>-6.5395000000000009E-2</v>
      </c>
      <c r="AB16" s="17">
        <f t="shared" si="4"/>
        <v>-8.4446999999999994E-2</v>
      </c>
      <c r="AC16" s="17">
        <f t="shared" si="5"/>
        <v>-9.6350000000000012E-3</v>
      </c>
      <c r="AD16" s="17">
        <f t="shared" si="6"/>
        <v>7.7000000000000124E-3</v>
      </c>
      <c r="AE16" s="17">
        <f t="shared" si="7"/>
        <v>-8.1869999999999998E-3</v>
      </c>
      <c r="AF16" s="17">
        <f t="shared" si="8"/>
        <v>3.8554000000000005E-2</v>
      </c>
      <c r="AG16" s="17">
        <f t="shared" si="9"/>
        <v>3.8640999999999995E-2</v>
      </c>
      <c r="AH16" s="17">
        <f t="shared" si="10"/>
        <v>3.8678000000000004E-2</v>
      </c>
      <c r="AI16" s="17">
        <f t="shared" si="11"/>
        <v>2.9210000000000069E-3</v>
      </c>
      <c r="AJ16" s="17">
        <f t="shared" si="12"/>
        <v>6.8699999999999317E-4</v>
      </c>
      <c r="AK16" s="17">
        <f t="shared" si="13"/>
        <v>4.3159999999999865E-3</v>
      </c>
      <c r="AL16" s="17">
        <f t="shared" si="14"/>
        <v>3.8037999999999995E-2</v>
      </c>
      <c r="AM16" s="17">
        <f t="shared" si="15"/>
        <v>-1.4230000000000007E-3</v>
      </c>
      <c r="AN16" s="17">
        <f t="shared" si="16"/>
        <v>-1.857000000000001E-3</v>
      </c>
      <c r="AO16" s="17">
        <f t="shared" si="17"/>
        <v>8.5200000000000033E-4</v>
      </c>
      <c r="AP16" s="17">
        <f t="shared" si="18"/>
        <v>-9.6500000000000058E-4</v>
      </c>
      <c r="AQ16" s="17">
        <f t="shared" si="19"/>
        <v>1.358000000000005E-3</v>
      </c>
      <c r="AR16" s="17">
        <f t="shared" si="20"/>
        <v>0.20533800000000002</v>
      </c>
      <c r="AS16" s="17">
        <f t="shared" si="21"/>
        <v>-5.7019999999999987E-2</v>
      </c>
      <c r="AT16" s="17">
        <f t="shared" si="22"/>
        <v>-4.7577000000000008E-2</v>
      </c>
      <c r="AU16" s="17">
        <f t="shared" si="23"/>
        <v>-1.7223999999999989E-2</v>
      </c>
      <c r="AV16" s="17">
        <f t="shared" si="24"/>
        <v>-1.5484999999999999E-2</v>
      </c>
      <c r="AW16" s="17">
        <f t="shared" si="25"/>
        <v>3.1499999999999584E-4</v>
      </c>
      <c r="AY16" s="14">
        <f t="shared" si="26"/>
        <v>0.12005807002714203</v>
      </c>
      <c r="AZ16" s="14">
        <f t="shared" si="27"/>
        <v>0.12370097495117985</v>
      </c>
      <c r="BA16" s="14">
        <f t="shared" si="0"/>
        <v>0.16201864293348825</v>
      </c>
    </row>
    <row r="17" spans="1:53" ht="18" x14ac:dyDescent="0.3">
      <c r="A17" s="18" t="s">
        <v>79</v>
      </c>
      <c r="B17" s="8">
        <v>0.166486</v>
      </c>
      <c r="C17" s="8">
        <v>-0.178144</v>
      </c>
      <c r="D17" s="8">
        <v>-0.246422</v>
      </c>
      <c r="E17" s="8">
        <v>-3.738E-3</v>
      </c>
      <c r="F17" s="8">
        <v>-0.16512099999999999</v>
      </c>
      <c r="G17" s="8">
        <v>-0.122015</v>
      </c>
      <c r="H17" s="8">
        <v>-9.3338000000000004E-2</v>
      </c>
      <c r="I17" s="8">
        <v>-8.4904999999999994E-2</v>
      </c>
      <c r="J17" s="8">
        <v>-3.7485999999999998E-2</v>
      </c>
      <c r="K17" s="8">
        <v>-0.12925500000000001</v>
      </c>
      <c r="L17" s="8">
        <v>-9.0124999999999997E-2</v>
      </c>
      <c r="M17" s="8">
        <v>-0.13456899999999999</v>
      </c>
      <c r="N17" s="8">
        <v>7.3049999999999999E-3</v>
      </c>
      <c r="O17" s="8">
        <v>-2.3941E-2</v>
      </c>
      <c r="P17" s="8">
        <v>-2.0139000000000001E-2</v>
      </c>
      <c r="Q17" s="8">
        <v>-1.5131E-2</v>
      </c>
      <c r="R17" s="8">
        <v>-2.7082999999999999E-2</v>
      </c>
      <c r="S17" s="8">
        <v>-3.4049999999999997E-2</v>
      </c>
      <c r="T17" s="8">
        <v>9.8591999999999999E-2</v>
      </c>
      <c r="U17" s="8">
        <v>-0.163549</v>
      </c>
      <c r="V17" s="8">
        <v>-0.25265199999999999</v>
      </c>
      <c r="W17" s="8">
        <v>0.11575000000000001</v>
      </c>
      <c r="X17" s="8">
        <v>-0.221747</v>
      </c>
      <c r="Y17" s="8">
        <v>-0.11945699999999999</v>
      </c>
      <c r="Z17" s="17">
        <f t="shared" si="2"/>
        <v>0.26718799999999998</v>
      </c>
      <c r="AA17" s="17">
        <f t="shared" si="3"/>
        <v>-6.1410999999999993E-2</v>
      </c>
      <c r="AB17" s="17">
        <f t="shared" si="4"/>
        <v>-7.8474999999999989E-2</v>
      </c>
      <c r="AC17" s="17">
        <f t="shared" si="5"/>
        <v>-1.2807000000000001E-2</v>
      </c>
      <c r="AD17" s="17">
        <f t="shared" si="6"/>
        <v>1.1255000000000015E-2</v>
      </c>
      <c r="AE17" s="17">
        <f t="shared" si="7"/>
        <v>-1.3741000000000003E-2</v>
      </c>
      <c r="AF17" s="17">
        <f t="shared" si="8"/>
        <v>4.0958999999999995E-2</v>
      </c>
      <c r="AG17" s="17">
        <f t="shared" si="9"/>
        <v>3.7925E-2</v>
      </c>
      <c r="AH17" s="17">
        <f t="shared" si="10"/>
        <v>3.8229000000000006E-2</v>
      </c>
      <c r="AI17" s="17">
        <f t="shared" si="11"/>
        <v>1.0389999999999844E-3</v>
      </c>
      <c r="AJ17" s="17">
        <f t="shared" si="12"/>
        <v>-2.8999999999999998E-3</v>
      </c>
      <c r="AK17" s="17">
        <f t="shared" si="13"/>
        <v>1.4099999999999946E-3</v>
      </c>
      <c r="AL17" s="17">
        <f t="shared" si="14"/>
        <v>3.9149999999999997E-2</v>
      </c>
      <c r="AM17" s="17">
        <f t="shared" si="15"/>
        <v>-2.4799999999999996E-3</v>
      </c>
      <c r="AN17" s="17">
        <f t="shared" si="16"/>
        <v>-2.5650000000000013E-3</v>
      </c>
      <c r="AO17" s="17">
        <f t="shared" si="17"/>
        <v>-6.9400000000000017E-4</v>
      </c>
      <c r="AP17" s="17">
        <f t="shared" si="18"/>
        <v>-3.9620000000000002E-3</v>
      </c>
      <c r="AQ17" s="17">
        <f t="shared" si="19"/>
        <v>-7.6399999999999385E-4</v>
      </c>
      <c r="AR17" s="17">
        <f t="shared" si="20"/>
        <v>0.20153300000000002</v>
      </c>
      <c r="AS17" s="17">
        <f t="shared" si="21"/>
        <v>-3.9601999999999998E-2</v>
      </c>
      <c r="AT17" s="17">
        <f t="shared" si="22"/>
        <v>-5.0727999999999995E-2</v>
      </c>
      <c r="AU17" s="17">
        <f t="shared" si="23"/>
        <v>-1.7538999999999985E-2</v>
      </c>
      <c r="AV17" s="17">
        <f t="shared" si="24"/>
        <v>-1.2906000000000001E-2</v>
      </c>
      <c r="AW17" s="17">
        <f t="shared" si="25"/>
        <v>-1.1724999999999999E-2</v>
      </c>
      <c r="AY17" s="14">
        <f t="shared" si="26"/>
        <v>4.1034158377612047E-2</v>
      </c>
      <c r="AZ17" s="14">
        <f t="shared" si="27"/>
        <v>4.0221672295629854E-2</v>
      </c>
      <c r="BA17" s="14">
        <f t="shared" si="0"/>
        <v>8.959899313101824E-2</v>
      </c>
    </row>
    <row r="18" spans="1:53" ht="18" x14ac:dyDescent="0.3">
      <c r="A18" s="18" t="s">
        <v>80</v>
      </c>
      <c r="B18" s="8">
        <v>0.17238200000000001</v>
      </c>
      <c r="C18" s="8">
        <v>-0.18104700000000001</v>
      </c>
      <c r="D18" s="8">
        <v>-0.252108</v>
      </c>
      <c r="E18" s="8">
        <v>-7.6000000000000004E-5</v>
      </c>
      <c r="F18" s="8">
        <v>-0.168241</v>
      </c>
      <c r="G18" s="8">
        <v>-0.118848</v>
      </c>
      <c r="H18" s="8">
        <v>-9.425E-2</v>
      </c>
      <c r="I18" s="8">
        <v>-8.5066000000000003E-2</v>
      </c>
      <c r="J18" s="8">
        <v>-3.7768999999999997E-2</v>
      </c>
      <c r="K18" s="8">
        <v>-0.12920100000000001</v>
      </c>
      <c r="L18" s="8">
        <v>-9.0129000000000001E-2</v>
      </c>
      <c r="M18" s="8">
        <v>-0.13434299999999999</v>
      </c>
      <c r="N18" s="8">
        <v>7.221E-3</v>
      </c>
      <c r="O18" s="8">
        <v>-2.3983999999999998E-2</v>
      </c>
      <c r="P18" s="8">
        <v>-2.0393000000000001E-2</v>
      </c>
      <c r="Q18" s="8">
        <v>-1.5171E-2</v>
      </c>
      <c r="R18" s="8">
        <v>-2.7015999999999998E-2</v>
      </c>
      <c r="S18" s="8">
        <v>-3.3986000000000002E-2</v>
      </c>
      <c r="T18" s="8">
        <v>9.6658999999999995E-2</v>
      </c>
      <c r="U18" s="8">
        <v>-0.17130100000000001</v>
      </c>
      <c r="V18" s="8">
        <v>-0.26255000000000001</v>
      </c>
      <c r="W18" s="8">
        <v>0.12892100000000001</v>
      </c>
      <c r="X18" s="8">
        <v>-0.23522499999999999</v>
      </c>
      <c r="Y18" s="8">
        <v>-0.108641</v>
      </c>
      <c r="Z18" s="17">
        <f t="shared" si="2"/>
        <v>0.27308399999999999</v>
      </c>
      <c r="AA18" s="17">
        <f t="shared" si="3"/>
        <v>-6.431400000000001E-2</v>
      </c>
      <c r="AB18" s="17">
        <f t="shared" si="4"/>
        <v>-8.4160999999999986E-2</v>
      </c>
      <c r="AC18" s="17">
        <f t="shared" si="5"/>
        <v>-9.1450000000000004E-3</v>
      </c>
      <c r="AD18" s="17">
        <f t="shared" si="6"/>
        <v>8.1350000000000033E-3</v>
      </c>
      <c r="AE18" s="17">
        <f t="shared" si="7"/>
        <v>-1.0574E-2</v>
      </c>
      <c r="AF18" s="17">
        <f t="shared" si="8"/>
        <v>4.0046999999999999E-2</v>
      </c>
      <c r="AG18" s="17">
        <f t="shared" si="9"/>
        <v>3.7763999999999992E-2</v>
      </c>
      <c r="AH18" s="17">
        <f t="shared" si="10"/>
        <v>3.7946000000000008E-2</v>
      </c>
      <c r="AI18" s="17">
        <f t="shared" si="11"/>
        <v>1.0929999999999829E-3</v>
      </c>
      <c r="AJ18" s="17">
        <f t="shared" si="12"/>
        <v>-2.9040000000000038E-3</v>
      </c>
      <c r="AK18" s="17">
        <f t="shared" si="13"/>
        <v>1.6359999999999986E-3</v>
      </c>
      <c r="AL18" s="17">
        <f t="shared" si="14"/>
        <v>3.9065999999999997E-2</v>
      </c>
      <c r="AM18" s="17">
        <f t="shared" si="15"/>
        <v>-2.5229999999999975E-3</v>
      </c>
      <c r="AN18" s="17">
        <f t="shared" si="16"/>
        <v>-2.8190000000000021E-3</v>
      </c>
      <c r="AO18" s="17">
        <f t="shared" si="17"/>
        <v>-7.3400000000000028E-4</v>
      </c>
      <c r="AP18" s="17">
        <f t="shared" si="18"/>
        <v>-3.8949999999999992E-3</v>
      </c>
      <c r="AQ18" s="17">
        <f t="shared" si="19"/>
        <v>-6.9999999999999923E-4</v>
      </c>
      <c r="AR18" s="17">
        <f t="shared" si="20"/>
        <v>0.1996</v>
      </c>
      <c r="AS18" s="17">
        <f t="shared" si="21"/>
        <v>-4.7354000000000007E-2</v>
      </c>
      <c r="AT18" s="17">
        <f t="shared" si="22"/>
        <v>-6.0626000000000013E-2</v>
      </c>
      <c r="AU18" s="17">
        <f t="shared" si="23"/>
        <v>-4.367999999999983E-3</v>
      </c>
      <c r="AV18" s="17">
        <f t="shared" si="24"/>
        <v>-2.6383999999999991E-2</v>
      </c>
      <c r="AW18" s="17">
        <f t="shared" si="25"/>
        <v>-9.0900000000000702E-4</v>
      </c>
      <c r="AY18" s="14">
        <f t="shared" si="26"/>
        <v>3.9081481289181985E-2</v>
      </c>
      <c r="AZ18" s="14">
        <f t="shared" si="27"/>
        <v>3.8162689983079805E-2</v>
      </c>
      <c r="BA18" s="14">
        <f t="shared" si="0"/>
        <v>8.7542827050388197E-2</v>
      </c>
    </row>
    <row r="19" spans="1:53" x14ac:dyDescent="0.3">
      <c r="A19" s="18" t="s">
        <v>49</v>
      </c>
      <c r="B19" s="8">
        <v>0.17341699999999999</v>
      </c>
      <c r="C19" s="8">
        <v>-0.18035000000000001</v>
      </c>
      <c r="D19" s="8">
        <v>-0.25113000000000002</v>
      </c>
      <c r="E19" s="8">
        <v>-3.59E-4</v>
      </c>
      <c r="F19" s="8">
        <v>-0.169573</v>
      </c>
      <c r="G19" s="8">
        <v>-0.118008</v>
      </c>
      <c r="H19" s="8">
        <v>-9.4224000000000002E-2</v>
      </c>
      <c r="I19" s="8">
        <v>-8.5079000000000002E-2</v>
      </c>
      <c r="J19" s="8">
        <v>-3.7739000000000002E-2</v>
      </c>
      <c r="K19" s="8">
        <v>-0.129353</v>
      </c>
      <c r="L19" s="8">
        <v>-9.0117000000000003E-2</v>
      </c>
      <c r="M19" s="8">
        <v>-0.13433700000000001</v>
      </c>
      <c r="N19" s="8">
        <v>7.2139999999999999E-3</v>
      </c>
      <c r="O19" s="8">
        <v>-2.4025000000000001E-2</v>
      </c>
      <c r="P19" s="8">
        <v>-2.0388E-2</v>
      </c>
      <c r="Q19" s="8">
        <v>-1.5187000000000001E-2</v>
      </c>
      <c r="R19" s="8">
        <v>-2.7011E-2</v>
      </c>
      <c r="S19" s="8">
        <v>-3.397E-2</v>
      </c>
      <c r="T19" s="8">
        <v>0.16348799999999999</v>
      </c>
      <c r="U19" s="8">
        <v>-0.192694</v>
      </c>
      <c r="V19" s="8">
        <v>-0.28291300000000003</v>
      </c>
      <c r="W19" s="8">
        <v>0.122367</v>
      </c>
      <c r="X19" s="8">
        <v>-0.23519100000000001</v>
      </c>
      <c r="Y19" s="8">
        <v>-0.11032599999999999</v>
      </c>
      <c r="Z19" s="17">
        <f t="shared" si="2"/>
        <v>0.274119</v>
      </c>
      <c r="AA19" s="17">
        <f t="shared" si="3"/>
        <v>-6.3617000000000007E-2</v>
      </c>
      <c r="AB19" s="17">
        <f t="shared" si="4"/>
        <v>-8.3183000000000007E-2</v>
      </c>
      <c r="AC19" s="17">
        <f t="shared" si="5"/>
        <v>-9.4280000000000006E-3</v>
      </c>
      <c r="AD19" s="17">
        <f t="shared" si="6"/>
        <v>6.8030000000000035E-3</v>
      </c>
      <c r="AE19" s="17">
        <f t="shared" si="7"/>
        <v>-9.7340000000000065E-3</v>
      </c>
      <c r="AF19" s="17">
        <f t="shared" si="8"/>
        <v>4.0072999999999998E-2</v>
      </c>
      <c r="AG19" s="17">
        <f t="shared" si="9"/>
        <v>3.7750999999999993E-2</v>
      </c>
      <c r="AH19" s="17">
        <f t="shared" si="10"/>
        <v>3.7976000000000003E-2</v>
      </c>
      <c r="AI19" s="17">
        <f t="shared" si="11"/>
        <v>9.4099999999999739E-4</v>
      </c>
      <c r="AJ19" s="17">
        <f t="shared" si="12"/>
        <v>-2.8920000000000057E-3</v>
      </c>
      <c r="AK19" s="17">
        <f t="shared" si="13"/>
        <v>1.6419999999999768E-3</v>
      </c>
      <c r="AL19" s="17">
        <f t="shared" si="14"/>
        <v>3.9058999999999996E-2</v>
      </c>
      <c r="AM19" s="17">
        <f t="shared" si="15"/>
        <v>-2.5640000000000003E-3</v>
      </c>
      <c r="AN19" s="17">
        <f t="shared" si="16"/>
        <v>-2.8140000000000005E-3</v>
      </c>
      <c r="AO19" s="17">
        <f t="shared" si="17"/>
        <v>-7.5000000000000067E-4</v>
      </c>
      <c r="AP19" s="17">
        <f t="shared" si="18"/>
        <v>-3.8900000000000011E-3</v>
      </c>
      <c r="AQ19" s="17">
        <f t="shared" si="19"/>
        <v>-6.8399999999999711E-4</v>
      </c>
      <c r="AR19" s="17">
        <f t="shared" si="20"/>
        <v>0.26642900000000003</v>
      </c>
      <c r="AS19" s="17">
        <f t="shared" si="21"/>
        <v>-6.8747000000000003E-2</v>
      </c>
      <c r="AT19" s="17">
        <f t="shared" si="22"/>
        <v>-8.0989000000000033E-2</v>
      </c>
      <c r="AU19" s="17">
        <f t="shared" si="23"/>
        <v>-1.0921999999999987E-2</v>
      </c>
      <c r="AV19" s="17">
        <f t="shared" si="24"/>
        <v>-2.6350000000000012E-2</v>
      </c>
      <c r="AW19" s="17">
        <f t="shared" si="25"/>
        <v>-2.5939999999999991E-3</v>
      </c>
      <c r="AY19" s="14">
        <f t="shared" si="26"/>
        <v>3.8579012522951983E-2</v>
      </c>
      <c r="AZ19" s="14">
        <f t="shared" si="27"/>
        <v>3.7485328372179799E-2</v>
      </c>
      <c r="BA19" s="14">
        <f t="shared" si="0"/>
        <v>8.6668940543458181E-2</v>
      </c>
    </row>
    <row r="20" spans="1:53" ht="18" x14ac:dyDescent="0.3">
      <c r="A20" s="18" t="s">
        <v>81</v>
      </c>
      <c r="B20" s="8">
        <v>0.17699300000000001</v>
      </c>
      <c r="C20" s="8">
        <v>-0.183361</v>
      </c>
      <c r="D20" s="8">
        <v>-0.25556699999999999</v>
      </c>
      <c r="E20" s="8">
        <v>6.5300000000000004E-4</v>
      </c>
      <c r="F20" s="8">
        <v>-0.16702800000000001</v>
      </c>
      <c r="G20" s="8">
        <v>-0.116435</v>
      </c>
      <c r="H20" s="8">
        <v>-9.4426999999999997E-2</v>
      </c>
      <c r="I20" s="8">
        <v>-8.3670999999999995E-2</v>
      </c>
      <c r="J20" s="8">
        <v>-3.6087000000000001E-2</v>
      </c>
      <c r="K20" s="8">
        <v>-0.12682299999999999</v>
      </c>
      <c r="L20" s="8">
        <v>-8.6115999999999998E-2</v>
      </c>
      <c r="M20" s="8">
        <v>-0.13178999999999999</v>
      </c>
      <c r="N20" s="8">
        <v>6.6670000000000002E-3</v>
      </c>
      <c r="O20" s="8">
        <v>-2.2338E-2</v>
      </c>
      <c r="P20" s="8">
        <v>-1.8499999999999999E-2</v>
      </c>
      <c r="Q20" s="8">
        <v>-1.321E-2</v>
      </c>
      <c r="R20" s="8">
        <v>-2.3730999999999999E-2</v>
      </c>
      <c r="S20" s="8">
        <v>-3.1951E-2</v>
      </c>
      <c r="T20" s="8">
        <v>9.869E-2</v>
      </c>
      <c r="U20" s="8">
        <v>-0.15693199999999999</v>
      </c>
      <c r="V20" s="8">
        <v>-0.23157700000000001</v>
      </c>
      <c r="W20" s="8">
        <v>0.102314</v>
      </c>
      <c r="X20" s="8">
        <v>-0.20907500000000001</v>
      </c>
      <c r="Y20" s="8">
        <v>-0.12538299999999999</v>
      </c>
      <c r="Z20" s="17">
        <f t="shared" si="2"/>
        <v>0.27769500000000003</v>
      </c>
      <c r="AA20" s="17">
        <f t="shared" si="3"/>
        <v>-6.6627999999999993E-2</v>
      </c>
      <c r="AB20" s="17">
        <f t="shared" si="4"/>
        <v>-8.7619999999999976E-2</v>
      </c>
      <c r="AC20" s="17">
        <f t="shared" si="5"/>
        <v>-8.4159999999999999E-3</v>
      </c>
      <c r="AD20" s="17">
        <f t="shared" si="6"/>
        <v>9.3479999999999952E-3</v>
      </c>
      <c r="AE20" s="17">
        <f t="shared" si="7"/>
        <v>-8.1610000000000016E-3</v>
      </c>
      <c r="AF20" s="17">
        <f t="shared" si="8"/>
        <v>3.9870000000000003E-2</v>
      </c>
      <c r="AG20" s="17">
        <f t="shared" si="9"/>
        <v>3.9158999999999999E-2</v>
      </c>
      <c r="AH20" s="17">
        <f t="shared" si="10"/>
        <v>3.9628000000000003E-2</v>
      </c>
      <c r="AI20" s="17">
        <f t="shared" si="11"/>
        <v>3.4710000000000019E-3</v>
      </c>
      <c r="AJ20" s="17">
        <f t="shared" si="12"/>
        <v>1.1089999999999989E-3</v>
      </c>
      <c r="AK20" s="17">
        <f t="shared" si="13"/>
        <v>4.1889999999999983E-3</v>
      </c>
      <c r="AL20" s="17">
        <f t="shared" si="14"/>
        <v>3.8511999999999998E-2</v>
      </c>
      <c r="AM20" s="17">
        <f t="shared" si="15"/>
        <v>-8.7699999999999931E-4</v>
      </c>
      <c r="AN20" s="17">
        <f t="shared" si="16"/>
        <v>-9.2599999999999974E-4</v>
      </c>
      <c r="AO20" s="17">
        <f t="shared" si="17"/>
        <v>1.2270000000000007E-3</v>
      </c>
      <c r="AP20" s="17">
        <f t="shared" si="18"/>
        <v>-6.0999999999999943E-4</v>
      </c>
      <c r="AQ20" s="17">
        <f t="shared" si="19"/>
        <v>1.3350000000000029E-3</v>
      </c>
      <c r="AR20" s="17">
        <f t="shared" si="20"/>
        <v>0.201631</v>
      </c>
      <c r="AS20" s="17">
        <f t="shared" si="21"/>
        <v>-3.2984999999999987E-2</v>
      </c>
      <c r="AT20" s="17">
        <f t="shared" si="22"/>
        <v>-2.9653000000000013E-2</v>
      </c>
      <c r="AU20" s="17">
        <f t="shared" si="23"/>
        <v>-3.0974999999999989E-2</v>
      </c>
      <c r="AV20" s="17">
        <f t="shared" si="24"/>
        <v>-2.3400000000001198E-4</v>
      </c>
      <c r="AW20" s="17">
        <f t="shared" si="25"/>
        <v>-1.7651E-2</v>
      </c>
      <c r="AY20" s="14">
        <f t="shared" si="26"/>
        <v>0.13970945907674204</v>
      </c>
      <c r="AZ20" s="14">
        <f t="shared" si="27"/>
        <v>0.14429516384266985</v>
      </c>
      <c r="BA20" s="14">
        <f t="shared" si="0"/>
        <v>0.18025115833765823</v>
      </c>
    </row>
    <row r="21" spans="1:53" ht="18" x14ac:dyDescent="0.3">
      <c r="A21" s="18" t="s">
        <v>82</v>
      </c>
      <c r="B21" s="8">
        <v>0.175708</v>
      </c>
      <c r="C21" s="8">
        <v>-0.181006</v>
      </c>
      <c r="D21" s="8">
        <v>-0.251473</v>
      </c>
      <c r="E21" s="8">
        <v>-1.2290000000000001E-3</v>
      </c>
      <c r="F21" s="8">
        <v>-0.16869799999999999</v>
      </c>
      <c r="G21" s="8">
        <v>-0.11729000000000001</v>
      </c>
      <c r="H21" s="8">
        <v>-9.5603999999999995E-2</v>
      </c>
      <c r="I21" s="8">
        <v>-8.4377999999999995E-2</v>
      </c>
      <c r="J21" s="8">
        <v>-3.7203E-2</v>
      </c>
      <c r="K21" s="8">
        <v>-0.127582</v>
      </c>
      <c r="L21" s="8">
        <v>-8.6907999999999999E-2</v>
      </c>
      <c r="M21" s="8">
        <v>-0.13195399999999999</v>
      </c>
      <c r="N21" s="8">
        <v>6.2360000000000002E-3</v>
      </c>
      <c r="O21" s="8">
        <v>-2.3073E-2</v>
      </c>
      <c r="P21" s="8">
        <v>-1.9597E-2</v>
      </c>
      <c r="Q21" s="8">
        <v>-1.3708E-2</v>
      </c>
      <c r="R21" s="8">
        <v>-2.4382999999999998E-2</v>
      </c>
      <c r="S21" s="8">
        <v>-3.2083E-2</v>
      </c>
      <c r="T21" s="8">
        <v>0.116594</v>
      </c>
      <c r="U21" s="8">
        <v>-0.18378900000000001</v>
      </c>
      <c r="V21" s="8">
        <v>-0.26146000000000003</v>
      </c>
      <c r="W21" s="8">
        <v>0.120195</v>
      </c>
      <c r="X21" s="8">
        <v>-0.22645999999999999</v>
      </c>
      <c r="Y21" s="8">
        <v>-0.107207</v>
      </c>
      <c r="Z21" s="17">
        <f t="shared" si="2"/>
        <v>0.27640999999999999</v>
      </c>
      <c r="AA21" s="17">
        <f t="shared" si="3"/>
        <v>-6.4272999999999997E-2</v>
      </c>
      <c r="AB21" s="17">
        <f t="shared" si="4"/>
        <v>-8.3525999999999989E-2</v>
      </c>
      <c r="AC21" s="17">
        <f t="shared" si="5"/>
        <v>-1.0298000000000002E-2</v>
      </c>
      <c r="AD21" s="17">
        <f t="shared" si="6"/>
        <v>7.6780000000000181E-3</v>
      </c>
      <c r="AE21" s="17">
        <f t="shared" si="7"/>
        <v>-9.0160000000000101E-3</v>
      </c>
      <c r="AF21" s="17">
        <f t="shared" si="8"/>
        <v>3.8693000000000005E-2</v>
      </c>
      <c r="AG21" s="17">
        <f t="shared" si="9"/>
        <v>3.8452E-2</v>
      </c>
      <c r="AH21" s="17">
        <f t="shared" si="10"/>
        <v>3.8512000000000005E-2</v>
      </c>
      <c r="AI21" s="17">
        <f t="shared" si="11"/>
        <v>2.7119999999999922E-3</v>
      </c>
      <c r="AJ21" s="17">
        <f t="shared" si="12"/>
        <v>3.1699999999999784E-4</v>
      </c>
      <c r="AK21" s="17">
        <f t="shared" si="13"/>
        <v>4.0250000000000008E-3</v>
      </c>
      <c r="AL21" s="17">
        <f t="shared" si="14"/>
        <v>3.8080999999999997E-2</v>
      </c>
      <c r="AM21" s="17">
        <f t="shared" si="15"/>
        <v>-1.6119999999999989E-3</v>
      </c>
      <c r="AN21" s="17">
        <f t="shared" si="16"/>
        <v>-2.0230000000000005E-3</v>
      </c>
      <c r="AO21" s="17">
        <f t="shared" si="17"/>
        <v>7.2900000000000048E-4</v>
      </c>
      <c r="AP21" s="17">
        <f t="shared" si="18"/>
        <v>-1.2619999999999992E-3</v>
      </c>
      <c r="AQ21" s="17">
        <f t="shared" si="19"/>
        <v>1.2030000000000027E-3</v>
      </c>
      <c r="AR21" s="17">
        <f t="shared" si="20"/>
        <v>0.21953500000000001</v>
      </c>
      <c r="AS21" s="17">
        <f t="shared" si="21"/>
        <v>-5.9842000000000006E-2</v>
      </c>
      <c r="AT21" s="17">
        <f t="shared" si="22"/>
        <v>-5.9536000000000033E-2</v>
      </c>
      <c r="AU21" s="17">
        <f t="shared" si="23"/>
        <v>-1.3093999999999995E-2</v>
      </c>
      <c r="AV21" s="17">
        <f t="shared" si="24"/>
        <v>-1.7618999999999996E-2</v>
      </c>
      <c r="AW21" s="17">
        <f t="shared" si="25"/>
        <v>5.2499999999999769E-4</v>
      </c>
      <c r="AY21" s="14">
        <f t="shared" si="26"/>
        <v>0.11265121661319204</v>
      </c>
      <c r="AZ21" s="14">
        <f t="shared" si="27"/>
        <v>0.11605587165829984</v>
      </c>
      <c r="BA21" s="14">
        <f t="shared" si="0"/>
        <v>0.15605018391250824</v>
      </c>
    </row>
    <row r="22" spans="1:53" ht="18" x14ac:dyDescent="0.3">
      <c r="A22" s="18" t="s">
        <v>83</v>
      </c>
      <c r="B22" s="8">
        <v>0.179587</v>
      </c>
      <c r="C22" s="8">
        <v>-0.18240000000000001</v>
      </c>
      <c r="D22" s="8">
        <v>-0.25348300000000001</v>
      </c>
      <c r="E22" s="8">
        <v>2E-3</v>
      </c>
      <c r="F22" s="8">
        <v>-0.168602</v>
      </c>
      <c r="G22" s="8">
        <v>-0.116302</v>
      </c>
      <c r="H22" s="8">
        <v>-9.4046000000000005E-2</v>
      </c>
      <c r="I22" s="8">
        <v>-8.2993999999999998E-2</v>
      </c>
      <c r="J22" s="8">
        <v>-3.6121E-2</v>
      </c>
      <c r="K22" s="8">
        <v>-0.12737899999999999</v>
      </c>
      <c r="L22" s="8">
        <v>-8.6153999999999994E-2</v>
      </c>
      <c r="M22" s="8">
        <v>-0.13150000000000001</v>
      </c>
      <c r="N22" s="8">
        <v>6.7159999999999997E-3</v>
      </c>
      <c r="O22" s="8">
        <v>-2.2107999999999999E-2</v>
      </c>
      <c r="P22" s="8">
        <v>-1.8519999999999998E-2</v>
      </c>
      <c r="Q22" s="8">
        <v>-1.3649E-2</v>
      </c>
      <c r="R22" s="8">
        <v>-2.3774E-2</v>
      </c>
      <c r="S22" s="8">
        <v>-3.1752000000000002E-2</v>
      </c>
      <c r="T22" s="8">
        <v>0.14773800000000001</v>
      </c>
      <c r="U22" s="8">
        <v>-0.19675899999999999</v>
      </c>
      <c r="V22" s="8">
        <v>-0.27853</v>
      </c>
      <c r="W22" s="8">
        <v>0.124627</v>
      </c>
      <c r="X22" s="8">
        <v>-0.22611899999999999</v>
      </c>
      <c r="Y22" s="8">
        <v>-0.104451</v>
      </c>
      <c r="Z22" s="17">
        <f t="shared" si="2"/>
        <v>0.28028900000000001</v>
      </c>
      <c r="AA22" s="17">
        <f t="shared" si="3"/>
        <v>-6.5667000000000003E-2</v>
      </c>
      <c r="AB22" s="17">
        <f t="shared" si="4"/>
        <v>-8.5536000000000001E-2</v>
      </c>
      <c r="AC22" s="17">
        <f t="shared" si="5"/>
        <v>-7.0690000000000006E-3</v>
      </c>
      <c r="AD22" s="17">
        <f t="shared" si="6"/>
        <v>7.7740000000000031E-3</v>
      </c>
      <c r="AE22" s="17">
        <f t="shared" si="7"/>
        <v>-8.0280000000000074E-3</v>
      </c>
      <c r="AF22" s="17">
        <f t="shared" si="8"/>
        <v>4.0250999999999995E-2</v>
      </c>
      <c r="AG22" s="17">
        <f t="shared" si="9"/>
        <v>3.9835999999999996E-2</v>
      </c>
      <c r="AH22" s="17">
        <f t="shared" si="10"/>
        <v>3.9594000000000004E-2</v>
      </c>
      <c r="AI22" s="17">
        <f t="shared" si="11"/>
        <v>2.9150000000000009E-3</v>
      </c>
      <c r="AJ22" s="17">
        <f t="shared" si="12"/>
        <v>1.0710000000000025E-3</v>
      </c>
      <c r="AK22" s="17">
        <f t="shared" si="13"/>
        <v>4.478999999999983E-3</v>
      </c>
      <c r="AL22" s="17">
        <f t="shared" si="14"/>
        <v>3.8560999999999998E-2</v>
      </c>
      <c r="AM22" s="17">
        <f t="shared" si="15"/>
        <v>-6.4699999999999827E-4</v>
      </c>
      <c r="AN22" s="17">
        <f t="shared" si="16"/>
        <v>-9.4599999999999893E-4</v>
      </c>
      <c r="AO22" s="17">
        <f t="shared" si="17"/>
        <v>7.8800000000000051E-4</v>
      </c>
      <c r="AP22" s="17">
        <f t="shared" si="18"/>
        <v>-6.530000000000008E-4</v>
      </c>
      <c r="AQ22" s="17">
        <f t="shared" si="19"/>
        <v>1.5340000000000006E-3</v>
      </c>
      <c r="AR22" s="17">
        <f t="shared" si="20"/>
        <v>0.25067899999999999</v>
      </c>
      <c r="AS22" s="17">
        <f t="shared" si="21"/>
        <v>-7.2811999999999988E-2</v>
      </c>
      <c r="AT22" s="17">
        <f t="shared" si="22"/>
        <v>-7.6606000000000007E-2</v>
      </c>
      <c r="AU22" s="17">
        <f t="shared" si="23"/>
        <v>-8.6619999999999892E-3</v>
      </c>
      <c r="AV22" s="17">
        <f t="shared" si="24"/>
        <v>-1.7277999999999988E-2</v>
      </c>
      <c r="AW22" s="17">
        <f t="shared" si="25"/>
        <v>3.2809999999999923E-3</v>
      </c>
      <c r="AY22" s="14">
        <f t="shared" si="26"/>
        <v>0.12907084404852204</v>
      </c>
      <c r="AZ22" s="14">
        <f t="shared" si="27"/>
        <v>0.13183524899048985</v>
      </c>
      <c r="BA22" s="14">
        <f t="shared" si="0"/>
        <v>0.16376995773372824</v>
      </c>
    </row>
    <row r="23" spans="1:53" ht="18" x14ac:dyDescent="0.3">
      <c r="A23" s="18" t="s">
        <v>84</v>
      </c>
      <c r="B23" s="8">
        <v>0.17489399999999999</v>
      </c>
      <c r="C23" s="8">
        <v>-0.18108299999999999</v>
      </c>
      <c r="D23" s="8">
        <v>-0.25224800000000003</v>
      </c>
      <c r="E23" s="8">
        <v>-1.1230000000000001E-3</v>
      </c>
      <c r="F23" s="8">
        <v>-0.16867499999999999</v>
      </c>
      <c r="G23" s="8">
        <v>-0.117797</v>
      </c>
      <c r="H23" s="8">
        <v>-9.5816999999999999E-2</v>
      </c>
      <c r="I23" s="8">
        <v>-8.5422999999999999E-2</v>
      </c>
      <c r="J23" s="8">
        <v>-3.8239000000000002E-2</v>
      </c>
      <c r="K23" s="8">
        <v>-0.127808</v>
      </c>
      <c r="L23" s="8">
        <v>-8.8041999999999995E-2</v>
      </c>
      <c r="M23" s="8">
        <v>-0.13250799999999999</v>
      </c>
      <c r="N23" s="8">
        <v>6.228E-3</v>
      </c>
      <c r="O23" s="8">
        <v>-2.3938000000000001E-2</v>
      </c>
      <c r="P23" s="8">
        <v>-2.0471E-2</v>
      </c>
      <c r="Q23" s="8">
        <v>-1.4024E-2</v>
      </c>
      <c r="R23" s="8">
        <v>-2.5335E-2</v>
      </c>
      <c r="S23" s="8">
        <v>-3.2547E-2</v>
      </c>
      <c r="T23" s="8">
        <v>0.15451000000000001</v>
      </c>
      <c r="U23" s="8">
        <v>-0.19359000000000001</v>
      </c>
      <c r="V23" s="8">
        <v>-0.267986</v>
      </c>
      <c r="W23" s="8">
        <v>0.1119</v>
      </c>
      <c r="X23" s="8">
        <v>-0.228632</v>
      </c>
      <c r="Y23" s="8">
        <v>-0.10122100000000001</v>
      </c>
      <c r="Z23" s="17">
        <f t="shared" si="2"/>
        <v>0.27559600000000001</v>
      </c>
      <c r="AA23" s="17">
        <f t="shared" si="3"/>
        <v>-6.4349999999999991E-2</v>
      </c>
      <c r="AB23" s="17">
        <f t="shared" si="4"/>
        <v>-8.4301000000000015E-2</v>
      </c>
      <c r="AC23" s="17">
        <f t="shared" si="5"/>
        <v>-1.0192000000000001E-2</v>
      </c>
      <c r="AD23" s="17">
        <f t="shared" si="6"/>
        <v>7.7010000000000134E-3</v>
      </c>
      <c r="AE23" s="17">
        <f t="shared" si="7"/>
        <v>-9.5230000000000037E-3</v>
      </c>
      <c r="AF23" s="17">
        <f t="shared" si="8"/>
        <v>3.848E-2</v>
      </c>
      <c r="AG23" s="17">
        <f t="shared" si="9"/>
        <v>3.7406999999999996E-2</v>
      </c>
      <c r="AH23" s="17">
        <f t="shared" si="10"/>
        <v>3.7476000000000002E-2</v>
      </c>
      <c r="AI23" s="17">
        <f t="shared" si="11"/>
        <v>2.4859999999999882E-3</v>
      </c>
      <c r="AJ23" s="17">
        <f t="shared" si="12"/>
        <v>-8.1699999999999828E-4</v>
      </c>
      <c r="AK23" s="17">
        <f t="shared" si="13"/>
        <v>3.4710000000000019E-3</v>
      </c>
      <c r="AL23" s="17">
        <f t="shared" si="14"/>
        <v>3.8072999999999996E-2</v>
      </c>
      <c r="AM23" s="17">
        <f t="shared" si="15"/>
        <v>-2.477E-3</v>
      </c>
      <c r="AN23" s="17">
        <f t="shared" si="16"/>
        <v>-2.8970000000000003E-3</v>
      </c>
      <c r="AO23" s="17">
        <f t="shared" si="17"/>
        <v>4.1300000000000017E-4</v>
      </c>
      <c r="AP23" s="17">
        <f t="shared" si="18"/>
        <v>-2.2140000000000007E-3</v>
      </c>
      <c r="AQ23" s="17">
        <f t="shared" si="19"/>
        <v>7.3900000000000354E-4</v>
      </c>
      <c r="AR23" s="17">
        <f t="shared" si="20"/>
        <v>0.25745099999999999</v>
      </c>
      <c r="AS23" s="17">
        <f t="shared" si="21"/>
        <v>-6.964300000000001E-2</v>
      </c>
      <c r="AT23" s="17">
        <f t="shared" si="22"/>
        <v>-6.606200000000001E-2</v>
      </c>
      <c r="AU23" s="17">
        <f t="shared" si="23"/>
        <v>-2.1388999999999991E-2</v>
      </c>
      <c r="AV23" s="17">
        <f t="shared" si="24"/>
        <v>-1.9791000000000003E-2</v>
      </c>
      <c r="AW23" s="17">
        <f t="shared" si="25"/>
        <v>6.510999999999989E-3</v>
      </c>
      <c r="AY23" s="14">
        <f t="shared" si="26"/>
        <v>8.8559374336262028E-2</v>
      </c>
      <c r="AZ23" s="14">
        <f t="shared" si="27"/>
        <v>9.1649111836639832E-2</v>
      </c>
      <c r="BA23" s="14">
        <f t="shared" si="0"/>
        <v>0.13899011535039824</v>
      </c>
    </row>
    <row r="24" spans="1:53" ht="18" x14ac:dyDescent="0.3">
      <c r="A24" s="18" t="s">
        <v>85</v>
      </c>
      <c r="B24" s="8">
        <v>0.179309</v>
      </c>
      <c r="C24" s="8">
        <v>-0.18529399999999999</v>
      </c>
      <c r="D24" s="8">
        <v>-0.25178400000000001</v>
      </c>
      <c r="E24" s="8">
        <v>-5.1219999999999998E-3</v>
      </c>
      <c r="F24" s="8">
        <v>-0.16264700000000001</v>
      </c>
      <c r="G24" s="8">
        <v>-0.119945</v>
      </c>
      <c r="H24" s="8">
        <v>-9.7156999999999993E-2</v>
      </c>
      <c r="I24" s="8">
        <v>-8.4277000000000005E-2</v>
      </c>
      <c r="J24" s="8">
        <v>-3.4522999999999998E-2</v>
      </c>
      <c r="K24" s="8">
        <v>-0.124627</v>
      </c>
      <c r="L24" s="8">
        <v>-8.3020999999999998E-2</v>
      </c>
      <c r="M24" s="8">
        <v>-0.12948200000000001</v>
      </c>
      <c r="N24" s="8">
        <v>4.9740000000000001E-3</v>
      </c>
      <c r="O24" s="8">
        <v>-2.2505000000000001E-2</v>
      </c>
      <c r="P24" s="8">
        <v>-1.7347000000000001E-2</v>
      </c>
      <c r="Q24" s="8">
        <v>-1.1358999999999999E-2</v>
      </c>
      <c r="R24" s="8">
        <v>-2.1172E-2</v>
      </c>
      <c r="S24" s="8">
        <v>-3.0266000000000001E-2</v>
      </c>
      <c r="T24" s="8">
        <v>0.111959</v>
      </c>
      <c r="U24" s="8">
        <v>-0.19169800000000001</v>
      </c>
      <c r="V24" s="8">
        <v>-0.26868799999999998</v>
      </c>
      <c r="W24" s="8">
        <v>0.13841800000000001</v>
      </c>
      <c r="X24" s="8">
        <v>-0.22884399999999999</v>
      </c>
      <c r="Y24" s="8">
        <v>-9.9349000000000007E-2</v>
      </c>
      <c r="Z24" s="17">
        <f t="shared" si="2"/>
        <v>0.28001100000000001</v>
      </c>
      <c r="AA24" s="17">
        <f t="shared" si="3"/>
        <v>-6.8560999999999983E-2</v>
      </c>
      <c r="AB24" s="17">
        <f t="shared" si="4"/>
        <v>-8.3836999999999995E-2</v>
      </c>
      <c r="AC24" s="17">
        <f t="shared" si="5"/>
        <v>-1.4191E-2</v>
      </c>
      <c r="AD24" s="17">
        <f t="shared" si="6"/>
        <v>1.3728999999999991E-2</v>
      </c>
      <c r="AE24" s="17">
        <f t="shared" si="7"/>
        <v>-1.1671000000000001E-2</v>
      </c>
      <c r="AF24" s="17">
        <f t="shared" si="8"/>
        <v>3.7140000000000006E-2</v>
      </c>
      <c r="AG24" s="17">
        <f t="shared" si="9"/>
        <v>3.855299999999999E-2</v>
      </c>
      <c r="AH24" s="17">
        <f t="shared" si="10"/>
        <v>4.1192000000000006E-2</v>
      </c>
      <c r="AI24" s="17">
        <f t="shared" si="11"/>
        <v>5.6669999999999915E-3</v>
      </c>
      <c r="AJ24" s="17">
        <f t="shared" si="12"/>
        <v>4.2039999999999994E-3</v>
      </c>
      <c r="AK24" s="17">
        <f t="shared" si="13"/>
        <v>6.496999999999975E-3</v>
      </c>
      <c r="AL24" s="17">
        <f t="shared" si="14"/>
        <v>3.6818999999999998E-2</v>
      </c>
      <c r="AM24" s="17">
        <f t="shared" si="15"/>
        <v>-1.0439999999999998E-3</v>
      </c>
      <c r="AN24" s="17">
        <f t="shared" si="16"/>
        <v>2.2699999999999804E-4</v>
      </c>
      <c r="AO24" s="17">
        <f t="shared" si="17"/>
        <v>3.0780000000000009E-3</v>
      </c>
      <c r="AP24" s="17">
        <f t="shared" si="18"/>
        <v>1.9489999999999993E-3</v>
      </c>
      <c r="AQ24" s="17">
        <f t="shared" si="19"/>
        <v>3.0200000000000018E-3</v>
      </c>
      <c r="AR24" s="17">
        <f t="shared" si="20"/>
        <v>0.21490000000000001</v>
      </c>
      <c r="AS24" s="17">
        <f t="shared" si="21"/>
        <v>-6.7751000000000006E-2</v>
      </c>
      <c r="AT24" s="17">
        <f t="shared" si="22"/>
        <v>-6.676399999999999E-2</v>
      </c>
      <c r="AU24" s="17">
        <f t="shared" si="23"/>
        <v>5.1290000000000224E-3</v>
      </c>
      <c r="AV24" s="17">
        <f t="shared" si="24"/>
        <v>-2.0002999999999993E-2</v>
      </c>
      <c r="AW24" s="17">
        <f t="shared" si="25"/>
        <v>8.3829999999999877E-3</v>
      </c>
      <c r="AY24" s="14">
        <f t="shared" si="26"/>
        <v>0.21849258723265202</v>
      </c>
      <c r="AZ24" s="14">
        <f t="shared" si="27"/>
        <v>0.22751836375403983</v>
      </c>
      <c r="BA24" s="14">
        <f t="shared" si="0"/>
        <v>0.25777803150059825</v>
      </c>
    </row>
    <row r="25" spans="1:53" ht="18" x14ac:dyDescent="0.3">
      <c r="A25" s="18" t="s">
        <v>86</v>
      </c>
      <c r="B25" s="8">
        <v>0.17824100000000001</v>
      </c>
      <c r="C25" s="8">
        <v>-0.182065</v>
      </c>
      <c r="D25" s="8">
        <v>-0.24798700000000001</v>
      </c>
      <c r="E25" s="8">
        <v>-6.3759999999999997E-3</v>
      </c>
      <c r="F25" s="8">
        <v>-0.16189200000000001</v>
      </c>
      <c r="G25" s="8">
        <v>-0.119009</v>
      </c>
      <c r="H25" s="8">
        <v>-9.6221000000000001E-2</v>
      </c>
      <c r="I25" s="8">
        <v>-8.1741999999999995E-2</v>
      </c>
      <c r="J25" s="8">
        <v>-3.4659000000000002E-2</v>
      </c>
      <c r="K25" s="8">
        <v>-0.124926</v>
      </c>
      <c r="L25" s="8">
        <v>-8.1450999999999996E-2</v>
      </c>
      <c r="M25" s="8">
        <v>-0.12865299999999999</v>
      </c>
      <c r="N25" s="8">
        <v>5.0759999999999998E-3</v>
      </c>
      <c r="O25" s="8">
        <v>-2.0386000000000001E-2</v>
      </c>
      <c r="P25" s="8">
        <v>-1.7018999999999999E-2</v>
      </c>
      <c r="Q25" s="8">
        <v>-1.1619000000000001E-2</v>
      </c>
      <c r="R25" s="8">
        <v>-1.9890999999999999E-2</v>
      </c>
      <c r="S25" s="8">
        <v>-2.9447000000000001E-2</v>
      </c>
      <c r="T25" s="8">
        <v>9.4391000000000003E-2</v>
      </c>
      <c r="U25" s="8">
        <v>-0.16828499999999999</v>
      </c>
      <c r="V25" s="8">
        <v>-0.238564</v>
      </c>
      <c r="W25" s="8">
        <v>0.114967</v>
      </c>
      <c r="X25" s="8">
        <v>-0.215776</v>
      </c>
      <c r="Y25" s="8">
        <v>-0.107974</v>
      </c>
      <c r="Z25" s="17">
        <f t="shared" si="2"/>
        <v>0.278943</v>
      </c>
      <c r="AA25" s="17">
        <f t="shared" si="3"/>
        <v>-6.5332000000000001E-2</v>
      </c>
      <c r="AB25" s="17">
        <f t="shared" si="4"/>
        <v>-8.004E-2</v>
      </c>
      <c r="AC25" s="17">
        <f t="shared" si="5"/>
        <v>-1.5445E-2</v>
      </c>
      <c r="AD25" s="17">
        <f t="shared" si="6"/>
        <v>1.4483999999999997E-2</v>
      </c>
      <c r="AE25" s="17">
        <f t="shared" si="7"/>
        <v>-1.0735000000000008E-2</v>
      </c>
      <c r="AF25" s="17">
        <f t="shared" si="8"/>
        <v>3.8075999999999999E-2</v>
      </c>
      <c r="AG25" s="17">
        <f t="shared" si="9"/>
        <v>4.1088E-2</v>
      </c>
      <c r="AH25" s="17">
        <f t="shared" si="10"/>
        <v>4.1056000000000002E-2</v>
      </c>
      <c r="AI25" s="17">
        <f t="shared" si="11"/>
        <v>5.3679999999999978E-3</v>
      </c>
      <c r="AJ25" s="17">
        <f t="shared" si="12"/>
        <v>5.7740000000000014E-3</v>
      </c>
      <c r="AK25" s="17">
        <f t="shared" si="13"/>
        <v>7.3259999999999992E-3</v>
      </c>
      <c r="AL25" s="17">
        <f t="shared" si="14"/>
        <v>3.6920999999999995E-2</v>
      </c>
      <c r="AM25" s="17">
        <f t="shared" si="15"/>
        <v>1.0749999999999996E-3</v>
      </c>
      <c r="AN25" s="17">
        <f t="shared" si="16"/>
        <v>5.5499999999999994E-4</v>
      </c>
      <c r="AO25" s="17">
        <f t="shared" si="17"/>
        <v>2.8179999999999993E-3</v>
      </c>
      <c r="AP25" s="17">
        <f t="shared" si="18"/>
        <v>3.2300000000000002E-3</v>
      </c>
      <c r="AQ25" s="17">
        <f t="shared" si="19"/>
        <v>3.8390000000000021E-3</v>
      </c>
      <c r="AR25" s="17">
        <f t="shared" si="20"/>
        <v>0.19733200000000001</v>
      </c>
      <c r="AS25" s="17">
        <f t="shared" si="21"/>
        <v>-4.4337999999999989E-2</v>
      </c>
      <c r="AT25" s="17">
        <f t="shared" si="22"/>
        <v>-3.6640000000000006E-2</v>
      </c>
      <c r="AU25" s="17">
        <f t="shared" si="23"/>
        <v>-1.8321999999999991E-2</v>
      </c>
      <c r="AV25" s="17">
        <f t="shared" si="24"/>
        <v>-6.9349999999999967E-3</v>
      </c>
      <c r="AW25" s="17">
        <f t="shared" si="25"/>
        <v>-2.420000000000061E-4</v>
      </c>
      <c r="AY25" s="14">
        <f t="shared" si="26"/>
        <v>0.23251958311741194</v>
      </c>
      <c r="AZ25" s="14">
        <f t="shared" si="27"/>
        <v>0.24094512266033979</v>
      </c>
      <c r="BA25" s="14">
        <f t="shared" si="0"/>
        <v>0.25723407435208817</v>
      </c>
    </row>
    <row r="26" spans="1:53" ht="18" x14ac:dyDescent="0.3">
      <c r="A26" s="18" t="s">
        <v>87</v>
      </c>
      <c r="B26" s="8">
        <v>0.174515</v>
      </c>
      <c r="C26" s="8">
        <v>-0.18087300000000001</v>
      </c>
      <c r="D26" s="8">
        <v>-0.249224</v>
      </c>
      <c r="E26" s="8">
        <v>-4.7699999999999999E-4</v>
      </c>
      <c r="F26" s="8">
        <v>-0.171185</v>
      </c>
      <c r="G26" s="8">
        <v>-0.118884</v>
      </c>
      <c r="H26" s="8">
        <v>-9.5044000000000003E-2</v>
      </c>
      <c r="I26" s="8">
        <v>-8.6173E-2</v>
      </c>
      <c r="J26" s="8">
        <v>-3.9338999999999999E-2</v>
      </c>
      <c r="K26" s="8">
        <v>-0.129882</v>
      </c>
      <c r="L26" s="8">
        <v>-9.1593999999999995E-2</v>
      </c>
      <c r="M26" s="8">
        <v>-0.134826</v>
      </c>
      <c r="N26" s="8">
        <v>6.9150000000000001E-3</v>
      </c>
      <c r="O26" s="8">
        <v>-2.5207E-2</v>
      </c>
      <c r="P26" s="8">
        <v>-2.1899999999999999E-2</v>
      </c>
      <c r="Q26" s="8">
        <v>-1.5585999999999999E-2</v>
      </c>
      <c r="R26" s="8">
        <v>-2.8289999999999999E-2</v>
      </c>
      <c r="S26" s="8">
        <v>-3.4264999999999997E-2</v>
      </c>
      <c r="T26" s="8">
        <v>0.187084</v>
      </c>
      <c r="U26" s="8">
        <v>-0.204706</v>
      </c>
      <c r="V26" s="8">
        <v>-0.26949699999999999</v>
      </c>
      <c r="W26" s="8">
        <v>0.103882</v>
      </c>
      <c r="X26" s="8">
        <v>-0.22354599999999999</v>
      </c>
      <c r="Y26" s="8">
        <v>-0.112459</v>
      </c>
      <c r="Z26" s="17">
        <f t="shared" si="2"/>
        <v>0.27521699999999999</v>
      </c>
      <c r="AA26" s="17">
        <f t="shared" si="3"/>
        <v>-6.4140000000000003E-2</v>
      </c>
      <c r="AB26" s="17">
        <f t="shared" si="4"/>
        <v>-8.1276999999999988E-2</v>
      </c>
      <c r="AC26" s="17">
        <f t="shared" si="5"/>
        <v>-9.5460000000000007E-3</v>
      </c>
      <c r="AD26" s="17">
        <f t="shared" si="6"/>
        <v>5.1910000000000012E-3</v>
      </c>
      <c r="AE26" s="17">
        <f t="shared" si="7"/>
        <v>-1.0610000000000008E-2</v>
      </c>
      <c r="AF26" s="17">
        <f t="shared" si="8"/>
        <v>3.9252999999999996E-2</v>
      </c>
      <c r="AG26" s="17">
        <f t="shared" si="9"/>
        <v>3.6656999999999995E-2</v>
      </c>
      <c r="AH26" s="17">
        <f t="shared" si="10"/>
        <v>3.6376000000000006E-2</v>
      </c>
      <c r="AI26" s="17">
        <f t="shared" si="11"/>
        <v>4.119999999999957E-4</v>
      </c>
      <c r="AJ26" s="17">
        <f t="shared" si="12"/>
        <v>-4.3689999999999979E-3</v>
      </c>
      <c r="AK26" s="17">
        <f t="shared" si="13"/>
        <v>1.1529999999999874E-3</v>
      </c>
      <c r="AL26" s="17">
        <f t="shared" si="14"/>
        <v>3.8759999999999996E-2</v>
      </c>
      <c r="AM26" s="17">
        <f t="shared" si="15"/>
        <v>-3.7459999999999993E-3</v>
      </c>
      <c r="AN26" s="17">
        <f t="shared" si="16"/>
        <v>-4.326E-3</v>
      </c>
      <c r="AO26" s="17">
        <f t="shared" si="17"/>
        <v>-1.148999999999999E-3</v>
      </c>
      <c r="AP26" s="17">
        <f t="shared" si="18"/>
        <v>-5.169E-3</v>
      </c>
      <c r="AQ26" s="17">
        <f t="shared" si="19"/>
        <v>-9.7899999999999376E-4</v>
      </c>
      <c r="AR26" s="17">
        <f t="shared" si="20"/>
        <v>0.29002499999999998</v>
      </c>
      <c r="AS26" s="17">
        <f t="shared" si="21"/>
        <v>-8.0758999999999997E-2</v>
      </c>
      <c r="AT26" s="17">
        <f t="shared" si="22"/>
        <v>-6.7572999999999994E-2</v>
      </c>
      <c r="AU26" s="17">
        <f t="shared" si="23"/>
        <v>-2.9406999999999989E-2</v>
      </c>
      <c r="AV26" s="17">
        <f t="shared" si="24"/>
        <v>-1.4704999999999996E-2</v>
      </c>
      <c r="AW26" s="17">
        <f t="shared" si="25"/>
        <v>-4.727000000000009E-3</v>
      </c>
      <c r="AY26" s="14">
        <f t="shared" si="26"/>
        <v>7.4987590460320851E-3</v>
      </c>
      <c r="AZ26" s="14">
        <f t="shared" si="27"/>
        <v>6.9043367431798827E-3</v>
      </c>
      <c r="BA26" s="14">
        <f t="shared" si="0"/>
        <v>6.6980173666488313E-2</v>
      </c>
    </row>
    <row r="27" spans="1:53" x14ac:dyDescent="0.3">
      <c r="A27" s="18" t="s">
        <v>17</v>
      </c>
      <c r="B27" s="8">
        <v>0.17788699999999999</v>
      </c>
      <c r="C27" s="8">
        <v>-0.18235999999999999</v>
      </c>
      <c r="D27" s="8">
        <v>-0.25386900000000001</v>
      </c>
      <c r="E27" s="8">
        <v>1.864E-3</v>
      </c>
      <c r="F27" s="8">
        <v>-0.16997599999999999</v>
      </c>
      <c r="G27" s="8">
        <v>-0.116144</v>
      </c>
      <c r="H27" s="8">
        <v>-9.4055E-2</v>
      </c>
      <c r="I27" s="8">
        <v>-8.4485000000000005E-2</v>
      </c>
      <c r="J27" s="8">
        <v>-3.7275999999999997E-2</v>
      </c>
      <c r="K27" s="8">
        <v>-0.12857499999999999</v>
      </c>
      <c r="L27" s="8">
        <v>-8.8814000000000004E-2</v>
      </c>
      <c r="M27" s="8">
        <v>-0.13358200000000001</v>
      </c>
      <c r="N27" s="8">
        <v>7.0889999999999998E-3</v>
      </c>
      <c r="O27" s="8">
        <v>-2.3245999999999999E-2</v>
      </c>
      <c r="P27" s="8">
        <v>-1.9678999999999999E-2</v>
      </c>
      <c r="Q27" s="8">
        <v>-1.4692E-2</v>
      </c>
      <c r="R27" s="8">
        <v>-2.5949E-2</v>
      </c>
      <c r="S27" s="8">
        <v>-3.3388000000000001E-2</v>
      </c>
      <c r="T27" s="8">
        <v>6.6356999999999999E-2</v>
      </c>
      <c r="U27" s="8">
        <v>-0.151896</v>
      </c>
      <c r="V27" s="8">
        <v>-0.23402400000000001</v>
      </c>
      <c r="W27" s="8">
        <v>0.104047</v>
      </c>
      <c r="X27" s="8">
        <v>-0.208541</v>
      </c>
      <c r="Y27" s="8">
        <v>-0.12987399999999999</v>
      </c>
      <c r="Z27" s="17">
        <f>B27-$B$4</f>
        <v>0.27858899999999998</v>
      </c>
      <c r="AA27" s="17">
        <f>C27-$C$4</f>
        <v>-6.5626999999999991E-2</v>
      </c>
      <c r="AB27" s="17">
        <f>D27-$D$4</f>
        <v>-8.5921999999999998E-2</v>
      </c>
      <c r="AC27" s="17">
        <f>E27-$E$4</f>
        <v>-7.2050000000000005E-3</v>
      </c>
      <c r="AD27" s="17">
        <f>F27-$F$4</f>
        <v>6.4000000000000168E-3</v>
      </c>
      <c r="AE27" s="17">
        <f>G27-$G$4</f>
        <v>-7.870000000000002E-3</v>
      </c>
      <c r="AF27" s="17">
        <f>H27-$H$4</f>
        <v>4.0242E-2</v>
      </c>
      <c r="AG27" s="17">
        <f>I27-$I$4</f>
        <v>3.834499999999999E-2</v>
      </c>
      <c r="AH27" s="17">
        <f>J27-$J$4</f>
        <v>3.8439000000000008E-2</v>
      </c>
      <c r="AI27" s="17">
        <f>K27-$K$4</f>
        <v>1.7189999999999983E-3</v>
      </c>
      <c r="AJ27" s="17">
        <f>L27-$L$4</f>
        <v>-1.5890000000000071E-3</v>
      </c>
      <c r="AK27" s="17">
        <f>M27-$M$4</f>
        <v>2.3969999999999825E-3</v>
      </c>
      <c r="AL27" s="17">
        <f>N27-$N$4</f>
        <v>3.8933999999999996E-2</v>
      </c>
      <c r="AM27" s="17">
        <f>O27-$O$4</f>
        <v>-1.7849999999999984E-3</v>
      </c>
      <c r="AN27" s="17">
        <f>P27-$P$4</f>
        <v>-2.1049999999999992E-3</v>
      </c>
      <c r="AO27" s="17">
        <f>Q27-$Q$4</f>
        <v>-2.5500000000000002E-4</v>
      </c>
      <c r="AP27" s="17">
        <f>R27-$R$4</f>
        <v>-2.8280000000000007E-3</v>
      </c>
      <c r="AQ27" s="17">
        <f>S27-$S$4</f>
        <v>-1.0199999999999793E-4</v>
      </c>
      <c r="AR27" s="17">
        <f>T27-$T$4</f>
        <v>0.169298</v>
      </c>
      <c r="AS27" s="17">
        <f>U27-$U$4</f>
        <v>-2.7949000000000002E-2</v>
      </c>
      <c r="AT27" s="17">
        <f>V27-$V$4</f>
        <v>-3.2100000000000017E-2</v>
      </c>
      <c r="AU27" s="17">
        <f>W27-$W$4</f>
        <v>-2.924199999999999E-2</v>
      </c>
      <c r="AV27" s="17">
        <f>X27-$X$4</f>
        <v>2.9999999999999472E-4</v>
      </c>
      <c r="AW27" s="17">
        <f>Y27-$Y$4</f>
        <v>-2.2141999999999995E-2</v>
      </c>
      <c r="AY27" s="14">
        <f t="shared" si="26"/>
        <v>6.7967859440272005E-2</v>
      </c>
      <c r="AZ27" s="14">
        <f t="shared" si="27"/>
        <v>6.8122079330809826E-2</v>
      </c>
      <c r="BA27" s="14">
        <f t="shared" si="0"/>
        <v>0.11133899814777823</v>
      </c>
    </row>
    <row r="28" spans="1:53" x14ac:dyDescent="0.3">
      <c r="A28" s="18" t="s">
        <v>18</v>
      </c>
      <c r="B28" s="8">
        <v>8.9897000000000005E-2</v>
      </c>
      <c r="C28" s="8">
        <v>-0.15701399999999999</v>
      </c>
      <c r="D28" s="8">
        <v>-0.22020700000000001</v>
      </c>
      <c r="E28" s="8">
        <v>-1.328E-3</v>
      </c>
      <c r="F28" s="8">
        <v>-0.146532</v>
      </c>
      <c r="G28" s="8">
        <v>-0.118869</v>
      </c>
      <c r="H28" s="8">
        <v>-0.132716</v>
      </c>
      <c r="I28" s="8">
        <v>-6.7821999999999993E-2</v>
      </c>
      <c r="J28" s="8">
        <v>-2.0074999999999999E-2</v>
      </c>
      <c r="K28" s="8">
        <v>-0.12583900000000001</v>
      </c>
      <c r="L28" s="8">
        <v>-8.1143999999999994E-2</v>
      </c>
      <c r="M28" s="8">
        <v>-0.129997</v>
      </c>
      <c r="N28" s="8">
        <v>1.6351999999999998E-2</v>
      </c>
      <c r="O28" s="8">
        <v>-1.1771E-2</v>
      </c>
      <c r="P28" s="8">
        <v>-7.6519999999999999E-3</v>
      </c>
      <c r="Q28" s="8">
        <v>-1.1716000000000001E-2</v>
      </c>
      <c r="R28" s="8">
        <v>-1.8983E-2</v>
      </c>
      <c r="S28" s="8">
        <v>-2.9838E-2</v>
      </c>
      <c r="T28" s="8">
        <v>0.35788799999999998</v>
      </c>
      <c r="U28" s="8">
        <v>-0.25374799999999997</v>
      </c>
      <c r="V28" s="8">
        <v>-0.33648899999999998</v>
      </c>
      <c r="W28" s="8">
        <v>0.12847900000000001</v>
      </c>
      <c r="X28" s="8">
        <v>-0.22926199999999999</v>
      </c>
      <c r="Y28" s="8">
        <v>-9.2092999999999994E-2</v>
      </c>
      <c r="Z28" s="17">
        <f t="shared" ref="Z28:Z84" si="30">B28-$B$4</f>
        <v>0.19059900000000002</v>
      </c>
      <c r="AA28" s="17">
        <f t="shared" ref="AA28:AA84" si="31">C28-$C$4</f>
        <v>-4.0280999999999983E-2</v>
      </c>
      <c r="AB28" s="17">
        <f t="shared" ref="AB28:AB84" si="32">D28-$D$4</f>
        <v>-5.2260000000000001E-2</v>
      </c>
      <c r="AC28" s="17">
        <f t="shared" ref="AC28:AC84" si="33">E28-$E$4</f>
        <v>-1.0397E-2</v>
      </c>
      <c r="AD28" s="17">
        <f t="shared" ref="AD28:AD84" si="34">F28-$F$4</f>
        <v>2.9844000000000009E-2</v>
      </c>
      <c r="AE28" s="17">
        <f t="shared" ref="AE28:AE84" si="35">G28-$G$4</f>
        <v>-1.0595000000000007E-2</v>
      </c>
      <c r="AF28" s="17">
        <f t="shared" ref="AF28:AF84" si="36">H28-$H$4</f>
        <v>1.5809999999999991E-3</v>
      </c>
      <c r="AG28" s="17">
        <f t="shared" ref="AG28:AG84" si="37">I28-$I$4</f>
        <v>5.5008000000000001E-2</v>
      </c>
      <c r="AH28" s="17">
        <f t="shared" ref="AH28:AH84" si="38">J28-$J$4</f>
        <v>5.5640000000000009E-2</v>
      </c>
      <c r="AI28" s="17">
        <f t="shared" ref="AI28:AI84" si="39">K28-$K$4</f>
        <v>4.4549999999999867E-3</v>
      </c>
      <c r="AJ28" s="17">
        <f t="shared" ref="AJ28:AJ84" si="40">L28-$L$4</f>
        <v>6.0810000000000031E-3</v>
      </c>
      <c r="AK28" s="17">
        <f t="shared" ref="AK28:AK84" si="41">M28-$M$4</f>
        <v>5.9819999999999873E-3</v>
      </c>
      <c r="AL28" s="17">
        <f t="shared" ref="AL28:AL84" si="42">N28-$N$4</f>
        <v>4.8196999999999997E-2</v>
      </c>
      <c r="AM28" s="17">
        <f t="shared" ref="AM28:AM84" si="43">O28-$O$4</f>
        <v>9.6900000000000007E-3</v>
      </c>
      <c r="AN28" s="17">
        <f t="shared" ref="AN28:AN84" si="44">P28-$P$4</f>
        <v>9.9220000000000003E-3</v>
      </c>
      <c r="AO28" s="17">
        <f t="shared" ref="AO28:AO84" si="45">Q28-$Q$4</f>
        <v>2.7209999999999995E-3</v>
      </c>
      <c r="AP28" s="17">
        <f t="shared" ref="AP28:AP84" si="46">R28-$R$4</f>
        <v>4.1379999999999993E-3</v>
      </c>
      <c r="AQ28" s="17">
        <f t="shared" ref="AQ28:AQ84" si="47">S28-$S$4</f>
        <v>3.4480000000000031E-3</v>
      </c>
      <c r="AR28" s="17">
        <f t="shared" ref="AR28:AR84" si="48">T28-$T$4</f>
        <v>0.46082899999999999</v>
      </c>
      <c r="AS28" s="17">
        <f t="shared" ref="AS28:AS84" si="49">U28-$U$4</f>
        <v>-0.12980099999999997</v>
      </c>
      <c r="AT28" s="17">
        <f t="shared" ref="AT28:AT84" si="50">V28-$V$4</f>
        <v>-0.13456499999999999</v>
      </c>
      <c r="AU28" s="17">
        <f t="shared" ref="AU28:AU84" si="51">W28-$W$4</f>
        <v>-4.809999999999981E-3</v>
      </c>
      <c r="AV28" s="17">
        <f t="shared" ref="AV28:AV84" si="52">X28-$X$4</f>
        <v>-2.0420999999999995E-2</v>
      </c>
      <c r="AW28" s="17">
        <f t="shared" ref="AW28:AW84" si="53">Y28-$Y$4</f>
        <v>1.5639E-2</v>
      </c>
      <c r="AY28" s="14">
        <f t="shared" si="26"/>
        <v>0.32990577994686204</v>
      </c>
      <c r="AZ28" s="14">
        <f t="shared" si="27"/>
        <v>0.33521136809071983</v>
      </c>
      <c r="BA28" s="14">
        <f t="shared" si="0"/>
        <v>0.30785704267318825</v>
      </c>
    </row>
    <row r="29" spans="1:53" ht="16.2" x14ac:dyDescent="0.3">
      <c r="A29" s="18" t="s">
        <v>88</v>
      </c>
      <c r="B29" s="8">
        <v>0.18012700000000001</v>
      </c>
      <c r="C29" s="8">
        <v>-0.16902400000000001</v>
      </c>
      <c r="D29" s="8">
        <v>-0.24557699999999999</v>
      </c>
      <c r="E29" s="8">
        <v>-1.6707E-2</v>
      </c>
      <c r="F29" s="8">
        <v>-0.18204999999999999</v>
      </c>
      <c r="G29" s="8">
        <v>-0.119926</v>
      </c>
      <c r="H29" s="8">
        <v>-8.8747999999999994E-2</v>
      </c>
      <c r="I29" s="8">
        <v>-9.5263E-2</v>
      </c>
      <c r="J29" s="8">
        <v>-4.3206000000000001E-2</v>
      </c>
      <c r="K29" s="8">
        <v>-0.13042000000000001</v>
      </c>
      <c r="L29" s="8">
        <v>-9.3942999999999999E-2</v>
      </c>
      <c r="M29" s="8">
        <v>-0.13545099999999999</v>
      </c>
      <c r="N29" s="8">
        <v>1.2357E-2</v>
      </c>
      <c r="O29" s="8">
        <v>-2.9496000000000001E-2</v>
      </c>
      <c r="P29" s="8">
        <v>-2.1201999999999999E-2</v>
      </c>
      <c r="Q29" s="8">
        <v>-1.6625000000000001E-2</v>
      </c>
      <c r="R29" s="8">
        <v>-3.0223E-2</v>
      </c>
      <c r="S29" s="8">
        <v>-3.6151000000000003E-2</v>
      </c>
      <c r="T29" s="8">
        <v>9.0978000000000003E-2</v>
      </c>
      <c r="U29" s="8">
        <v>-0.28597299999999998</v>
      </c>
      <c r="V29" s="8">
        <v>-0.33388699999999999</v>
      </c>
      <c r="W29" s="8">
        <v>0.16592799999999999</v>
      </c>
      <c r="X29" s="8">
        <v>-0.27122299999999999</v>
      </c>
      <c r="Y29" s="8">
        <v>-4.7099000000000002E-2</v>
      </c>
      <c r="Z29" s="17">
        <f t="shared" si="30"/>
        <v>0.280829</v>
      </c>
      <c r="AA29" s="17">
        <f t="shared" si="31"/>
        <v>-5.2291000000000004E-2</v>
      </c>
      <c r="AB29" s="17">
        <f t="shared" si="32"/>
        <v>-7.7629999999999977E-2</v>
      </c>
      <c r="AC29" s="17">
        <f t="shared" si="33"/>
        <v>-2.5776E-2</v>
      </c>
      <c r="AD29" s="17">
        <f t="shared" si="34"/>
        <v>-5.6739999999999846E-3</v>
      </c>
      <c r="AE29" s="17">
        <f t="shared" si="35"/>
        <v>-1.165200000000001E-2</v>
      </c>
      <c r="AF29" s="17">
        <f t="shared" si="36"/>
        <v>4.5549000000000006E-2</v>
      </c>
      <c r="AG29" s="17">
        <f t="shared" si="37"/>
        <v>2.7566999999999994E-2</v>
      </c>
      <c r="AH29" s="17">
        <f t="shared" si="38"/>
        <v>3.2509000000000003E-2</v>
      </c>
      <c r="AI29" s="17">
        <f t="shared" si="39"/>
        <v>-1.2600000000001499E-4</v>
      </c>
      <c r="AJ29" s="17">
        <f t="shared" si="40"/>
        <v>-6.7180000000000017E-3</v>
      </c>
      <c r="AK29" s="17">
        <f t="shared" si="41"/>
        <v>5.2800000000000069E-4</v>
      </c>
      <c r="AL29" s="17">
        <f t="shared" si="42"/>
        <v>4.4201999999999998E-2</v>
      </c>
      <c r="AM29" s="17">
        <f t="shared" si="43"/>
        <v>-8.0350000000000005E-3</v>
      </c>
      <c r="AN29" s="17">
        <f t="shared" si="44"/>
        <v>-3.6279999999999993E-3</v>
      </c>
      <c r="AO29" s="17">
        <f t="shared" si="45"/>
        <v>-2.1880000000000007E-3</v>
      </c>
      <c r="AP29" s="17">
        <f t="shared" si="46"/>
        <v>-7.1020000000000007E-3</v>
      </c>
      <c r="AQ29" s="17">
        <f t="shared" si="47"/>
        <v>-2.8649999999999995E-3</v>
      </c>
      <c r="AR29" s="17">
        <f t="shared" si="48"/>
        <v>0.19391900000000001</v>
      </c>
      <c r="AS29" s="17">
        <f t="shared" si="49"/>
        <v>-0.16202599999999998</v>
      </c>
      <c r="AT29" s="17">
        <f t="shared" si="50"/>
        <v>-0.131963</v>
      </c>
      <c r="AU29" s="17">
        <f t="shared" si="51"/>
        <v>3.2639000000000001E-2</v>
      </c>
      <c r="AV29" s="17">
        <f t="shared" si="52"/>
        <v>-6.2381999999999993E-2</v>
      </c>
      <c r="AW29" s="17">
        <f t="shared" si="53"/>
        <v>6.0632999999999992E-2</v>
      </c>
      <c r="AY29" s="14">
        <f t="shared" si="26"/>
        <v>-5.1170699394528035E-2</v>
      </c>
      <c r="AZ29" s="14">
        <f t="shared" si="27"/>
        <v>-6.601857223841022E-2</v>
      </c>
      <c r="BA29" s="14">
        <f t="shared" si="0"/>
        <v>-1.4703815974318329E-3</v>
      </c>
    </row>
    <row r="30" spans="1:53" ht="18" x14ac:dyDescent="0.3">
      <c r="A30" s="18" t="s">
        <v>89</v>
      </c>
      <c r="B30" s="8">
        <v>6.8294999999999995E-2</v>
      </c>
      <c r="C30" s="8">
        <v>-0.159082</v>
      </c>
      <c r="D30" s="8">
        <v>-0.24690000000000001</v>
      </c>
      <c r="E30" s="8">
        <v>2.0263E-2</v>
      </c>
      <c r="F30" s="8">
        <v>-0.173483</v>
      </c>
      <c r="G30" s="8">
        <v>-9.3214000000000005E-2</v>
      </c>
      <c r="H30" s="8">
        <v>-0.124333</v>
      </c>
      <c r="I30" s="8">
        <v>-7.6236999999999999E-2</v>
      </c>
      <c r="J30" s="8">
        <v>-2.5375000000000002E-2</v>
      </c>
      <c r="K30" s="8">
        <v>-0.12027400000000001</v>
      </c>
      <c r="L30" s="8">
        <v>-7.3225999999999999E-2</v>
      </c>
      <c r="M30" s="8">
        <v>-0.123515</v>
      </c>
      <c r="N30" s="8">
        <v>-2.2641000000000001E-2</v>
      </c>
      <c r="O30" s="8">
        <v>-1.5387E-2</v>
      </c>
      <c r="P30" s="8">
        <v>-9.7359999999999999E-3</v>
      </c>
      <c r="Q30" s="8">
        <v>-7.5290000000000001E-3</v>
      </c>
      <c r="R30" s="8">
        <v>-1.2506E-2</v>
      </c>
      <c r="S30" s="8">
        <v>-2.5392999999999999E-2</v>
      </c>
      <c r="T30" s="8">
        <v>4.6816000000000003E-2</v>
      </c>
      <c r="U30" s="8">
        <v>-0.160131</v>
      </c>
      <c r="V30" s="8">
        <v>-0.27808100000000002</v>
      </c>
      <c r="W30" s="8">
        <v>0.18152099999999999</v>
      </c>
      <c r="X30" s="8">
        <v>-0.226942</v>
      </c>
      <c r="Y30" s="8">
        <v>-9.5576999999999995E-2</v>
      </c>
      <c r="Z30" s="17">
        <f t="shared" si="30"/>
        <v>0.16899700000000001</v>
      </c>
      <c r="AA30" s="17">
        <f t="shared" si="31"/>
        <v>-4.2348999999999998E-2</v>
      </c>
      <c r="AB30" s="17">
        <f t="shared" si="32"/>
        <v>-7.8952999999999995E-2</v>
      </c>
      <c r="AC30" s="17">
        <f t="shared" si="33"/>
        <v>1.1193999999999999E-2</v>
      </c>
      <c r="AD30" s="17">
        <f t="shared" si="34"/>
        <v>2.8930000000000067E-3</v>
      </c>
      <c r="AE30" s="17">
        <f t="shared" si="35"/>
        <v>1.505999999999999E-2</v>
      </c>
      <c r="AF30" s="17">
        <f t="shared" si="36"/>
        <v>9.9640000000000006E-3</v>
      </c>
      <c r="AG30" s="17">
        <f t="shared" si="37"/>
        <v>4.6592999999999996E-2</v>
      </c>
      <c r="AH30" s="17">
        <f t="shared" si="38"/>
        <v>5.0340000000000003E-2</v>
      </c>
      <c r="AI30" s="17">
        <f t="shared" si="39"/>
        <v>1.0019999999999987E-2</v>
      </c>
      <c r="AJ30" s="17">
        <f t="shared" si="40"/>
        <v>1.3998999999999998E-2</v>
      </c>
      <c r="AK30" s="17">
        <f t="shared" si="41"/>
        <v>1.2463999999999989E-2</v>
      </c>
      <c r="AL30" s="17">
        <f t="shared" si="42"/>
        <v>9.2039999999999969E-3</v>
      </c>
      <c r="AM30" s="17">
        <f t="shared" si="43"/>
        <v>6.0740000000000013E-3</v>
      </c>
      <c r="AN30" s="17">
        <f t="shared" si="44"/>
        <v>7.8379999999999995E-3</v>
      </c>
      <c r="AO30" s="17">
        <f t="shared" si="45"/>
        <v>6.9080000000000001E-3</v>
      </c>
      <c r="AP30" s="17">
        <f t="shared" si="46"/>
        <v>1.0614999999999999E-2</v>
      </c>
      <c r="AQ30" s="17">
        <f t="shared" si="47"/>
        <v>7.8930000000000042E-3</v>
      </c>
      <c r="AR30" s="17">
        <f t="shared" si="48"/>
        <v>0.149757</v>
      </c>
      <c r="AS30" s="17">
        <f t="shared" si="49"/>
        <v>-3.6183999999999994E-2</v>
      </c>
      <c r="AT30" s="17">
        <f t="shared" si="50"/>
        <v>-7.615700000000003E-2</v>
      </c>
      <c r="AU30" s="17">
        <f t="shared" si="51"/>
        <v>4.8231999999999997E-2</v>
      </c>
      <c r="AV30" s="17">
        <f t="shared" si="52"/>
        <v>-1.8101000000000006E-2</v>
      </c>
      <c r="AW30" s="17">
        <f t="shared" si="53"/>
        <v>1.2154999999999999E-2</v>
      </c>
      <c r="AY30" s="14">
        <f t="shared" si="26"/>
        <v>0.41762429109930205</v>
      </c>
      <c r="AZ30" s="14">
        <f t="shared" si="27"/>
        <v>0.44835161245439986</v>
      </c>
      <c r="BA30" s="14">
        <f t="shared" si="0"/>
        <v>0.42498435931273826</v>
      </c>
    </row>
    <row r="31" spans="1:53" ht="18" x14ac:dyDescent="0.3">
      <c r="A31" s="18" t="s">
        <v>90</v>
      </c>
      <c r="B31" s="8">
        <v>0.13891500000000001</v>
      </c>
      <c r="C31" s="8">
        <v>-0.13316600000000001</v>
      </c>
      <c r="D31" s="8">
        <v>-0.26426100000000002</v>
      </c>
      <c r="E31" s="8">
        <v>1.5009E-2</v>
      </c>
      <c r="F31" s="8">
        <v>-0.17795900000000001</v>
      </c>
      <c r="G31" s="8">
        <v>-0.112238</v>
      </c>
      <c r="H31" s="8">
        <v>-0.13133900000000001</v>
      </c>
      <c r="I31" s="8">
        <v>-8.5473999999999994E-2</v>
      </c>
      <c r="J31" s="8">
        <v>-5.4885000000000003E-2</v>
      </c>
      <c r="K31" s="8">
        <v>-0.129661</v>
      </c>
      <c r="L31" s="8">
        <v>-9.0360999999999997E-2</v>
      </c>
      <c r="M31" s="8">
        <v>-0.13303100000000001</v>
      </c>
      <c r="N31" s="8">
        <v>1.1416000000000001E-2</v>
      </c>
      <c r="O31" s="8">
        <v>-2.5108999999999999E-2</v>
      </c>
      <c r="P31" s="8">
        <v>-2.5704000000000001E-2</v>
      </c>
      <c r="Q31" s="8">
        <v>-1.6122999999999998E-2</v>
      </c>
      <c r="R31" s="8">
        <v>-2.7413E-2</v>
      </c>
      <c r="S31" s="8">
        <v>-3.3093999999999998E-2</v>
      </c>
      <c r="T31" s="8">
        <v>0.44744299999999998</v>
      </c>
      <c r="U31" s="8">
        <v>-0.30362600000000001</v>
      </c>
      <c r="V31" s="8">
        <v>-0.39500800000000003</v>
      </c>
      <c r="W31" s="8">
        <v>0.125835</v>
      </c>
      <c r="X31" s="8">
        <v>-0.25564900000000002</v>
      </c>
      <c r="Y31" s="8">
        <v>-8.3516000000000007E-2</v>
      </c>
      <c r="Z31" s="17">
        <f t="shared" si="30"/>
        <v>0.23961700000000002</v>
      </c>
      <c r="AA31" s="17">
        <f t="shared" si="31"/>
        <v>-1.6433000000000003E-2</v>
      </c>
      <c r="AB31" s="17">
        <f t="shared" si="32"/>
        <v>-9.6314000000000011E-2</v>
      </c>
      <c r="AC31" s="17">
        <f t="shared" si="33"/>
        <v>5.9399999999999991E-3</v>
      </c>
      <c r="AD31" s="17">
        <f t="shared" si="34"/>
        <v>-1.5830000000000011E-3</v>
      </c>
      <c r="AE31" s="17">
        <f t="shared" si="35"/>
        <v>-3.9640000000000092E-3</v>
      </c>
      <c r="AF31" s="17">
        <f t="shared" si="36"/>
        <v>2.9579999999999884E-3</v>
      </c>
      <c r="AG31" s="17">
        <f t="shared" si="37"/>
        <v>3.7356E-2</v>
      </c>
      <c r="AH31" s="17">
        <f t="shared" si="38"/>
        <v>2.0830000000000001E-2</v>
      </c>
      <c r="AI31" s="17">
        <f t="shared" si="39"/>
        <v>6.3299999999999468E-4</v>
      </c>
      <c r="AJ31" s="17">
        <f t="shared" si="40"/>
        <v>-3.1359999999999999E-3</v>
      </c>
      <c r="AK31" s="17">
        <f t="shared" si="41"/>
        <v>2.9479999999999784E-3</v>
      </c>
      <c r="AL31" s="17">
        <f t="shared" si="42"/>
        <v>4.3261000000000001E-2</v>
      </c>
      <c r="AM31" s="17">
        <f t="shared" si="43"/>
        <v>-3.6479999999999985E-3</v>
      </c>
      <c r="AN31" s="17">
        <f t="shared" si="44"/>
        <v>-8.1300000000000018E-3</v>
      </c>
      <c r="AO31" s="17">
        <f t="shared" si="45"/>
        <v>-1.6859999999999983E-3</v>
      </c>
      <c r="AP31" s="17">
        <f t="shared" si="46"/>
        <v>-4.2920000000000007E-3</v>
      </c>
      <c r="AQ31" s="17">
        <f t="shared" si="47"/>
        <v>1.9200000000000467E-4</v>
      </c>
      <c r="AR31" s="17">
        <f t="shared" si="48"/>
        <v>0.55038399999999998</v>
      </c>
      <c r="AS31" s="17">
        <f t="shared" si="49"/>
        <v>-0.17967900000000001</v>
      </c>
      <c r="AT31" s="17">
        <f t="shared" si="50"/>
        <v>-0.19308400000000003</v>
      </c>
      <c r="AU31" s="17">
        <f t="shared" si="51"/>
        <v>-7.4539999999999884E-3</v>
      </c>
      <c r="AV31" s="17">
        <f t="shared" si="52"/>
        <v>-4.6808000000000016E-2</v>
      </c>
      <c r="AW31" s="17">
        <f t="shared" si="53"/>
        <v>2.4215999999999988E-2</v>
      </c>
      <c r="AY31" s="14">
        <f t="shared" si="26"/>
        <v>-5.1188648264079255E-3</v>
      </c>
      <c r="AZ31" s="14">
        <f t="shared" si="27"/>
        <v>-7.8573334560400887E-3</v>
      </c>
      <c r="BA31" s="14">
        <f t="shared" si="0"/>
        <v>5.2272701488178336E-2</v>
      </c>
    </row>
    <row r="32" spans="1:53" ht="18" x14ac:dyDescent="0.3">
      <c r="A32" s="18" t="s">
        <v>91</v>
      </c>
      <c r="B32" s="8">
        <v>0.229098</v>
      </c>
      <c r="C32" s="8">
        <v>-0.18548300000000001</v>
      </c>
      <c r="D32" s="8">
        <v>-0.265295</v>
      </c>
      <c r="E32" s="8">
        <v>1.4801999999999999E-2</v>
      </c>
      <c r="F32" s="8">
        <v>-0.18174899999999999</v>
      </c>
      <c r="G32" s="8">
        <v>-0.105604</v>
      </c>
      <c r="H32" s="8">
        <v>-0.13764000000000001</v>
      </c>
      <c r="I32" s="8">
        <v>-9.6102000000000007E-2</v>
      </c>
      <c r="J32" s="8">
        <v>-4.8647000000000003E-2</v>
      </c>
      <c r="K32" s="8">
        <v>-0.12909799999999999</v>
      </c>
      <c r="L32" s="8">
        <v>-9.2130000000000004E-2</v>
      </c>
      <c r="M32" s="8">
        <v>-0.13437099999999999</v>
      </c>
      <c r="N32" s="8">
        <v>1.1696E-2</v>
      </c>
      <c r="O32" s="8">
        <v>-2.7118E-2</v>
      </c>
      <c r="P32" s="8">
        <v>-2.3444E-2</v>
      </c>
      <c r="Q32" s="8">
        <v>-1.5459000000000001E-2</v>
      </c>
      <c r="R32" s="8">
        <v>-2.8528999999999999E-2</v>
      </c>
      <c r="S32" s="8">
        <v>-3.4445000000000003E-2</v>
      </c>
      <c r="T32" s="8">
        <v>6.8798999999999999E-2</v>
      </c>
      <c r="U32" s="8">
        <v>-0.16659499999999999</v>
      </c>
      <c r="V32" s="8">
        <v>-0.249977</v>
      </c>
      <c r="W32" s="8">
        <v>8.0803E-2</v>
      </c>
      <c r="X32" s="8">
        <v>-0.18215200000000001</v>
      </c>
      <c r="Y32" s="8">
        <v>-0.14896899999999999</v>
      </c>
      <c r="Z32" s="17">
        <f t="shared" si="30"/>
        <v>0.32979999999999998</v>
      </c>
      <c r="AA32" s="17">
        <f t="shared" si="31"/>
        <v>-6.8750000000000006E-2</v>
      </c>
      <c r="AB32" s="17">
        <f t="shared" si="32"/>
        <v>-9.734799999999999E-2</v>
      </c>
      <c r="AC32" s="17">
        <f t="shared" si="33"/>
        <v>5.7329999999999985E-3</v>
      </c>
      <c r="AD32" s="17">
        <f t="shared" si="34"/>
        <v>-5.3729999999999889E-3</v>
      </c>
      <c r="AE32" s="17">
        <f t="shared" si="35"/>
        <v>2.6699999999999918E-3</v>
      </c>
      <c r="AF32" s="17">
        <f t="shared" si="36"/>
        <v>-3.3430000000000126E-3</v>
      </c>
      <c r="AG32" s="17">
        <f t="shared" si="37"/>
        <v>2.6727999999999988E-2</v>
      </c>
      <c r="AH32" s="17">
        <f t="shared" si="38"/>
        <v>2.7068000000000002E-2</v>
      </c>
      <c r="AI32" s="17">
        <f t="shared" si="39"/>
        <v>1.1960000000000026E-3</v>
      </c>
      <c r="AJ32" s="17">
        <f t="shared" si="40"/>
        <v>-4.9050000000000066E-3</v>
      </c>
      <c r="AK32" s="17">
        <f t="shared" si="41"/>
        <v>1.6079999999999983E-3</v>
      </c>
      <c r="AL32" s="17">
        <f t="shared" si="42"/>
        <v>4.3540999999999996E-2</v>
      </c>
      <c r="AM32" s="17">
        <f t="shared" si="43"/>
        <v>-5.6569999999999988E-3</v>
      </c>
      <c r="AN32" s="17">
        <f t="shared" si="44"/>
        <v>-5.8700000000000002E-3</v>
      </c>
      <c r="AO32" s="17">
        <f t="shared" si="45"/>
        <v>-1.0220000000000003E-3</v>
      </c>
      <c r="AP32" s="17">
        <f t="shared" si="46"/>
        <v>-5.4079999999999996E-3</v>
      </c>
      <c r="AQ32" s="17">
        <f t="shared" si="47"/>
        <v>-1.1590000000000003E-3</v>
      </c>
      <c r="AR32" s="17">
        <f t="shared" si="48"/>
        <v>0.17174</v>
      </c>
      <c r="AS32" s="17">
        <f t="shared" si="49"/>
        <v>-4.2647999999999991E-2</v>
      </c>
      <c r="AT32" s="17">
        <f t="shared" si="50"/>
        <v>-4.8053000000000012E-2</v>
      </c>
      <c r="AU32" s="17">
        <f t="shared" si="51"/>
        <v>-5.2485999999999991E-2</v>
      </c>
      <c r="AV32" s="17">
        <f t="shared" si="52"/>
        <v>2.6688999999999991E-2</v>
      </c>
      <c r="AW32" s="17">
        <f t="shared" si="53"/>
        <v>-4.1236999999999996E-2</v>
      </c>
      <c r="AY32" s="14">
        <f t="shared" si="26"/>
        <v>2.0889415916919892E-3</v>
      </c>
      <c r="AZ32" s="14">
        <f t="shared" si="27"/>
        <v>-1.5770403055302019E-3</v>
      </c>
      <c r="BA32" s="14">
        <f t="shared" si="0"/>
        <v>6.691189351132816E-2</v>
      </c>
    </row>
    <row r="33" spans="1:53" ht="18" x14ac:dyDescent="0.3">
      <c r="A33" s="18" t="s">
        <v>92</v>
      </c>
      <c r="B33" s="8">
        <v>0.229876</v>
      </c>
      <c r="C33" s="8">
        <v>-0.183756</v>
      </c>
      <c r="D33" s="8">
        <v>-0.27041399999999999</v>
      </c>
      <c r="E33" s="8">
        <v>1.5955E-2</v>
      </c>
      <c r="F33" s="8">
        <v>-0.18038299999999999</v>
      </c>
      <c r="G33" s="8">
        <v>-0.106936</v>
      </c>
      <c r="H33" s="8">
        <v>-0.13645099999999999</v>
      </c>
      <c r="I33" s="8">
        <v>-9.6778000000000003E-2</v>
      </c>
      <c r="J33" s="8">
        <v>-4.8753999999999999E-2</v>
      </c>
      <c r="K33" s="8">
        <v>-0.12984599999999999</v>
      </c>
      <c r="L33" s="8">
        <v>-9.3584000000000001E-2</v>
      </c>
      <c r="M33" s="8">
        <v>-0.13539899999999999</v>
      </c>
      <c r="N33" s="8">
        <v>1.2888E-2</v>
      </c>
      <c r="O33" s="8">
        <v>-2.7691E-2</v>
      </c>
      <c r="P33" s="8">
        <v>-2.3694E-2</v>
      </c>
      <c r="Q33" s="8">
        <v>-1.6070999999999998E-2</v>
      </c>
      <c r="R33" s="8">
        <v>-2.9714000000000001E-2</v>
      </c>
      <c r="S33" s="8">
        <v>-3.5249000000000003E-2</v>
      </c>
      <c r="T33" s="8">
        <v>0.12778300000000001</v>
      </c>
      <c r="U33" s="8">
        <v>-0.185503</v>
      </c>
      <c r="V33" s="8">
        <v>-0.249246</v>
      </c>
      <c r="W33" s="8">
        <v>7.7024999999999996E-2</v>
      </c>
      <c r="X33" s="8">
        <v>-0.19151799999999999</v>
      </c>
      <c r="Y33" s="8">
        <v>-0.14480699999999999</v>
      </c>
      <c r="Z33" s="17">
        <f t="shared" si="30"/>
        <v>0.33057799999999998</v>
      </c>
      <c r="AA33" s="17">
        <f t="shared" si="31"/>
        <v>-6.7022999999999999E-2</v>
      </c>
      <c r="AB33" s="17">
        <f t="shared" si="32"/>
        <v>-0.10246699999999997</v>
      </c>
      <c r="AC33" s="17">
        <f t="shared" si="33"/>
        <v>6.8859999999999998E-3</v>
      </c>
      <c r="AD33" s="17">
        <f t="shared" si="34"/>
        <v>-4.0069999999999828E-3</v>
      </c>
      <c r="AE33" s="17">
        <f t="shared" si="35"/>
        <v>1.337999999999992E-3</v>
      </c>
      <c r="AF33" s="17">
        <f t="shared" si="36"/>
        <v>-2.1539999999999893E-3</v>
      </c>
      <c r="AG33" s="17">
        <f t="shared" si="37"/>
        <v>2.6051999999999992E-2</v>
      </c>
      <c r="AH33" s="17">
        <f t="shared" si="38"/>
        <v>2.6961000000000006E-2</v>
      </c>
      <c r="AI33" s="17">
        <f t="shared" si="39"/>
        <v>4.4800000000000395E-4</v>
      </c>
      <c r="AJ33" s="17">
        <f t="shared" si="40"/>
        <v>-6.3590000000000035E-3</v>
      </c>
      <c r="AK33" s="17">
        <f t="shared" si="41"/>
        <v>5.7999999999999718E-4</v>
      </c>
      <c r="AL33" s="17">
        <f t="shared" si="42"/>
        <v>4.4732999999999995E-2</v>
      </c>
      <c r="AM33" s="17">
        <f t="shared" si="43"/>
        <v>-6.2299999999999994E-3</v>
      </c>
      <c r="AN33" s="17">
        <f t="shared" si="44"/>
        <v>-6.1200000000000004E-3</v>
      </c>
      <c r="AO33" s="17">
        <f t="shared" si="45"/>
        <v>-1.6339999999999983E-3</v>
      </c>
      <c r="AP33" s="17">
        <f t="shared" si="46"/>
        <v>-6.5930000000000016E-3</v>
      </c>
      <c r="AQ33" s="17">
        <f t="shared" si="47"/>
        <v>-1.9629999999999995E-3</v>
      </c>
      <c r="AR33" s="17">
        <f t="shared" si="48"/>
        <v>0.23072400000000001</v>
      </c>
      <c r="AS33" s="17">
        <f t="shared" si="49"/>
        <v>-6.1556E-2</v>
      </c>
      <c r="AT33" s="17">
        <f t="shared" si="50"/>
        <v>-4.7322000000000003E-2</v>
      </c>
      <c r="AU33" s="17">
        <f t="shared" si="51"/>
        <v>-5.6263999999999995E-2</v>
      </c>
      <c r="AV33" s="17">
        <f t="shared" si="52"/>
        <v>1.7323000000000005E-2</v>
      </c>
      <c r="AW33" s="17">
        <f t="shared" si="53"/>
        <v>-3.7074999999999997E-2</v>
      </c>
      <c r="AY33" s="14">
        <f t="shared" si="26"/>
        <v>-2.8109096590197963E-2</v>
      </c>
      <c r="AZ33" s="14">
        <f t="shared" si="27"/>
        <v>-3.4222568398600134E-2</v>
      </c>
      <c r="BA33" s="14">
        <f t="shared" si="0"/>
        <v>3.8455315005798268E-2</v>
      </c>
    </row>
    <row r="34" spans="1:53" ht="16.2" x14ac:dyDescent="0.3">
      <c r="A34" s="18" t="s">
        <v>93</v>
      </c>
      <c r="B34" s="8">
        <v>0.23034399999999999</v>
      </c>
      <c r="C34" s="8">
        <v>-0.18398500000000001</v>
      </c>
      <c r="D34" s="8">
        <v>-0.26104500000000003</v>
      </c>
      <c r="E34" s="8">
        <v>1.1920999999999999E-2</v>
      </c>
      <c r="F34" s="8">
        <v>-0.18215899999999999</v>
      </c>
      <c r="G34" s="8">
        <v>-0.10568</v>
      </c>
      <c r="H34" s="8">
        <v>-0.136493</v>
      </c>
      <c r="I34" s="8">
        <v>-9.6544000000000005E-2</v>
      </c>
      <c r="J34" s="8">
        <v>-4.8964000000000001E-2</v>
      </c>
      <c r="K34" s="8">
        <v>-0.12984000000000001</v>
      </c>
      <c r="L34" s="8">
        <v>-9.3326999999999993E-2</v>
      </c>
      <c r="M34" s="8">
        <v>-0.135353</v>
      </c>
      <c r="N34" s="8">
        <v>1.2664E-2</v>
      </c>
      <c r="O34" s="8">
        <v>-2.7552E-2</v>
      </c>
      <c r="P34" s="8">
        <v>-2.3761000000000001E-2</v>
      </c>
      <c r="Q34" s="8">
        <v>-1.6052E-2</v>
      </c>
      <c r="R34" s="8">
        <v>-2.9508E-2</v>
      </c>
      <c r="S34" s="8">
        <v>-3.5175999999999999E-2</v>
      </c>
      <c r="T34" s="8">
        <v>0.352188</v>
      </c>
      <c r="U34" s="8">
        <v>-0.27859899999999999</v>
      </c>
      <c r="V34" s="8">
        <v>-0.37422699999999998</v>
      </c>
      <c r="W34" s="8">
        <v>0.104736</v>
      </c>
      <c r="X34" s="8">
        <v>-0.222722</v>
      </c>
      <c r="Y34" s="8">
        <v>-0.11569599999999999</v>
      </c>
      <c r="Z34" s="17">
        <f t="shared" si="30"/>
        <v>0.33104600000000001</v>
      </c>
      <c r="AA34" s="17">
        <f t="shared" si="31"/>
        <v>-6.7252000000000006E-2</v>
      </c>
      <c r="AB34" s="17">
        <f t="shared" si="32"/>
        <v>-9.3098000000000014E-2</v>
      </c>
      <c r="AC34" s="17">
        <f t="shared" si="33"/>
        <v>2.8519999999999986E-3</v>
      </c>
      <c r="AD34" s="17">
        <f t="shared" si="34"/>
        <v>-5.7829999999999826E-3</v>
      </c>
      <c r="AE34" s="17">
        <f t="shared" si="35"/>
        <v>2.5939999999999991E-3</v>
      </c>
      <c r="AF34" s="17">
        <f t="shared" si="36"/>
        <v>-2.1960000000000035E-3</v>
      </c>
      <c r="AG34" s="17">
        <f t="shared" si="37"/>
        <v>2.628599999999999E-2</v>
      </c>
      <c r="AH34" s="17">
        <f t="shared" si="38"/>
        <v>2.6751000000000004E-2</v>
      </c>
      <c r="AI34" s="17">
        <f t="shared" si="39"/>
        <v>4.539999999999822E-4</v>
      </c>
      <c r="AJ34" s="17">
        <f t="shared" si="40"/>
        <v>-6.1019999999999963E-3</v>
      </c>
      <c r="AK34" s="17">
        <f t="shared" si="41"/>
        <v>6.2599999999998768E-4</v>
      </c>
      <c r="AL34" s="17">
        <f t="shared" si="42"/>
        <v>4.4509E-2</v>
      </c>
      <c r="AM34" s="17">
        <f t="shared" si="43"/>
        <v>-6.0909999999999992E-3</v>
      </c>
      <c r="AN34" s="17">
        <f t="shared" si="44"/>
        <v>-6.1870000000000015E-3</v>
      </c>
      <c r="AO34" s="17">
        <f t="shared" si="45"/>
        <v>-1.6150000000000001E-3</v>
      </c>
      <c r="AP34" s="17">
        <f t="shared" si="46"/>
        <v>-6.3870000000000003E-3</v>
      </c>
      <c r="AQ34" s="17">
        <f t="shared" si="47"/>
        <v>-1.8899999999999958E-3</v>
      </c>
      <c r="AR34" s="17">
        <f t="shared" si="48"/>
        <v>0.45512900000000001</v>
      </c>
      <c r="AS34" s="17">
        <f t="shared" si="49"/>
        <v>-0.15465199999999998</v>
      </c>
      <c r="AT34" s="17">
        <f t="shared" si="50"/>
        <v>-0.17230299999999998</v>
      </c>
      <c r="AU34" s="17">
        <f t="shared" si="51"/>
        <v>-2.8552999999999995E-2</v>
      </c>
      <c r="AV34" s="17">
        <f t="shared" si="52"/>
        <v>-1.3881000000000004E-2</v>
      </c>
      <c r="AW34" s="17">
        <f t="shared" si="53"/>
        <v>-7.9639999999999989E-3</v>
      </c>
      <c r="AY34" s="14">
        <f t="shared" si="26"/>
        <v>-2.6369974220227976E-2</v>
      </c>
      <c r="AZ34" s="14">
        <f t="shared" si="27"/>
        <v>-3.2408895843860155E-2</v>
      </c>
      <c r="BA34" s="14">
        <f t="shared" si="0"/>
        <v>3.918203953909824E-2</v>
      </c>
    </row>
    <row r="35" spans="1:53" x14ac:dyDescent="0.3">
      <c r="A35" s="18" t="s">
        <v>52</v>
      </c>
      <c r="B35" s="8">
        <v>0.229487</v>
      </c>
      <c r="C35" s="8">
        <v>-0.18316399999999999</v>
      </c>
      <c r="D35" s="8">
        <v>-0.26366400000000001</v>
      </c>
      <c r="E35" s="8">
        <v>1.4692999999999999E-2</v>
      </c>
      <c r="F35" s="8">
        <v>-0.18279599999999999</v>
      </c>
      <c r="G35" s="8">
        <v>-0.105751</v>
      </c>
      <c r="H35" s="8">
        <v>-0.13702</v>
      </c>
      <c r="I35" s="8">
        <v>-9.6161999999999997E-2</v>
      </c>
      <c r="J35" s="8">
        <v>-4.9402000000000001E-2</v>
      </c>
      <c r="K35" s="8">
        <v>-0.129635</v>
      </c>
      <c r="L35" s="8">
        <v>-9.3046000000000004E-2</v>
      </c>
      <c r="M35" s="8">
        <v>-0.13530200000000001</v>
      </c>
      <c r="N35" s="8">
        <v>1.2553E-2</v>
      </c>
      <c r="O35" s="8">
        <v>-2.7140999999999998E-2</v>
      </c>
      <c r="P35" s="8">
        <v>-2.3889000000000001E-2</v>
      </c>
      <c r="Q35" s="8">
        <v>-1.5952999999999998E-2</v>
      </c>
      <c r="R35" s="8">
        <v>-2.9263999999999998E-2</v>
      </c>
      <c r="S35" s="8">
        <v>-3.5050999999999999E-2</v>
      </c>
      <c r="T35" s="8">
        <v>0.14063600000000001</v>
      </c>
      <c r="U35" s="8">
        <v>-0.202124</v>
      </c>
      <c r="V35" s="8">
        <v>-0.28264</v>
      </c>
      <c r="W35" s="8">
        <v>9.2372999999999997E-2</v>
      </c>
      <c r="X35" s="8">
        <v>-0.200596</v>
      </c>
      <c r="Y35" s="8">
        <v>-0.131108</v>
      </c>
      <c r="Z35" s="17">
        <f t="shared" si="30"/>
        <v>0.33018900000000001</v>
      </c>
      <c r="AA35" s="17">
        <f t="shared" si="31"/>
        <v>-6.643099999999999E-2</v>
      </c>
      <c r="AB35" s="17">
        <f t="shared" si="32"/>
        <v>-9.5716999999999997E-2</v>
      </c>
      <c r="AC35" s="17">
        <f t="shared" si="33"/>
        <v>5.6239999999999988E-3</v>
      </c>
      <c r="AD35" s="17">
        <f t="shared" si="34"/>
        <v>-6.4199999999999813E-3</v>
      </c>
      <c r="AE35" s="17">
        <f t="shared" si="35"/>
        <v>2.5229999999999975E-3</v>
      </c>
      <c r="AF35" s="17">
        <f t="shared" si="36"/>
        <v>-2.7230000000000032E-3</v>
      </c>
      <c r="AG35" s="17">
        <f t="shared" si="37"/>
        <v>2.6667999999999997E-2</v>
      </c>
      <c r="AH35" s="17">
        <f t="shared" si="38"/>
        <v>2.6313000000000003E-2</v>
      </c>
      <c r="AI35" s="17">
        <f t="shared" si="39"/>
        <v>6.5899999999999292E-4</v>
      </c>
      <c r="AJ35" s="17">
        <f t="shared" si="40"/>
        <v>-5.8210000000000067E-3</v>
      </c>
      <c r="AK35" s="17">
        <f t="shared" si="41"/>
        <v>6.7699999999998317E-4</v>
      </c>
      <c r="AL35" s="17">
        <f t="shared" si="42"/>
        <v>4.4398E-2</v>
      </c>
      <c r="AM35" s="17">
        <f t="shared" si="43"/>
        <v>-5.6799999999999976E-3</v>
      </c>
      <c r="AN35" s="17">
        <f t="shared" si="44"/>
        <v>-6.3150000000000012E-3</v>
      </c>
      <c r="AO35" s="17">
        <f t="shared" si="45"/>
        <v>-1.5159999999999983E-3</v>
      </c>
      <c r="AP35" s="17">
        <f t="shared" si="46"/>
        <v>-6.1429999999999992E-3</v>
      </c>
      <c r="AQ35" s="17">
        <f t="shared" si="47"/>
        <v>-1.7649999999999957E-3</v>
      </c>
      <c r="AR35" s="17">
        <f t="shared" si="48"/>
        <v>0.24357700000000002</v>
      </c>
      <c r="AS35" s="17">
        <f t="shared" si="49"/>
        <v>-7.8176999999999996E-2</v>
      </c>
      <c r="AT35" s="17">
        <f t="shared" si="50"/>
        <v>-8.071600000000001E-2</v>
      </c>
      <c r="AU35" s="17">
        <f t="shared" si="51"/>
        <v>-4.0915999999999994E-2</v>
      </c>
      <c r="AV35" s="17">
        <f t="shared" si="52"/>
        <v>8.2450000000000023E-3</v>
      </c>
      <c r="AW35" s="17">
        <f t="shared" si="53"/>
        <v>-2.3376000000000008E-2</v>
      </c>
      <c r="AY35" s="14">
        <f t="shared" si="26"/>
        <v>-2.0575868480117922E-2</v>
      </c>
      <c r="AZ35" s="14">
        <f t="shared" si="27"/>
        <v>-2.5591884072670081E-2</v>
      </c>
      <c r="BA35" s="14">
        <f t="shared" si="0"/>
        <v>4.539511752843832E-2</v>
      </c>
    </row>
    <row r="36" spans="1:53" ht="18" x14ac:dyDescent="0.3">
      <c r="A36" s="18" t="s">
        <v>94</v>
      </c>
      <c r="B36" s="8">
        <v>0.208816</v>
      </c>
      <c r="C36" s="8">
        <v>-0.18505099999999999</v>
      </c>
      <c r="D36" s="8">
        <v>-0.25864599999999999</v>
      </c>
      <c r="E36" s="8">
        <v>1.1320999999999999E-2</v>
      </c>
      <c r="F36" s="8">
        <v>-0.17690500000000001</v>
      </c>
      <c r="G36" s="8">
        <v>-0.105515</v>
      </c>
      <c r="H36" s="8">
        <v>-0.14063300000000001</v>
      </c>
      <c r="I36" s="8">
        <v>-9.3978999999999993E-2</v>
      </c>
      <c r="J36" s="8">
        <v>-4.8285000000000002E-2</v>
      </c>
      <c r="K36" s="8">
        <v>-0.12761</v>
      </c>
      <c r="L36" s="8">
        <v>-8.9088000000000001E-2</v>
      </c>
      <c r="M36" s="8">
        <v>-0.13189000000000001</v>
      </c>
      <c r="N36" s="8">
        <v>1.1143E-2</v>
      </c>
      <c r="O36" s="8">
        <v>-2.5291000000000001E-2</v>
      </c>
      <c r="P36" s="8">
        <v>-2.2880000000000001E-2</v>
      </c>
      <c r="Q36" s="8">
        <v>-1.4319E-2</v>
      </c>
      <c r="R36" s="8">
        <v>-2.6075000000000001E-2</v>
      </c>
      <c r="S36" s="8">
        <v>-3.2412000000000003E-2</v>
      </c>
      <c r="T36" s="8">
        <v>8.5019999999999998E-2</v>
      </c>
      <c r="U36" s="8">
        <v>-0.16259799999999999</v>
      </c>
      <c r="V36" s="8">
        <v>-0.26256099999999999</v>
      </c>
      <c r="W36" s="8">
        <v>8.3365999999999996E-2</v>
      </c>
      <c r="X36" s="8">
        <v>-0.17250599999999999</v>
      </c>
      <c r="Y36" s="8">
        <v>-0.15398800000000001</v>
      </c>
      <c r="Z36" s="17">
        <f t="shared" si="30"/>
        <v>0.30951800000000002</v>
      </c>
      <c r="AA36" s="17">
        <f t="shared" si="31"/>
        <v>-6.831799999999999E-2</v>
      </c>
      <c r="AB36" s="17">
        <f t="shared" si="32"/>
        <v>-9.0698999999999974E-2</v>
      </c>
      <c r="AC36" s="17">
        <f t="shared" si="33"/>
        <v>2.2519999999999988E-3</v>
      </c>
      <c r="AD36" s="17">
        <f t="shared" si="34"/>
        <v>-5.2900000000000169E-4</v>
      </c>
      <c r="AE36" s="17">
        <f t="shared" si="35"/>
        <v>2.7589999999999976E-3</v>
      </c>
      <c r="AF36" s="17">
        <f t="shared" si="36"/>
        <v>-6.3360000000000083E-3</v>
      </c>
      <c r="AG36" s="17">
        <f t="shared" si="37"/>
        <v>2.8851000000000002E-2</v>
      </c>
      <c r="AH36" s="17">
        <f t="shared" si="38"/>
        <v>2.7430000000000003E-2</v>
      </c>
      <c r="AI36" s="17">
        <f t="shared" si="39"/>
        <v>2.6839999999999919E-3</v>
      </c>
      <c r="AJ36" s="17">
        <f t="shared" si="40"/>
        <v>-1.8630000000000035E-3</v>
      </c>
      <c r="AK36" s="17">
        <f t="shared" si="41"/>
        <v>4.0889999999999815E-3</v>
      </c>
      <c r="AL36" s="17">
        <f t="shared" si="42"/>
        <v>4.2987999999999998E-2</v>
      </c>
      <c r="AM36" s="17">
        <f t="shared" si="43"/>
        <v>-3.8300000000000001E-3</v>
      </c>
      <c r="AN36" s="17">
        <f t="shared" si="44"/>
        <v>-5.3060000000000017E-3</v>
      </c>
      <c r="AO36" s="17">
        <f t="shared" si="45"/>
        <v>1.1800000000000005E-4</v>
      </c>
      <c r="AP36" s="17">
        <f t="shared" si="46"/>
        <v>-2.9540000000000018E-3</v>
      </c>
      <c r="AQ36" s="17">
        <f t="shared" si="47"/>
        <v>8.7399999999999978E-4</v>
      </c>
      <c r="AR36" s="17">
        <f t="shared" si="48"/>
        <v>0.18796099999999999</v>
      </c>
      <c r="AS36" s="17">
        <f t="shared" si="49"/>
        <v>-3.8650999999999991E-2</v>
      </c>
      <c r="AT36" s="17">
        <f t="shared" si="50"/>
        <v>-6.0636999999999996E-2</v>
      </c>
      <c r="AU36" s="17">
        <f t="shared" si="51"/>
        <v>-4.9922999999999995E-2</v>
      </c>
      <c r="AV36" s="17">
        <f t="shared" si="52"/>
        <v>3.6335000000000006E-2</v>
      </c>
      <c r="AW36" s="17">
        <f t="shared" si="53"/>
        <v>-4.6256000000000019E-2</v>
      </c>
      <c r="AY36" s="14">
        <f t="shared" si="26"/>
        <v>7.0219188207551977E-2</v>
      </c>
      <c r="AZ36" s="14">
        <f t="shared" si="27"/>
        <v>7.14253999388198E-2</v>
      </c>
      <c r="BA36" s="14">
        <f t="shared" ref="BA36:BA68" si="54">0.0727326665394382+1.13392176*AL36+5.88705143*AM36+0*AN36+44.84098773*AO36-6.0773907*AP36+7.7039257*AQ36</f>
        <v>0.12890736792315821</v>
      </c>
    </row>
    <row r="37" spans="1:53" x14ac:dyDescent="0.3">
      <c r="A37" s="18" t="s">
        <v>19</v>
      </c>
      <c r="B37" s="8">
        <v>0.20120399999999999</v>
      </c>
      <c r="C37" s="8">
        <v>-0.17830099999999999</v>
      </c>
      <c r="D37" s="8">
        <v>-0.26106200000000002</v>
      </c>
      <c r="E37" s="8">
        <v>2.0471E-2</v>
      </c>
      <c r="F37" s="8">
        <v>-0.187583</v>
      </c>
      <c r="G37" s="8">
        <v>-0.10281700000000001</v>
      </c>
      <c r="H37" s="8">
        <v>-0.13894999999999999</v>
      </c>
      <c r="I37" s="8">
        <v>-9.6304000000000001E-2</v>
      </c>
      <c r="J37" s="8">
        <v>-5.0160000000000003E-2</v>
      </c>
      <c r="K37" s="8">
        <v>-0.129663</v>
      </c>
      <c r="L37" s="8">
        <v>-9.2857999999999996E-2</v>
      </c>
      <c r="M37" s="8">
        <v>-0.13514599999999999</v>
      </c>
      <c r="N37" s="8">
        <v>1.2435E-2</v>
      </c>
      <c r="O37" s="8">
        <v>-2.716E-2</v>
      </c>
      <c r="P37" s="8">
        <v>-2.4157000000000001E-2</v>
      </c>
      <c r="Q37" s="8">
        <v>-1.5885E-2</v>
      </c>
      <c r="R37" s="8">
        <v>-2.9090000000000001E-2</v>
      </c>
      <c r="S37" s="8">
        <v>-3.4889000000000003E-2</v>
      </c>
      <c r="T37" s="8">
        <v>4.2637000000000001E-2</v>
      </c>
      <c r="U37" s="8">
        <v>-0.15474299999999999</v>
      </c>
      <c r="V37" s="8">
        <v>-0.24382300000000001</v>
      </c>
      <c r="W37" s="8">
        <v>7.8702999999999995E-2</v>
      </c>
      <c r="X37" s="8">
        <v>-0.175149</v>
      </c>
      <c r="Y37" s="8">
        <v>-0.15668199999999999</v>
      </c>
      <c r="Z37" s="17">
        <f t="shared" si="30"/>
        <v>0.30190600000000001</v>
      </c>
      <c r="AA37" s="17">
        <f t="shared" si="31"/>
        <v>-6.1567999999999984E-2</v>
      </c>
      <c r="AB37" s="17">
        <f t="shared" si="32"/>
        <v>-9.3115000000000003E-2</v>
      </c>
      <c r="AC37" s="17">
        <f t="shared" si="33"/>
        <v>1.1401999999999999E-2</v>
      </c>
      <c r="AD37" s="17">
        <f t="shared" si="34"/>
        <v>-1.1206999999999995E-2</v>
      </c>
      <c r="AE37" s="17">
        <f t="shared" si="35"/>
        <v>5.4569999999999896E-3</v>
      </c>
      <c r="AF37" s="17">
        <f t="shared" si="36"/>
        <v>-4.6529999999999905E-3</v>
      </c>
      <c r="AG37" s="17">
        <f t="shared" si="37"/>
        <v>2.6525999999999994E-2</v>
      </c>
      <c r="AH37" s="17">
        <f t="shared" si="38"/>
        <v>2.5555000000000001E-2</v>
      </c>
      <c r="AI37" s="17">
        <f t="shared" si="39"/>
        <v>6.3099999999999268E-4</v>
      </c>
      <c r="AJ37" s="17">
        <f t="shared" si="40"/>
        <v>-5.6329999999999991E-3</v>
      </c>
      <c r="AK37" s="17">
        <f t="shared" si="41"/>
        <v>8.3300000000000041E-4</v>
      </c>
      <c r="AL37" s="17">
        <f t="shared" si="42"/>
        <v>4.428E-2</v>
      </c>
      <c r="AM37" s="17">
        <f t="shared" si="43"/>
        <v>-5.6989999999999992E-3</v>
      </c>
      <c r="AN37" s="17">
        <f t="shared" si="44"/>
        <v>-6.583000000000002E-3</v>
      </c>
      <c r="AO37" s="17">
        <f t="shared" si="45"/>
        <v>-1.4479999999999996E-3</v>
      </c>
      <c r="AP37" s="17">
        <f t="shared" si="46"/>
        <v>-5.9690000000000021E-3</v>
      </c>
      <c r="AQ37" s="17">
        <f t="shared" si="47"/>
        <v>-1.6030000000000003E-3</v>
      </c>
      <c r="AR37" s="17">
        <f t="shared" si="48"/>
        <v>0.14557800000000001</v>
      </c>
      <c r="AS37" s="17">
        <f t="shared" si="49"/>
        <v>-3.079599999999999E-2</v>
      </c>
      <c r="AT37" s="17">
        <f t="shared" si="50"/>
        <v>-4.189900000000002E-2</v>
      </c>
      <c r="AU37" s="17">
        <f t="shared" si="51"/>
        <v>-5.4585999999999996E-2</v>
      </c>
      <c r="AV37" s="17">
        <f t="shared" si="52"/>
        <v>3.3692E-2</v>
      </c>
      <c r="AW37" s="17">
        <f t="shared" si="53"/>
        <v>-4.8949999999999994E-2</v>
      </c>
      <c r="AY37" s="14">
        <f t="shared" si="26"/>
        <v>-1.8178379804328015E-2</v>
      </c>
      <c r="AZ37" s="14">
        <f t="shared" si="27"/>
        <v>-2.2800046741110181E-2</v>
      </c>
      <c r="BA37" s="14">
        <f t="shared" si="54"/>
        <v>4.8389217930828232E-2</v>
      </c>
    </row>
    <row r="38" spans="1:53" ht="18" x14ac:dyDescent="0.3">
      <c r="A38" s="18" t="s">
        <v>95</v>
      </c>
      <c r="B38" s="8">
        <v>0.13741100000000001</v>
      </c>
      <c r="C38" s="8">
        <v>-0.14726500000000001</v>
      </c>
      <c r="D38" s="8">
        <v>-0.25699100000000002</v>
      </c>
      <c r="E38" s="8">
        <v>1.3694E-2</v>
      </c>
      <c r="F38" s="8">
        <v>-0.181312</v>
      </c>
      <c r="G38" s="8">
        <v>-0.105266</v>
      </c>
      <c r="H38" s="8">
        <v>-0.13405700000000001</v>
      </c>
      <c r="I38" s="8">
        <v>-8.9486999999999997E-2</v>
      </c>
      <c r="J38" s="8">
        <v>-5.2617999999999998E-2</v>
      </c>
      <c r="K38" s="8">
        <v>-0.129331</v>
      </c>
      <c r="L38" s="8">
        <v>-9.0704999999999994E-2</v>
      </c>
      <c r="M38" s="8">
        <v>-0.13368099999999999</v>
      </c>
      <c r="N38" s="8">
        <v>1.0711999999999999E-2</v>
      </c>
      <c r="O38" s="8">
        <v>-2.6733E-2</v>
      </c>
      <c r="P38" s="8">
        <v>-2.5193E-2</v>
      </c>
      <c r="Q38" s="8">
        <v>-1.5812E-2</v>
      </c>
      <c r="R38" s="8">
        <v>-2.7459999999999998E-2</v>
      </c>
      <c r="S38" s="8">
        <v>-3.3666000000000001E-2</v>
      </c>
      <c r="T38" s="8">
        <v>0.30262699999999998</v>
      </c>
      <c r="U38" s="8">
        <v>-0.279196</v>
      </c>
      <c r="V38" s="8">
        <v>-0.41676000000000002</v>
      </c>
      <c r="W38" s="8">
        <v>0.195351</v>
      </c>
      <c r="X38" s="8">
        <v>-0.27389999999999998</v>
      </c>
      <c r="Y38" s="8">
        <v>-7.5366000000000002E-2</v>
      </c>
      <c r="Z38" s="17">
        <f t="shared" si="30"/>
        <v>0.23811300000000002</v>
      </c>
      <c r="AA38" s="17">
        <f t="shared" si="31"/>
        <v>-3.0532000000000004E-2</v>
      </c>
      <c r="AB38" s="17">
        <f t="shared" si="32"/>
        <v>-8.9044000000000012E-2</v>
      </c>
      <c r="AC38" s="17">
        <f t="shared" si="33"/>
        <v>4.6249999999999989E-3</v>
      </c>
      <c r="AD38" s="17">
        <f t="shared" si="34"/>
        <v>-4.9359999999999959E-3</v>
      </c>
      <c r="AE38" s="17">
        <f t="shared" si="35"/>
        <v>3.0079999999999968E-3</v>
      </c>
      <c r="AF38" s="17">
        <f t="shared" si="36"/>
        <v>2.3999999999999022E-4</v>
      </c>
      <c r="AG38" s="17">
        <f t="shared" si="37"/>
        <v>3.3342999999999998E-2</v>
      </c>
      <c r="AH38" s="17">
        <f t="shared" si="38"/>
        <v>2.3097000000000006E-2</v>
      </c>
      <c r="AI38" s="17">
        <f t="shared" si="39"/>
        <v>9.6299999999999164E-4</v>
      </c>
      <c r="AJ38" s="17">
        <f t="shared" si="40"/>
        <v>-3.479999999999997E-3</v>
      </c>
      <c r="AK38" s="17">
        <f t="shared" si="41"/>
        <v>2.2979999999999945E-3</v>
      </c>
      <c r="AL38" s="17">
        <f t="shared" si="42"/>
        <v>4.2556999999999998E-2</v>
      </c>
      <c r="AM38" s="17">
        <f t="shared" si="43"/>
        <v>-5.2719999999999989E-3</v>
      </c>
      <c r="AN38" s="17">
        <f t="shared" si="44"/>
        <v>-7.6190000000000008E-3</v>
      </c>
      <c r="AO38" s="17">
        <f t="shared" si="45"/>
        <v>-1.3749999999999995E-3</v>
      </c>
      <c r="AP38" s="17">
        <f t="shared" si="46"/>
        <v>-4.3389999999999991E-3</v>
      </c>
      <c r="AQ38" s="17">
        <f t="shared" si="47"/>
        <v>-3.7999999999999839E-4</v>
      </c>
      <c r="AR38" s="17">
        <f t="shared" si="48"/>
        <v>0.40556799999999998</v>
      </c>
      <c r="AS38" s="17">
        <f t="shared" si="49"/>
        <v>-0.155249</v>
      </c>
      <c r="AT38" s="17">
        <f t="shared" si="50"/>
        <v>-0.21483600000000003</v>
      </c>
      <c r="AU38" s="17">
        <f t="shared" si="51"/>
        <v>6.2062000000000006E-2</v>
      </c>
      <c r="AV38" s="17">
        <f t="shared" si="52"/>
        <v>-6.5058999999999978E-2</v>
      </c>
      <c r="AW38" s="17">
        <f t="shared" si="53"/>
        <v>3.2365999999999992E-2</v>
      </c>
      <c r="AY38" s="14">
        <f t="shared" si="26"/>
        <v>-6.6799153493379837E-3</v>
      </c>
      <c r="AZ38" s="14">
        <f t="shared" si="27"/>
        <v>-1.1361060677920169E-2</v>
      </c>
      <c r="BA38" s="14">
        <f t="shared" si="54"/>
        <v>5.1738388093348249E-2</v>
      </c>
    </row>
    <row r="39" spans="1:53" ht="16.2" x14ac:dyDescent="0.3">
      <c r="A39" s="18" t="s">
        <v>96</v>
      </c>
      <c r="B39" s="8">
        <v>0.20384099999999999</v>
      </c>
      <c r="C39" s="8">
        <v>-0.174596</v>
      </c>
      <c r="D39" s="8">
        <v>-0.26805800000000002</v>
      </c>
      <c r="E39" s="8">
        <v>2.0292999999999999E-2</v>
      </c>
      <c r="F39" s="8">
        <v>-0.17777299999999999</v>
      </c>
      <c r="G39" s="8">
        <v>-0.111579</v>
      </c>
      <c r="H39" s="8">
        <v>-0.137466</v>
      </c>
      <c r="I39" s="8">
        <v>-9.4896999999999995E-2</v>
      </c>
      <c r="J39" s="8">
        <v>-5.1583999999999998E-2</v>
      </c>
      <c r="K39" s="8">
        <v>-0.13012000000000001</v>
      </c>
      <c r="L39" s="8">
        <v>-9.2512999999999998E-2</v>
      </c>
      <c r="M39" s="8">
        <v>-0.13530400000000001</v>
      </c>
      <c r="N39" s="8">
        <v>1.3635E-2</v>
      </c>
      <c r="O39" s="8">
        <v>-2.6200000000000001E-2</v>
      </c>
      <c r="P39" s="8">
        <v>-2.1944000000000002E-2</v>
      </c>
      <c r="Q39" s="8">
        <v>-1.5871E-2</v>
      </c>
      <c r="R39" s="8">
        <v>-2.9079000000000001E-2</v>
      </c>
      <c r="S39" s="8">
        <v>-3.5042999999999998E-2</v>
      </c>
      <c r="T39" s="8">
        <v>0.33069599999999999</v>
      </c>
      <c r="U39" s="8">
        <v>-0.27121200000000001</v>
      </c>
      <c r="V39" s="8">
        <v>-0.338084</v>
      </c>
      <c r="W39" s="8">
        <v>0.12700500000000001</v>
      </c>
      <c r="X39" s="8">
        <v>-0.25279000000000001</v>
      </c>
      <c r="Y39" s="8">
        <v>-9.9357000000000001E-2</v>
      </c>
      <c r="Z39" s="17">
        <f t="shared" si="30"/>
        <v>0.30454300000000001</v>
      </c>
      <c r="AA39" s="17">
        <f t="shared" si="31"/>
        <v>-5.7862999999999998E-2</v>
      </c>
      <c r="AB39" s="17">
        <f t="shared" si="32"/>
        <v>-0.10011100000000001</v>
      </c>
      <c r="AC39" s="17">
        <f t="shared" si="33"/>
        <v>1.1223999999999998E-2</v>
      </c>
      <c r="AD39" s="17">
        <f t="shared" si="34"/>
        <v>-1.3969999999999816E-3</v>
      </c>
      <c r="AE39" s="17">
        <f t="shared" si="35"/>
        <v>-3.3050000000000024E-3</v>
      </c>
      <c r="AF39" s="17">
        <f t="shared" si="36"/>
        <v>-3.1690000000000051E-3</v>
      </c>
      <c r="AG39" s="17">
        <f t="shared" si="37"/>
        <v>2.7932999999999999E-2</v>
      </c>
      <c r="AH39" s="17">
        <f t="shared" si="38"/>
        <v>2.4131000000000007E-2</v>
      </c>
      <c r="AI39" s="17">
        <f t="shared" si="39"/>
        <v>1.7399999999997973E-4</v>
      </c>
      <c r="AJ39" s="17">
        <f t="shared" si="40"/>
        <v>-5.288000000000001E-3</v>
      </c>
      <c r="AK39" s="17">
        <f t="shared" si="41"/>
        <v>6.7499999999998117E-4</v>
      </c>
      <c r="AL39" s="17">
        <f t="shared" si="42"/>
        <v>4.548E-2</v>
      </c>
      <c r="AM39" s="17">
        <f t="shared" si="43"/>
        <v>-4.7390000000000002E-3</v>
      </c>
      <c r="AN39" s="17">
        <f t="shared" si="44"/>
        <v>-4.3700000000000024E-3</v>
      </c>
      <c r="AO39" s="17">
        <f t="shared" si="45"/>
        <v>-1.4339999999999995E-3</v>
      </c>
      <c r="AP39" s="17">
        <f t="shared" si="46"/>
        <v>-5.9580000000000015E-3</v>
      </c>
      <c r="AQ39" s="17">
        <f t="shared" si="47"/>
        <v>-1.7569999999999947E-3</v>
      </c>
      <c r="AR39" s="17">
        <f t="shared" si="48"/>
        <v>0.43363699999999999</v>
      </c>
      <c r="AS39" s="17">
        <f t="shared" si="49"/>
        <v>-0.14726500000000001</v>
      </c>
      <c r="AT39" s="17">
        <f t="shared" si="50"/>
        <v>-0.13616</v>
      </c>
      <c r="AU39" s="17">
        <f t="shared" si="51"/>
        <v>-6.283999999999984E-3</v>
      </c>
      <c r="AV39" s="17">
        <f t="shared" si="52"/>
        <v>-4.3949000000000016E-2</v>
      </c>
      <c r="AW39" s="17">
        <f t="shared" si="53"/>
        <v>8.3749999999999936E-3</v>
      </c>
      <c r="AY39" s="14">
        <f t="shared" si="26"/>
        <v>-2.5539610902279696E-3</v>
      </c>
      <c r="AZ39" s="14">
        <f t="shared" si="27"/>
        <v>-8.5572587562301374E-3</v>
      </c>
      <c r="BA39" s="14">
        <f t="shared" si="54"/>
        <v>5.4776011388348263E-2</v>
      </c>
    </row>
    <row r="40" spans="1:53" ht="18" x14ac:dyDescent="0.3">
      <c r="A40" s="18" t="s">
        <v>97</v>
      </c>
      <c r="B40" s="8">
        <v>0.10156999999999999</v>
      </c>
      <c r="C40" s="8">
        <v>-0.166133</v>
      </c>
      <c r="D40" s="8">
        <v>-0.243144</v>
      </c>
      <c r="E40" s="8">
        <v>1.9741000000000002E-2</v>
      </c>
      <c r="F40" s="8">
        <v>-0.18723999999999999</v>
      </c>
      <c r="G40" s="8">
        <v>-9.7699999999999995E-2</v>
      </c>
      <c r="H40" s="8">
        <v>-0.13098099999999999</v>
      </c>
      <c r="I40" s="8">
        <v>-8.7181999999999996E-2</v>
      </c>
      <c r="J40" s="8">
        <v>-4.8563000000000002E-2</v>
      </c>
      <c r="K40" s="8">
        <v>-0.125079</v>
      </c>
      <c r="L40" s="8">
        <v>-8.4388000000000005E-2</v>
      </c>
      <c r="M40" s="8">
        <v>-0.124484</v>
      </c>
      <c r="N40" s="8">
        <v>1.1557E-2</v>
      </c>
      <c r="O40" s="8">
        <v>-2.3751999999999999E-2</v>
      </c>
      <c r="P40" s="8">
        <v>-2.2284999999999999E-2</v>
      </c>
      <c r="Q40" s="8">
        <v>-1.1684999999999999E-2</v>
      </c>
      <c r="R40" s="8">
        <v>-2.2151000000000001E-2</v>
      </c>
      <c r="S40" s="8">
        <v>-2.6565999999999999E-2</v>
      </c>
      <c r="T40" s="8">
        <v>0.42985899999999999</v>
      </c>
      <c r="U40" s="8">
        <v>-0.34369899999999998</v>
      </c>
      <c r="V40" s="8">
        <v>-0.42408699999999999</v>
      </c>
      <c r="W40" s="8">
        <v>0.182282</v>
      </c>
      <c r="X40" s="8">
        <v>-0.28920000000000001</v>
      </c>
      <c r="Y40" s="8">
        <v>-3.3579999999999999E-2</v>
      </c>
      <c r="Z40" s="17">
        <f t="shared" si="30"/>
        <v>0.20227200000000001</v>
      </c>
      <c r="AA40" s="17">
        <f t="shared" si="31"/>
        <v>-4.9399999999999999E-2</v>
      </c>
      <c r="AB40" s="17">
        <f t="shared" si="32"/>
        <v>-7.5196999999999986E-2</v>
      </c>
      <c r="AC40" s="17">
        <f t="shared" si="33"/>
        <v>1.0672000000000001E-2</v>
      </c>
      <c r="AD40" s="17">
        <f t="shared" si="34"/>
        <v>-1.0863999999999985E-2</v>
      </c>
      <c r="AE40" s="17">
        <f t="shared" si="35"/>
        <v>1.0574E-2</v>
      </c>
      <c r="AF40" s="17">
        <f t="shared" si="36"/>
        <v>3.3160000000000134E-3</v>
      </c>
      <c r="AG40" s="17">
        <f t="shared" si="37"/>
        <v>3.5647999999999999E-2</v>
      </c>
      <c r="AH40" s="17">
        <f t="shared" si="38"/>
        <v>2.7152000000000003E-2</v>
      </c>
      <c r="AI40" s="17">
        <f t="shared" si="39"/>
        <v>5.2149999999999974E-3</v>
      </c>
      <c r="AJ40" s="17">
        <f t="shared" si="40"/>
        <v>2.8369999999999923E-3</v>
      </c>
      <c r="AK40" s="17">
        <f t="shared" si="41"/>
        <v>1.1494999999999991E-2</v>
      </c>
      <c r="AL40" s="17">
        <f t="shared" si="42"/>
        <v>4.3401999999999996E-2</v>
      </c>
      <c r="AM40" s="17">
        <f t="shared" si="43"/>
        <v>-2.2909999999999979E-3</v>
      </c>
      <c r="AN40" s="17">
        <f t="shared" si="44"/>
        <v>-4.7109999999999999E-3</v>
      </c>
      <c r="AO40" s="17">
        <f t="shared" si="45"/>
        <v>2.752000000000001E-3</v>
      </c>
      <c r="AP40" s="17">
        <f t="shared" si="46"/>
        <v>9.6999999999999864E-4</v>
      </c>
      <c r="AQ40" s="17">
        <f t="shared" si="47"/>
        <v>6.7200000000000037E-3</v>
      </c>
      <c r="AR40" s="17">
        <f t="shared" si="48"/>
        <v>0.53279999999999994</v>
      </c>
      <c r="AS40" s="17">
        <f t="shared" si="49"/>
        <v>-0.21975199999999998</v>
      </c>
      <c r="AT40" s="17">
        <f t="shared" si="50"/>
        <v>-0.222163</v>
      </c>
      <c r="AU40" s="17">
        <f t="shared" si="51"/>
        <v>4.8993000000000009E-2</v>
      </c>
      <c r="AV40" s="17">
        <f t="shared" si="52"/>
        <v>-8.0359000000000014E-2</v>
      </c>
      <c r="AW40" s="17">
        <f t="shared" si="53"/>
        <v>7.4151999999999996E-2</v>
      </c>
      <c r="AY40" s="14">
        <f t="shared" si="26"/>
        <v>0.21922153262660204</v>
      </c>
      <c r="AZ40" s="14">
        <f t="shared" si="27"/>
        <v>0.23214201067632984</v>
      </c>
      <c r="BA40" s="14">
        <f t="shared" si="54"/>
        <v>0.27773761389878832</v>
      </c>
    </row>
    <row r="41" spans="1:53" ht="18" x14ac:dyDescent="0.3">
      <c r="A41" s="18" t="s">
        <v>98</v>
      </c>
      <c r="B41" s="8">
        <v>8.5012000000000004E-2</v>
      </c>
      <c r="C41" s="8">
        <v>-0.13641500000000001</v>
      </c>
      <c r="D41" s="8">
        <v>-0.27340900000000001</v>
      </c>
      <c r="E41" s="8">
        <v>3.1876000000000002E-2</v>
      </c>
      <c r="F41" s="8">
        <v>-0.17299400000000001</v>
      </c>
      <c r="G41" s="8">
        <v>-0.11044900000000001</v>
      </c>
      <c r="H41" s="8">
        <v>-0.15420300000000001</v>
      </c>
      <c r="I41" s="8">
        <v>-9.0692999999999996E-2</v>
      </c>
      <c r="J41" s="8">
        <v>-5.9466999999999999E-2</v>
      </c>
      <c r="K41" s="8">
        <v>-0.12922600000000001</v>
      </c>
      <c r="L41" s="8">
        <v>-8.6968000000000004E-2</v>
      </c>
      <c r="M41" s="8">
        <v>-0.12975500000000001</v>
      </c>
      <c r="N41" s="8">
        <v>8.3119999999999999E-3</v>
      </c>
      <c r="O41" s="8">
        <v>-2.3059E-2</v>
      </c>
      <c r="P41" s="8">
        <v>-2.3673E-2</v>
      </c>
      <c r="Q41" s="8">
        <v>-1.4656000000000001E-2</v>
      </c>
      <c r="R41" s="8">
        <v>-2.4645E-2</v>
      </c>
      <c r="S41" s="8">
        <v>-3.0585000000000001E-2</v>
      </c>
      <c r="T41" s="8">
        <v>0.51156599999999997</v>
      </c>
      <c r="U41" s="8">
        <v>-0.36064200000000002</v>
      </c>
      <c r="V41" s="8">
        <v>-0.42420999999999998</v>
      </c>
      <c r="W41" s="8">
        <v>0.15121399999999999</v>
      </c>
      <c r="X41" s="8">
        <v>-0.271818</v>
      </c>
      <c r="Y41" s="8">
        <v>-5.6859E-2</v>
      </c>
      <c r="Z41" s="17">
        <f t="shared" si="30"/>
        <v>0.18571399999999999</v>
      </c>
      <c r="AA41" s="17">
        <f t="shared" si="31"/>
        <v>-1.9682000000000005E-2</v>
      </c>
      <c r="AB41" s="17">
        <f t="shared" si="32"/>
        <v>-0.105462</v>
      </c>
      <c r="AC41" s="17">
        <f t="shared" si="33"/>
        <v>2.2807000000000001E-2</v>
      </c>
      <c r="AD41" s="17">
        <f t="shared" si="34"/>
        <v>3.3819999999999961E-3</v>
      </c>
      <c r="AE41" s="17">
        <f t="shared" si="35"/>
        <v>-2.1750000000000103E-3</v>
      </c>
      <c r="AF41" s="17">
        <f t="shared" si="36"/>
        <v>-1.9906000000000007E-2</v>
      </c>
      <c r="AG41" s="17">
        <f t="shared" si="37"/>
        <v>3.2136999999999999E-2</v>
      </c>
      <c r="AH41" s="17">
        <f t="shared" si="38"/>
        <v>1.6248000000000005E-2</v>
      </c>
      <c r="AI41" s="17">
        <f t="shared" si="39"/>
        <v>1.0679999999999856E-3</v>
      </c>
      <c r="AJ41" s="17">
        <f t="shared" si="40"/>
        <v>2.5699999999999334E-4</v>
      </c>
      <c r="AK41" s="17">
        <f t="shared" si="41"/>
        <v>6.2239999999999795E-3</v>
      </c>
      <c r="AL41" s="17">
        <f t="shared" si="42"/>
        <v>4.0156999999999998E-2</v>
      </c>
      <c r="AM41" s="17">
        <f t="shared" si="43"/>
        <v>-1.5979999999999987E-3</v>
      </c>
      <c r="AN41" s="17">
        <f t="shared" si="44"/>
        <v>-6.0990000000000003E-3</v>
      </c>
      <c r="AO41" s="17">
        <f t="shared" si="45"/>
        <v>-2.1900000000000044E-4</v>
      </c>
      <c r="AP41" s="17">
        <f t="shared" si="46"/>
        <v>-1.524000000000001E-3</v>
      </c>
      <c r="AQ41" s="17">
        <f t="shared" si="47"/>
        <v>2.701000000000002E-3</v>
      </c>
      <c r="AR41" s="17">
        <f t="shared" si="48"/>
        <v>0.61450699999999991</v>
      </c>
      <c r="AS41" s="17">
        <f t="shared" si="49"/>
        <v>-0.23669500000000002</v>
      </c>
      <c r="AT41" s="17">
        <f t="shared" si="50"/>
        <v>-0.22228599999999998</v>
      </c>
      <c r="AU41" s="17">
        <f t="shared" si="51"/>
        <v>1.7924999999999996E-2</v>
      </c>
      <c r="AV41" s="17">
        <f t="shared" si="52"/>
        <v>-6.2977000000000005E-2</v>
      </c>
      <c r="AW41" s="17">
        <f t="shared" si="53"/>
        <v>5.0872999999999995E-2</v>
      </c>
      <c r="AY41" s="14">
        <f t="shared" si="26"/>
        <v>8.0794336584311996E-2</v>
      </c>
      <c r="AZ41" s="14">
        <f t="shared" si="27"/>
        <v>8.4383536185379804E-2</v>
      </c>
      <c r="BA41" s="14">
        <f t="shared" si="54"/>
        <v>0.1291101249002482</v>
      </c>
    </row>
    <row r="42" spans="1:53" ht="18" x14ac:dyDescent="0.3">
      <c r="A42" s="18" t="s">
        <v>99</v>
      </c>
      <c r="B42" s="8">
        <v>9.4292000000000001E-2</v>
      </c>
      <c r="C42" s="8">
        <v>-0.152447</v>
      </c>
      <c r="D42" s="8">
        <v>-0.22572900000000001</v>
      </c>
      <c r="E42" s="8">
        <v>6.0610000000000004E-3</v>
      </c>
      <c r="F42" s="8">
        <v>-0.17235400000000001</v>
      </c>
      <c r="G42" s="8">
        <v>-9.8879999999999996E-2</v>
      </c>
      <c r="H42" s="8">
        <v>-0.14540500000000001</v>
      </c>
      <c r="I42" s="8">
        <v>-8.6513000000000007E-2</v>
      </c>
      <c r="J42" s="8">
        <v>-5.3524000000000002E-2</v>
      </c>
      <c r="K42" s="8">
        <v>-0.130441</v>
      </c>
      <c r="L42" s="8">
        <v>-8.9724999999999999E-2</v>
      </c>
      <c r="M42" s="8">
        <v>-0.13472400000000001</v>
      </c>
      <c r="N42" s="8">
        <v>9.3399999999999993E-3</v>
      </c>
      <c r="O42" s="8">
        <v>-2.0714E-2</v>
      </c>
      <c r="P42" s="8">
        <v>-2.4125000000000001E-2</v>
      </c>
      <c r="Q42" s="8">
        <v>-1.6879000000000002E-2</v>
      </c>
      <c r="R42" s="8">
        <v>-2.6959E-2</v>
      </c>
      <c r="S42" s="8">
        <v>-3.4200000000000001E-2</v>
      </c>
      <c r="T42" s="8">
        <v>8.3968000000000001E-2</v>
      </c>
      <c r="U42" s="8">
        <v>-5.0974999999999999E-2</v>
      </c>
      <c r="V42" s="8">
        <v>-0.24335100000000001</v>
      </c>
      <c r="W42" s="8">
        <v>9.9004999999999996E-2</v>
      </c>
      <c r="X42" s="8">
        <v>-0.21621599999999999</v>
      </c>
      <c r="Y42" s="8">
        <v>-0.16888700000000001</v>
      </c>
      <c r="Z42" s="17">
        <f t="shared" si="30"/>
        <v>0.194994</v>
      </c>
      <c r="AA42" s="17">
        <f t="shared" si="31"/>
        <v>-3.5713999999999996E-2</v>
      </c>
      <c r="AB42" s="17">
        <f t="shared" si="32"/>
        <v>-5.7782E-2</v>
      </c>
      <c r="AC42" s="17">
        <f t="shared" si="33"/>
        <v>-3.0080000000000003E-3</v>
      </c>
      <c r="AD42" s="17">
        <f t="shared" si="34"/>
        <v>4.0219999999999978E-3</v>
      </c>
      <c r="AE42" s="17">
        <f t="shared" si="35"/>
        <v>9.3939999999999996E-3</v>
      </c>
      <c r="AF42" s="17">
        <f t="shared" si="36"/>
        <v>-1.1108000000000007E-2</v>
      </c>
      <c r="AG42" s="17">
        <f t="shared" si="37"/>
        <v>3.6316999999999988E-2</v>
      </c>
      <c r="AH42" s="17">
        <f t="shared" si="38"/>
        <v>2.2191000000000002E-2</v>
      </c>
      <c r="AI42" s="17">
        <f t="shared" si="39"/>
        <v>-1.4700000000000824E-4</v>
      </c>
      <c r="AJ42" s="17">
        <f t="shared" si="40"/>
        <v>-2.5000000000000022E-3</v>
      </c>
      <c r="AK42" s="17">
        <f t="shared" si="41"/>
        <v>1.2549999999999784E-3</v>
      </c>
      <c r="AL42" s="17">
        <f t="shared" si="42"/>
        <v>4.1184999999999999E-2</v>
      </c>
      <c r="AM42" s="17">
        <f t="shared" si="43"/>
        <v>7.4700000000000114E-4</v>
      </c>
      <c r="AN42" s="17">
        <f t="shared" si="44"/>
        <v>-6.5510000000000013E-3</v>
      </c>
      <c r="AO42" s="17">
        <f t="shared" si="45"/>
        <v>-2.4420000000000015E-3</v>
      </c>
      <c r="AP42" s="17">
        <f t="shared" si="46"/>
        <v>-3.8380000000000011E-3</v>
      </c>
      <c r="AQ42" s="17">
        <f t="shared" si="47"/>
        <v>-9.1399999999999815E-4</v>
      </c>
      <c r="AR42" s="17">
        <f t="shared" si="48"/>
        <v>0.18690899999999999</v>
      </c>
      <c r="AS42" s="17">
        <f t="shared" si="49"/>
        <v>7.2972000000000009E-2</v>
      </c>
      <c r="AT42" s="17">
        <f t="shared" si="50"/>
        <v>-4.1427000000000019E-2</v>
      </c>
      <c r="AU42" s="17">
        <f t="shared" si="51"/>
        <v>-3.4283999999999995E-2</v>
      </c>
      <c r="AV42" s="17">
        <f t="shared" si="52"/>
        <v>-7.3749999999999927E-3</v>
      </c>
      <c r="AW42" s="17">
        <f t="shared" si="53"/>
        <v>-6.1155000000000015E-2</v>
      </c>
      <c r="AY42" s="14">
        <f t="shared" si="26"/>
        <v>-1.2330700436418048E-2</v>
      </c>
      <c r="AZ42" s="14">
        <f t="shared" si="27"/>
        <v>-1.3884536479550251E-2</v>
      </c>
      <c r="BA42" s="14">
        <f t="shared" si="54"/>
        <v>3.0612807023388162E-2</v>
      </c>
    </row>
    <row r="43" spans="1:53" ht="18" x14ac:dyDescent="0.3">
      <c r="A43" s="18" t="s">
        <v>100</v>
      </c>
      <c r="B43" s="8">
        <v>0.152782</v>
      </c>
      <c r="C43" s="8">
        <v>-0.17596200000000001</v>
      </c>
      <c r="D43" s="8">
        <v>-0.260573</v>
      </c>
      <c r="E43" s="8">
        <v>1.9154000000000001E-2</v>
      </c>
      <c r="F43" s="8">
        <v>-0.18948599999999999</v>
      </c>
      <c r="G43" s="8">
        <v>-0.10310999999999999</v>
      </c>
      <c r="H43" s="8">
        <v>-0.15146699999999999</v>
      </c>
      <c r="I43" s="8">
        <v>-0.100785</v>
      </c>
      <c r="J43" s="8">
        <v>-5.3407999999999997E-2</v>
      </c>
      <c r="K43" s="8">
        <v>-0.128694</v>
      </c>
      <c r="L43" s="8">
        <v>-9.0244000000000005E-2</v>
      </c>
      <c r="M43" s="8">
        <v>-0.133767</v>
      </c>
      <c r="N43" s="8">
        <v>2.0379999999999999E-3</v>
      </c>
      <c r="O43" s="8">
        <v>-2.8198000000000001E-2</v>
      </c>
      <c r="P43" s="8">
        <v>-2.4615999999999999E-2</v>
      </c>
      <c r="Q43" s="8">
        <v>-1.5027E-2</v>
      </c>
      <c r="R43" s="8">
        <v>-2.6890000000000001E-2</v>
      </c>
      <c r="S43" s="8">
        <v>-3.3820000000000003E-2</v>
      </c>
      <c r="T43" s="8">
        <v>-0.127252</v>
      </c>
      <c r="U43" s="8">
        <v>-0.13799700000000001</v>
      </c>
      <c r="V43" s="8">
        <v>-0.23255700000000001</v>
      </c>
      <c r="W43" s="8">
        <v>0.10899300000000001</v>
      </c>
      <c r="X43" s="8">
        <v>-0.15808900000000001</v>
      </c>
      <c r="Y43" s="8">
        <v>-0.14376900000000001</v>
      </c>
      <c r="Z43" s="17">
        <f t="shared" si="30"/>
        <v>0.25348399999999999</v>
      </c>
      <c r="AA43" s="17">
        <f t="shared" si="31"/>
        <v>-5.9229000000000004E-2</v>
      </c>
      <c r="AB43" s="17">
        <f t="shared" si="32"/>
        <v>-9.2625999999999986E-2</v>
      </c>
      <c r="AC43" s="17">
        <f t="shared" si="33"/>
        <v>1.0085E-2</v>
      </c>
      <c r="AD43" s="17">
        <f t="shared" si="34"/>
        <v>-1.3109999999999983E-2</v>
      </c>
      <c r="AE43" s="17">
        <f t="shared" si="35"/>
        <v>5.1640000000000019E-3</v>
      </c>
      <c r="AF43" s="17">
        <f t="shared" si="36"/>
        <v>-1.7169999999999991E-2</v>
      </c>
      <c r="AG43" s="17">
        <f t="shared" si="37"/>
        <v>2.2044999999999995E-2</v>
      </c>
      <c r="AH43" s="17">
        <f t="shared" si="38"/>
        <v>2.2307000000000007E-2</v>
      </c>
      <c r="AI43" s="17">
        <f t="shared" si="39"/>
        <v>1.5999999999999903E-3</v>
      </c>
      <c r="AJ43" s="17">
        <f t="shared" si="40"/>
        <v>-3.0190000000000078E-3</v>
      </c>
      <c r="AK43" s="17">
        <f t="shared" si="41"/>
        <v>2.2119999999999918E-3</v>
      </c>
      <c r="AL43" s="17">
        <f t="shared" si="42"/>
        <v>3.3882999999999996E-2</v>
      </c>
      <c r="AM43" s="17">
        <f t="shared" si="43"/>
        <v>-6.7369999999999999E-3</v>
      </c>
      <c r="AN43" s="17">
        <f t="shared" si="44"/>
        <v>-7.0419999999999996E-3</v>
      </c>
      <c r="AO43" s="17">
        <f t="shared" si="45"/>
        <v>-5.9000000000000025E-4</v>
      </c>
      <c r="AP43" s="17">
        <f t="shared" si="46"/>
        <v>-3.7690000000000015E-3</v>
      </c>
      <c r="AQ43" s="17">
        <f t="shared" si="47"/>
        <v>-5.3399999999999975E-4</v>
      </c>
      <c r="AR43" s="17">
        <f t="shared" si="48"/>
        <v>-2.4310999999999999E-2</v>
      </c>
      <c r="AS43" s="17">
        <f t="shared" si="49"/>
        <v>-1.4050000000000007E-2</v>
      </c>
      <c r="AT43" s="17">
        <f t="shared" si="50"/>
        <v>-3.0633000000000021E-2</v>
      </c>
      <c r="AU43" s="17">
        <f t="shared" si="51"/>
        <v>-2.4295999999999984E-2</v>
      </c>
      <c r="AV43" s="17">
        <f t="shared" si="52"/>
        <v>5.0751999999999992E-2</v>
      </c>
      <c r="AW43" s="17">
        <f t="shared" si="53"/>
        <v>-3.6037000000000013E-2</v>
      </c>
      <c r="AY43" s="14">
        <f t="shared" si="26"/>
        <v>-1.7986110163180193E-3</v>
      </c>
      <c r="AZ43" s="14">
        <f t="shared" si="27"/>
        <v>-2.7749130379901995E-3</v>
      </c>
      <c r="BA43" s="14">
        <f t="shared" si="54"/>
        <v>6.3827878513408209E-2</v>
      </c>
    </row>
    <row r="44" spans="1:53" ht="18" x14ac:dyDescent="0.3">
      <c r="A44" s="18" t="s">
        <v>101</v>
      </c>
      <c r="B44" s="8">
        <v>0.16194</v>
      </c>
      <c r="C44" s="8">
        <v>-0.17457</v>
      </c>
      <c r="D44" s="8">
        <v>-0.26814500000000002</v>
      </c>
      <c r="E44" s="8">
        <v>1.7763000000000001E-2</v>
      </c>
      <c r="F44" s="8">
        <v>-0.18488599999999999</v>
      </c>
      <c r="G44" s="8">
        <v>-9.1993000000000005E-2</v>
      </c>
      <c r="H44" s="8">
        <v>-0.138072</v>
      </c>
      <c r="I44" s="8">
        <v>-8.9954000000000006E-2</v>
      </c>
      <c r="J44" s="8">
        <v>-5.0713000000000001E-2</v>
      </c>
      <c r="K44" s="8">
        <v>-0.13089600000000001</v>
      </c>
      <c r="L44" s="8">
        <v>-9.2489000000000002E-2</v>
      </c>
      <c r="M44" s="8">
        <v>-0.13313900000000001</v>
      </c>
      <c r="N44" s="8">
        <v>6.9210000000000001E-3</v>
      </c>
      <c r="O44" s="8">
        <v>-2.4885999999999998E-2</v>
      </c>
      <c r="P44" s="8">
        <v>-2.4646000000000001E-2</v>
      </c>
      <c r="Q44" s="8">
        <v>-1.6424999999999999E-2</v>
      </c>
      <c r="R44" s="8">
        <v>-2.8885000000000001E-2</v>
      </c>
      <c r="S44" s="8">
        <v>-3.3203000000000003E-2</v>
      </c>
      <c r="T44" s="8">
        <v>0.23864199999999999</v>
      </c>
      <c r="U44" s="8">
        <v>-0.22090299999999999</v>
      </c>
      <c r="V44" s="8">
        <v>-0.37785600000000003</v>
      </c>
      <c r="W44" s="8">
        <v>0.21376400000000001</v>
      </c>
      <c r="X44" s="8">
        <v>-0.32763799999999998</v>
      </c>
      <c r="Y44" s="8">
        <v>-4.8023999999999997E-2</v>
      </c>
      <c r="Z44" s="17">
        <f t="shared" si="30"/>
        <v>0.26264199999999999</v>
      </c>
      <c r="AA44" s="17">
        <f t="shared" si="31"/>
        <v>-5.7837E-2</v>
      </c>
      <c r="AB44" s="17">
        <f t="shared" si="32"/>
        <v>-0.10019800000000001</v>
      </c>
      <c r="AC44" s="17">
        <f t="shared" si="33"/>
        <v>8.6940000000000003E-3</v>
      </c>
      <c r="AD44" s="17">
        <f t="shared" si="34"/>
        <v>-8.5099999999999898E-3</v>
      </c>
      <c r="AE44" s="17">
        <f t="shared" si="35"/>
        <v>1.628099999999999E-2</v>
      </c>
      <c r="AF44" s="17">
        <f t="shared" si="36"/>
        <v>-3.7750000000000006E-3</v>
      </c>
      <c r="AG44" s="17">
        <f t="shared" si="37"/>
        <v>3.2875999999999989E-2</v>
      </c>
      <c r="AH44" s="17">
        <f t="shared" si="38"/>
        <v>2.5002000000000003E-2</v>
      </c>
      <c r="AI44" s="17">
        <f t="shared" si="39"/>
        <v>-6.0200000000001919E-4</v>
      </c>
      <c r="AJ44" s="17">
        <f t="shared" si="40"/>
        <v>-5.2640000000000048E-3</v>
      </c>
      <c r="AK44" s="17">
        <f t="shared" si="41"/>
        <v>2.8399999999999814E-3</v>
      </c>
      <c r="AL44" s="17">
        <f t="shared" si="42"/>
        <v>3.8765999999999995E-2</v>
      </c>
      <c r="AM44" s="17">
        <f t="shared" si="43"/>
        <v>-3.4249999999999975E-3</v>
      </c>
      <c r="AN44" s="17">
        <f t="shared" si="44"/>
        <v>-7.0720000000000019E-3</v>
      </c>
      <c r="AO44" s="17">
        <f t="shared" si="45"/>
        <v>-1.9879999999999984E-3</v>
      </c>
      <c r="AP44" s="17">
        <f t="shared" si="46"/>
        <v>-5.7640000000000018E-3</v>
      </c>
      <c r="AQ44" s="17">
        <f t="shared" si="47"/>
        <v>8.2999999999999741E-5</v>
      </c>
      <c r="AR44" s="17">
        <f t="shared" si="48"/>
        <v>0.34158299999999997</v>
      </c>
      <c r="AS44" s="17">
        <f t="shared" si="49"/>
        <v>-9.6955999999999987E-2</v>
      </c>
      <c r="AT44" s="17">
        <f t="shared" si="50"/>
        <v>-0.17593200000000003</v>
      </c>
      <c r="AU44" s="17">
        <f t="shared" si="51"/>
        <v>8.0475000000000019E-2</v>
      </c>
      <c r="AV44" s="17">
        <f t="shared" si="52"/>
        <v>-0.11879699999999999</v>
      </c>
      <c r="AW44" s="17">
        <f t="shared" si="53"/>
        <v>5.9707999999999997E-2</v>
      </c>
      <c r="AY44" s="14">
        <f t="shared" si="26"/>
        <v>-2.1977176053187986E-2</v>
      </c>
      <c r="AZ44" s="14">
        <f t="shared" si="27"/>
        <v>-2.1135908499350129E-2</v>
      </c>
      <c r="BA44" s="14">
        <f t="shared" si="54"/>
        <v>4.305274856050828E-2</v>
      </c>
    </row>
    <row r="45" spans="1:53" ht="18" x14ac:dyDescent="0.3">
      <c r="A45" s="18" t="s">
        <v>102</v>
      </c>
      <c r="B45" s="8">
        <v>5.4967000000000002E-2</v>
      </c>
      <c r="C45" s="8">
        <v>-0.15048400000000001</v>
      </c>
      <c r="D45" s="8">
        <v>-0.239402</v>
      </c>
      <c r="E45" s="8">
        <v>1.7003000000000001E-2</v>
      </c>
      <c r="F45" s="8">
        <v>-0.17724400000000001</v>
      </c>
      <c r="G45" s="8">
        <v>-9.6379999999999993E-2</v>
      </c>
      <c r="H45" s="8">
        <v>-0.15890799999999999</v>
      </c>
      <c r="I45" s="8">
        <v>-8.4717000000000001E-2</v>
      </c>
      <c r="J45" s="8">
        <v>-5.4322000000000002E-2</v>
      </c>
      <c r="K45" s="8">
        <v>-0.12909399999999999</v>
      </c>
      <c r="L45" s="8">
        <v>-8.5126999999999994E-2</v>
      </c>
      <c r="M45" s="8">
        <v>-0.13162099999999999</v>
      </c>
      <c r="N45" s="8">
        <v>-1.5100000000000001E-3</v>
      </c>
      <c r="O45" s="8">
        <v>-1.9525000000000001E-2</v>
      </c>
      <c r="P45" s="8">
        <v>-2.4381E-2</v>
      </c>
      <c r="Q45" s="8">
        <v>-1.5837E-2</v>
      </c>
      <c r="R45" s="8">
        <v>-2.2685E-2</v>
      </c>
      <c r="S45" s="8">
        <v>-3.2058999999999997E-2</v>
      </c>
      <c r="T45" s="8">
        <v>4.5830000000000003E-2</v>
      </c>
      <c r="U45" s="8">
        <v>-0.19583400000000001</v>
      </c>
      <c r="V45" s="8">
        <v>-0.29850199999999999</v>
      </c>
      <c r="W45" s="8">
        <v>0.150309</v>
      </c>
      <c r="X45" s="8">
        <v>-0.21465100000000001</v>
      </c>
      <c r="Y45" s="8">
        <v>-9.7342999999999999E-2</v>
      </c>
      <c r="Z45" s="17">
        <f t="shared" si="30"/>
        <v>0.155669</v>
      </c>
      <c r="AA45" s="17">
        <f t="shared" si="31"/>
        <v>-3.3751000000000003E-2</v>
      </c>
      <c r="AB45" s="17">
        <f t="shared" si="32"/>
        <v>-7.1454999999999991E-2</v>
      </c>
      <c r="AC45" s="17">
        <f t="shared" si="33"/>
        <v>7.9340000000000001E-3</v>
      </c>
      <c r="AD45" s="17">
        <f t="shared" si="34"/>
        <v>-8.6800000000000765E-4</v>
      </c>
      <c r="AE45" s="17">
        <f t="shared" si="35"/>
        <v>1.1894000000000002E-2</v>
      </c>
      <c r="AF45" s="17">
        <f t="shared" si="36"/>
        <v>-2.4610999999999994E-2</v>
      </c>
      <c r="AG45" s="17">
        <f t="shared" si="37"/>
        <v>3.8112999999999994E-2</v>
      </c>
      <c r="AH45" s="17">
        <f t="shared" si="38"/>
        <v>2.1393000000000002E-2</v>
      </c>
      <c r="AI45" s="17">
        <f t="shared" si="39"/>
        <v>1.2000000000000066E-3</v>
      </c>
      <c r="AJ45" s="17">
        <f t="shared" si="40"/>
        <v>2.0980000000000026E-3</v>
      </c>
      <c r="AK45" s="17">
        <f t="shared" si="41"/>
        <v>4.3580000000000008E-3</v>
      </c>
      <c r="AL45" s="17">
        <f t="shared" si="42"/>
        <v>3.0334999999999997E-2</v>
      </c>
      <c r="AM45" s="17">
        <f t="shared" si="43"/>
        <v>1.9360000000000002E-3</v>
      </c>
      <c r="AN45" s="17">
        <f t="shared" si="44"/>
        <v>-6.8070000000000006E-3</v>
      </c>
      <c r="AO45" s="17">
        <f t="shared" si="45"/>
        <v>-1.4000000000000002E-3</v>
      </c>
      <c r="AP45" s="17">
        <f t="shared" si="46"/>
        <v>4.3599999999999889E-4</v>
      </c>
      <c r="AQ45" s="17">
        <f t="shared" si="47"/>
        <v>1.2270000000000059E-3</v>
      </c>
      <c r="AR45" s="17">
        <f t="shared" si="48"/>
        <v>0.14877100000000001</v>
      </c>
      <c r="AS45" s="17">
        <f t="shared" si="49"/>
        <v>-7.1887000000000006E-2</v>
      </c>
      <c r="AT45" s="17">
        <f t="shared" si="50"/>
        <v>-9.6577999999999997E-2</v>
      </c>
      <c r="AU45" s="17">
        <f t="shared" si="51"/>
        <v>1.7020000000000007E-2</v>
      </c>
      <c r="AV45" s="17">
        <f t="shared" si="52"/>
        <v>-5.8100000000000096E-3</v>
      </c>
      <c r="AW45" s="17">
        <f t="shared" si="53"/>
        <v>1.0388999999999995E-2</v>
      </c>
      <c r="AY45" s="14">
        <f t="shared" si="26"/>
        <v>3.4894358122722027E-2</v>
      </c>
      <c r="AZ45" s="14">
        <f t="shared" si="27"/>
        <v>3.7666886305099845E-2</v>
      </c>
      <c r="BA45" s="14">
        <f t="shared" si="54"/>
        <v>6.2553106364218236E-2</v>
      </c>
    </row>
    <row r="46" spans="1:53" x14ac:dyDescent="0.3">
      <c r="A46" s="18" t="s">
        <v>35</v>
      </c>
      <c r="B46" s="8">
        <v>0.16611799999999999</v>
      </c>
      <c r="C46" s="8">
        <v>-0.16633800000000001</v>
      </c>
      <c r="D46" s="8">
        <v>-0.24359500000000001</v>
      </c>
      <c r="E46" s="8">
        <v>1.9139E-2</v>
      </c>
      <c r="F46" s="8">
        <v>-0.19053200000000001</v>
      </c>
      <c r="G46" s="8">
        <v>-0.10123500000000001</v>
      </c>
      <c r="H46" s="8">
        <v>-0.162243</v>
      </c>
      <c r="I46" s="8">
        <v>-0.100245</v>
      </c>
      <c r="J46" s="8">
        <v>-5.4084E-2</v>
      </c>
      <c r="K46" s="8">
        <v>-0.12969</v>
      </c>
      <c r="L46" s="8">
        <v>-9.3476000000000004E-2</v>
      </c>
      <c r="M46" s="8">
        <v>-0.13508300000000001</v>
      </c>
      <c r="N46" s="8">
        <v>1.3207999999999999E-2</v>
      </c>
      <c r="O46" s="8">
        <v>-2.8708000000000001E-2</v>
      </c>
      <c r="P46" s="8">
        <v>-2.5419000000000001E-2</v>
      </c>
      <c r="Q46" s="8">
        <v>-1.5566999999999999E-2</v>
      </c>
      <c r="R46" s="8">
        <v>-2.9412000000000001E-2</v>
      </c>
      <c r="S46" s="8">
        <v>-3.4535000000000003E-2</v>
      </c>
      <c r="T46" s="8">
        <v>0.45787800000000001</v>
      </c>
      <c r="U46" s="8">
        <v>-0.331903</v>
      </c>
      <c r="V46" s="8">
        <v>-0.41819099999999998</v>
      </c>
      <c r="W46" s="8">
        <v>0.15081700000000001</v>
      </c>
      <c r="X46" s="8">
        <v>-0.27385700000000002</v>
      </c>
      <c r="Y46" s="8">
        <v>-6.8824999999999997E-2</v>
      </c>
      <c r="Z46" s="17">
        <f t="shared" si="30"/>
        <v>0.26682</v>
      </c>
      <c r="AA46" s="17">
        <f t="shared" si="31"/>
        <v>-4.960500000000001E-2</v>
      </c>
      <c r="AB46" s="17">
        <f t="shared" si="32"/>
        <v>-7.5647999999999993E-2</v>
      </c>
      <c r="AC46" s="17">
        <f t="shared" si="33"/>
        <v>1.0069999999999999E-2</v>
      </c>
      <c r="AD46" s="17">
        <f t="shared" si="34"/>
        <v>-1.4156000000000002E-2</v>
      </c>
      <c r="AE46" s="17">
        <f t="shared" si="35"/>
        <v>7.0389999999999897E-3</v>
      </c>
      <c r="AF46" s="17">
        <f t="shared" si="36"/>
        <v>-2.7945999999999999E-2</v>
      </c>
      <c r="AG46" s="17">
        <f t="shared" si="37"/>
        <v>2.2584999999999994E-2</v>
      </c>
      <c r="AH46" s="17">
        <f t="shared" si="38"/>
        <v>2.1631000000000004E-2</v>
      </c>
      <c r="AI46" s="17">
        <f t="shared" si="39"/>
        <v>6.0399999999999343E-4</v>
      </c>
      <c r="AJ46" s="17">
        <f t="shared" si="40"/>
        <v>-6.2510000000000066E-3</v>
      </c>
      <c r="AK46" s="17">
        <f t="shared" si="41"/>
        <v>8.9599999999998015E-4</v>
      </c>
      <c r="AL46" s="17">
        <f t="shared" si="42"/>
        <v>4.5052999999999996E-2</v>
      </c>
      <c r="AM46" s="17">
        <f t="shared" si="43"/>
        <v>-7.247E-3</v>
      </c>
      <c r="AN46" s="17">
        <f t="shared" si="44"/>
        <v>-7.8450000000000013E-3</v>
      </c>
      <c r="AO46" s="17">
        <f t="shared" si="45"/>
        <v>-1.1299999999999991E-3</v>
      </c>
      <c r="AP46" s="17">
        <f t="shared" si="46"/>
        <v>-6.2910000000000015E-3</v>
      </c>
      <c r="AQ46" s="17">
        <f t="shared" si="47"/>
        <v>-1.2490000000000001E-3</v>
      </c>
      <c r="AR46" s="17">
        <f t="shared" si="48"/>
        <v>0.56081899999999996</v>
      </c>
      <c r="AS46" s="17">
        <f t="shared" si="49"/>
        <v>-0.207956</v>
      </c>
      <c r="AT46" s="17">
        <f t="shared" si="50"/>
        <v>-0.21626699999999999</v>
      </c>
      <c r="AU46" s="17">
        <f t="shared" si="51"/>
        <v>1.7528000000000016E-2</v>
      </c>
      <c r="AV46" s="17">
        <f t="shared" si="52"/>
        <v>-6.5016000000000018E-2</v>
      </c>
      <c r="AW46" s="17">
        <f t="shared" si="53"/>
        <v>3.8906999999999997E-2</v>
      </c>
      <c r="AY46" s="14">
        <f t="shared" si="26"/>
        <v>-1.8044257938727996E-2</v>
      </c>
      <c r="AZ46" s="14">
        <f t="shared" si="27"/>
        <v>-2.1576220741750172E-2</v>
      </c>
      <c r="BA46" s="14">
        <f t="shared" si="54"/>
        <v>5.9096127439008245E-2</v>
      </c>
    </row>
    <row r="47" spans="1:53" ht="18" x14ac:dyDescent="0.3">
      <c r="A47" s="18" t="s">
        <v>103</v>
      </c>
      <c r="B47" s="8">
        <v>3.8031000000000002E-2</v>
      </c>
      <c r="C47" s="8">
        <v>-0.16356000000000001</v>
      </c>
      <c r="D47" s="8">
        <v>-0.21934300000000001</v>
      </c>
      <c r="E47" s="8">
        <v>1.2130999999999999E-2</v>
      </c>
      <c r="F47" s="8">
        <v>-0.16389799999999999</v>
      </c>
      <c r="G47" s="8">
        <v>-0.11572499999999999</v>
      </c>
      <c r="H47" s="8">
        <v>-0.105157</v>
      </c>
      <c r="I47" s="8">
        <v>-8.8122000000000006E-2</v>
      </c>
      <c r="J47" s="8">
        <v>-4.2182999999999998E-2</v>
      </c>
      <c r="K47" s="8">
        <v>-0.128554</v>
      </c>
      <c r="L47" s="8">
        <v>-8.9954000000000006E-2</v>
      </c>
      <c r="M47" s="8">
        <v>-0.133992</v>
      </c>
      <c r="N47" s="8">
        <v>1.1398999999999999E-2</v>
      </c>
      <c r="O47" s="8">
        <v>-2.4681999999999999E-2</v>
      </c>
      <c r="P47" s="8">
        <v>-2.2246999999999999E-2</v>
      </c>
      <c r="Q47" s="8">
        <v>-1.4945E-2</v>
      </c>
      <c r="R47" s="8">
        <v>-2.7505999999999999E-2</v>
      </c>
      <c r="S47" s="8">
        <v>-3.4157E-2</v>
      </c>
      <c r="T47" s="8">
        <v>0.62277899999999997</v>
      </c>
      <c r="U47" s="8">
        <v>-0.36508699999999999</v>
      </c>
      <c r="V47" s="8">
        <v>-0.45952199999999999</v>
      </c>
      <c r="W47" s="8">
        <v>0.16325100000000001</v>
      </c>
      <c r="X47" s="8">
        <v>-0.29522900000000002</v>
      </c>
      <c r="Y47" s="8">
        <v>-5.8458000000000003E-2</v>
      </c>
      <c r="Z47" s="17">
        <f t="shared" si="30"/>
        <v>0.138733</v>
      </c>
      <c r="AA47" s="17">
        <f t="shared" si="31"/>
        <v>-4.6827000000000008E-2</v>
      </c>
      <c r="AB47" s="17">
        <f t="shared" si="32"/>
        <v>-5.1395999999999997E-2</v>
      </c>
      <c r="AC47" s="17">
        <f t="shared" si="33"/>
        <v>3.0619999999999988E-3</v>
      </c>
      <c r="AD47" s="17">
        <f t="shared" si="34"/>
        <v>1.2478000000000017E-2</v>
      </c>
      <c r="AE47" s="17">
        <f t="shared" si="35"/>
        <v>-7.4509999999999993E-3</v>
      </c>
      <c r="AF47" s="17">
        <f t="shared" si="36"/>
        <v>2.9139999999999999E-2</v>
      </c>
      <c r="AG47" s="17">
        <f t="shared" si="37"/>
        <v>3.4707999999999989E-2</v>
      </c>
      <c r="AH47" s="17">
        <f t="shared" si="38"/>
        <v>3.3532000000000006E-2</v>
      </c>
      <c r="AI47" s="17">
        <f t="shared" si="39"/>
        <v>1.7399999999999916E-3</v>
      </c>
      <c r="AJ47" s="17">
        <f t="shared" si="40"/>
        <v>-2.7290000000000092E-3</v>
      </c>
      <c r="AK47" s="17">
        <f t="shared" si="41"/>
        <v>1.9869999999999888E-3</v>
      </c>
      <c r="AL47" s="17">
        <f t="shared" si="42"/>
        <v>4.3243999999999998E-2</v>
      </c>
      <c r="AM47" s="17">
        <f t="shared" si="43"/>
        <v>-3.2209999999999982E-3</v>
      </c>
      <c r="AN47" s="17">
        <f t="shared" si="44"/>
        <v>-4.6730000000000001E-3</v>
      </c>
      <c r="AO47" s="17">
        <f t="shared" si="45"/>
        <v>-5.0799999999999977E-4</v>
      </c>
      <c r="AP47" s="17">
        <f t="shared" si="46"/>
        <v>-4.385E-3</v>
      </c>
      <c r="AQ47" s="17">
        <f t="shared" si="47"/>
        <v>-8.7099999999999678E-4</v>
      </c>
      <c r="AR47" s="17">
        <f t="shared" si="48"/>
        <v>0.72571999999999992</v>
      </c>
      <c r="AS47" s="17">
        <f t="shared" si="49"/>
        <v>-0.24113999999999999</v>
      </c>
      <c r="AT47" s="17">
        <f t="shared" si="50"/>
        <v>-0.25759799999999999</v>
      </c>
      <c r="AU47" s="17">
        <f t="shared" si="51"/>
        <v>2.9962000000000016E-2</v>
      </c>
      <c r="AV47" s="17">
        <f t="shared" si="52"/>
        <v>-8.638800000000002E-2</v>
      </c>
      <c r="AW47" s="17">
        <f t="shared" si="53"/>
        <v>4.9273999999999991E-2</v>
      </c>
      <c r="AY47" s="14">
        <f t="shared" si="26"/>
        <v>3.8748555888172019E-2</v>
      </c>
      <c r="AZ47" s="14">
        <f t="shared" si="27"/>
        <v>3.9034840890149844E-2</v>
      </c>
      <c r="BA47" s="14">
        <f t="shared" si="54"/>
        <v>9.9965803640808246E-2</v>
      </c>
    </row>
    <row r="48" spans="1:53" ht="18" x14ac:dyDescent="0.3">
      <c r="A48" s="18" t="s">
        <v>104</v>
      </c>
      <c r="B48" s="8">
        <v>0.23710899999999999</v>
      </c>
      <c r="C48" s="8">
        <v>-0.171602</v>
      </c>
      <c r="D48" s="8">
        <v>-0.240621</v>
      </c>
      <c r="E48" s="8">
        <v>1.0715000000000001E-2</v>
      </c>
      <c r="F48" s="8">
        <v>-0.18366499999999999</v>
      </c>
      <c r="G48" s="8">
        <v>-0.107378</v>
      </c>
      <c r="H48" s="8">
        <v>-0.13179299999999999</v>
      </c>
      <c r="I48" s="8">
        <v>-7.7801999999999996E-2</v>
      </c>
      <c r="J48" s="8">
        <v>-4.0182000000000002E-2</v>
      </c>
      <c r="K48" s="8">
        <v>-0.12939200000000001</v>
      </c>
      <c r="L48" s="8">
        <v>-8.6040000000000005E-2</v>
      </c>
      <c r="M48" s="8">
        <v>-0.13338900000000001</v>
      </c>
      <c r="N48" s="8">
        <v>4.0940000000000004E-3</v>
      </c>
      <c r="O48" s="8">
        <v>-1.9442000000000001E-2</v>
      </c>
      <c r="P48" s="8">
        <v>-1.8495000000000001E-2</v>
      </c>
      <c r="Q48" s="8">
        <v>-1.4722000000000001E-2</v>
      </c>
      <c r="R48" s="8">
        <v>-2.366E-2</v>
      </c>
      <c r="S48" s="8">
        <v>-3.2405000000000003E-2</v>
      </c>
      <c r="T48" s="8">
        <v>0.34215000000000001</v>
      </c>
      <c r="U48" s="8">
        <v>-0.213589</v>
      </c>
      <c r="V48" s="8">
        <v>-0.383905</v>
      </c>
      <c r="W48" s="8">
        <v>0.16329399999999999</v>
      </c>
      <c r="X48" s="8">
        <v>-0.235183</v>
      </c>
      <c r="Y48" s="8">
        <v>-0.129991</v>
      </c>
      <c r="Z48" s="17">
        <f t="shared" si="30"/>
        <v>0.33781099999999997</v>
      </c>
      <c r="AA48" s="17">
        <f t="shared" si="31"/>
        <v>-5.4869000000000001E-2</v>
      </c>
      <c r="AB48" s="17">
        <f t="shared" si="32"/>
        <v>-7.2673999999999989E-2</v>
      </c>
      <c r="AC48" s="17">
        <f t="shared" si="33"/>
        <v>1.6459999999999999E-3</v>
      </c>
      <c r="AD48" s="17">
        <f t="shared" si="34"/>
        <v>-7.2889999999999899E-3</v>
      </c>
      <c r="AE48" s="17">
        <f t="shared" si="35"/>
        <v>8.9599999999999402E-4</v>
      </c>
      <c r="AF48" s="17">
        <f t="shared" si="36"/>
        <v>2.5040000000000062E-3</v>
      </c>
      <c r="AG48" s="17">
        <f t="shared" si="37"/>
        <v>4.5027999999999999E-2</v>
      </c>
      <c r="AH48" s="17">
        <f t="shared" si="38"/>
        <v>3.5533000000000002E-2</v>
      </c>
      <c r="AI48" s="17">
        <f t="shared" si="39"/>
        <v>9.0199999999998615E-4</v>
      </c>
      <c r="AJ48" s="17">
        <f t="shared" si="40"/>
        <v>1.1849999999999916E-3</v>
      </c>
      <c r="AK48" s="17">
        <f t="shared" si="41"/>
        <v>2.5899999999999812E-3</v>
      </c>
      <c r="AL48" s="17">
        <f t="shared" si="42"/>
        <v>3.5938999999999999E-2</v>
      </c>
      <c r="AM48" s="17">
        <f t="shared" si="43"/>
        <v>2.019E-3</v>
      </c>
      <c r="AN48" s="17">
        <f t="shared" si="44"/>
        <v>-9.2100000000000168E-4</v>
      </c>
      <c r="AO48" s="17">
        <f t="shared" si="45"/>
        <v>-2.8500000000000053E-4</v>
      </c>
      <c r="AP48" s="17">
        <f t="shared" si="46"/>
        <v>-5.3900000000000128E-4</v>
      </c>
      <c r="AQ48" s="17">
        <f t="shared" si="47"/>
        <v>8.8099999999999984E-4</v>
      </c>
      <c r="AR48" s="17">
        <f t="shared" si="48"/>
        <v>0.44509100000000001</v>
      </c>
      <c r="AS48" s="17">
        <f t="shared" si="49"/>
        <v>-8.9641999999999999E-2</v>
      </c>
      <c r="AT48" s="17">
        <f t="shared" si="50"/>
        <v>-0.181981</v>
      </c>
      <c r="AU48" s="17">
        <f t="shared" si="51"/>
        <v>3.0005000000000004E-2</v>
      </c>
      <c r="AV48" s="17">
        <f t="shared" si="52"/>
        <v>-2.6342000000000004E-2</v>
      </c>
      <c r="AW48" s="17">
        <f t="shared" si="53"/>
        <v>-2.2259000000000001E-2</v>
      </c>
      <c r="AY48" s="14">
        <f t="shared" si="26"/>
        <v>9.9301022606541958E-2</v>
      </c>
      <c r="AZ48" s="14">
        <f t="shared" si="27"/>
        <v>0.10142833726612976</v>
      </c>
      <c r="BA48" s="14">
        <f t="shared" si="54"/>
        <v>0.12265382813519821</v>
      </c>
    </row>
    <row r="49" spans="1:53" ht="18" x14ac:dyDescent="0.3">
      <c r="A49" s="18" t="s">
        <v>105</v>
      </c>
      <c r="B49" s="8">
        <v>0.242007</v>
      </c>
      <c r="C49" s="8">
        <v>-0.19446099999999999</v>
      </c>
      <c r="D49" s="8">
        <v>-0.30422700000000003</v>
      </c>
      <c r="E49" s="8">
        <v>2.7529999999999999E-2</v>
      </c>
      <c r="F49" s="8">
        <v>-0.181452</v>
      </c>
      <c r="G49" s="8">
        <v>-0.12868599999999999</v>
      </c>
      <c r="H49" s="8">
        <v>-0.117725</v>
      </c>
      <c r="I49" s="8">
        <v>-9.3861E-2</v>
      </c>
      <c r="J49" s="8">
        <v>-4.6767999999999997E-2</v>
      </c>
      <c r="K49" s="8">
        <v>-0.12965199999999999</v>
      </c>
      <c r="L49" s="8">
        <v>-9.4865000000000005E-2</v>
      </c>
      <c r="M49" s="8">
        <v>-0.13553799999999999</v>
      </c>
      <c r="N49" s="8">
        <v>1.2364999999999999E-2</v>
      </c>
      <c r="O49" s="8">
        <v>-2.8261999999999999E-2</v>
      </c>
      <c r="P49" s="8">
        <v>-2.5381000000000001E-2</v>
      </c>
      <c r="Q49" s="8">
        <v>-1.5410999999999999E-2</v>
      </c>
      <c r="R49" s="8">
        <v>-3.1123000000000001E-2</v>
      </c>
      <c r="S49" s="8">
        <v>-3.4479999999999997E-2</v>
      </c>
      <c r="T49" s="8">
        <v>0.25007299999999999</v>
      </c>
      <c r="U49" s="8">
        <v>-0.187498</v>
      </c>
      <c r="V49" s="8">
        <v>-0.33952300000000002</v>
      </c>
      <c r="W49" s="8">
        <v>0.14604700000000001</v>
      </c>
      <c r="X49" s="8">
        <v>-0.21305399999999999</v>
      </c>
      <c r="Y49" s="8">
        <v>-0.16789799999999999</v>
      </c>
      <c r="Z49" s="17">
        <f t="shared" si="30"/>
        <v>0.34270899999999999</v>
      </c>
      <c r="AA49" s="17">
        <f t="shared" si="31"/>
        <v>-7.7727999999999992E-2</v>
      </c>
      <c r="AB49" s="17">
        <f t="shared" si="32"/>
        <v>-0.13628000000000001</v>
      </c>
      <c r="AC49" s="17">
        <f t="shared" si="33"/>
        <v>1.8460999999999998E-2</v>
      </c>
      <c r="AD49" s="17">
        <f t="shared" si="34"/>
        <v>-5.0759999999999972E-3</v>
      </c>
      <c r="AE49" s="17">
        <f t="shared" si="35"/>
        <v>-2.0412E-2</v>
      </c>
      <c r="AF49" s="17">
        <f t="shared" si="36"/>
        <v>1.6572000000000003E-2</v>
      </c>
      <c r="AG49" s="17">
        <f t="shared" si="37"/>
        <v>2.8968999999999995E-2</v>
      </c>
      <c r="AH49" s="17">
        <f t="shared" si="38"/>
        <v>2.8947000000000007E-2</v>
      </c>
      <c r="AI49" s="17">
        <f t="shared" si="39"/>
        <v>6.4200000000000368E-4</v>
      </c>
      <c r="AJ49" s="17">
        <f t="shared" si="40"/>
        <v>-7.6400000000000079E-3</v>
      </c>
      <c r="AK49" s="17">
        <f t="shared" si="41"/>
        <v>4.4099999999999695E-4</v>
      </c>
      <c r="AL49" s="17">
        <f t="shared" si="42"/>
        <v>4.4209999999999999E-2</v>
      </c>
      <c r="AM49" s="17">
        <f t="shared" si="43"/>
        <v>-6.800999999999998E-3</v>
      </c>
      <c r="AN49" s="17">
        <f t="shared" si="44"/>
        <v>-7.8070000000000014E-3</v>
      </c>
      <c r="AO49" s="17">
        <f t="shared" si="45"/>
        <v>-9.7399999999999917E-4</v>
      </c>
      <c r="AP49" s="17">
        <f t="shared" si="46"/>
        <v>-8.0020000000000022E-3</v>
      </c>
      <c r="AQ49" s="17">
        <f t="shared" si="47"/>
        <v>-1.1939999999999937E-3</v>
      </c>
      <c r="AR49" s="17">
        <f t="shared" si="48"/>
        <v>0.35301399999999999</v>
      </c>
      <c r="AS49" s="17">
        <f t="shared" si="49"/>
        <v>-6.3550999999999996E-2</v>
      </c>
      <c r="AT49" s="17">
        <f t="shared" si="50"/>
        <v>-0.13759900000000003</v>
      </c>
      <c r="AU49" s="17">
        <f t="shared" si="51"/>
        <v>1.2758000000000019E-2</v>
      </c>
      <c r="AV49" s="17">
        <f t="shared" si="52"/>
        <v>-4.2129999999999945E-3</v>
      </c>
      <c r="AW49" s="17">
        <f t="shared" si="53"/>
        <v>-6.0165999999999997E-2</v>
      </c>
      <c r="AY49" s="14">
        <f t="shared" si="26"/>
        <v>-1.7858556297937943E-2</v>
      </c>
      <c r="AZ49" s="14">
        <f t="shared" si="27"/>
        <v>-1.4571409346450109E-2</v>
      </c>
      <c r="BA49" s="14">
        <f t="shared" si="54"/>
        <v>7.8583181820188308E-2</v>
      </c>
    </row>
    <row r="50" spans="1:53" ht="18" x14ac:dyDescent="0.3">
      <c r="A50" s="18" t="s">
        <v>106</v>
      </c>
      <c r="B50" s="8">
        <v>9.4544000000000003E-2</v>
      </c>
      <c r="C50" s="8">
        <v>-0.18168300000000001</v>
      </c>
      <c r="D50" s="8">
        <v>-0.254334</v>
      </c>
      <c r="E50" s="8">
        <v>1.9845999999999999E-2</v>
      </c>
      <c r="F50" s="8">
        <v>-0.17904300000000001</v>
      </c>
      <c r="G50" s="8">
        <v>-0.102962</v>
      </c>
      <c r="H50" s="8">
        <v>-0.122128</v>
      </c>
      <c r="I50" s="8">
        <v>-9.1682E-2</v>
      </c>
      <c r="J50" s="8">
        <v>-4.7475999999999997E-2</v>
      </c>
      <c r="K50" s="8">
        <v>-0.129664</v>
      </c>
      <c r="L50" s="8">
        <v>-9.3425999999999995E-2</v>
      </c>
      <c r="M50" s="8">
        <v>-0.135493</v>
      </c>
      <c r="N50" s="8">
        <v>8.1410000000000007E-3</v>
      </c>
      <c r="O50" s="8">
        <v>-2.7386000000000001E-2</v>
      </c>
      <c r="P50" s="8">
        <v>-2.5183000000000001E-2</v>
      </c>
      <c r="Q50" s="8">
        <v>-1.6302000000000001E-2</v>
      </c>
      <c r="R50" s="8">
        <v>-2.9974000000000001E-2</v>
      </c>
      <c r="S50" s="8">
        <v>-3.5316E-2</v>
      </c>
      <c r="T50" s="8">
        <v>2.9860000000000001E-2</v>
      </c>
      <c r="U50" s="8">
        <v>-0.20124900000000001</v>
      </c>
      <c r="V50" s="8">
        <v>-0.28295900000000002</v>
      </c>
      <c r="W50" s="8">
        <v>0.191109</v>
      </c>
      <c r="X50" s="8">
        <v>-0.29575200000000001</v>
      </c>
      <c r="Y50" s="8">
        <v>-5.7377999999999998E-2</v>
      </c>
      <c r="Z50" s="17">
        <f t="shared" si="30"/>
        <v>0.195246</v>
      </c>
      <c r="AA50" s="17">
        <f t="shared" si="31"/>
        <v>-6.4950000000000008E-2</v>
      </c>
      <c r="AB50" s="17">
        <f t="shared" si="32"/>
        <v>-8.6386999999999992E-2</v>
      </c>
      <c r="AC50" s="17">
        <f t="shared" si="33"/>
        <v>1.0776999999999998E-2</v>
      </c>
      <c r="AD50" s="17">
        <f t="shared" si="34"/>
        <v>-2.6670000000000027E-3</v>
      </c>
      <c r="AE50" s="17">
        <f t="shared" si="35"/>
        <v>5.3119999999999973E-3</v>
      </c>
      <c r="AF50" s="17">
        <f t="shared" si="36"/>
        <v>1.2168999999999999E-2</v>
      </c>
      <c r="AG50" s="17">
        <f t="shared" si="37"/>
        <v>3.1147999999999995E-2</v>
      </c>
      <c r="AH50" s="17">
        <f t="shared" si="38"/>
        <v>2.8239000000000007E-2</v>
      </c>
      <c r="AI50" s="17">
        <f t="shared" si="39"/>
        <v>6.2999999999999168E-4</v>
      </c>
      <c r="AJ50" s="17">
        <f t="shared" si="40"/>
        <v>-6.2009999999999982E-3</v>
      </c>
      <c r="AK50" s="17">
        <f t="shared" si="41"/>
        <v>4.8599999999998644E-4</v>
      </c>
      <c r="AL50" s="17">
        <f t="shared" si="42"/>
        <v>3.9986000000000001E-2</v>
      </c>
      <c r="AM50" s="17">
        <f t="shared" si="43"/>
        <v>-5.9249999999999997E-3</v>
      </c>
      <c r="AN50" s="17">
        <f t="shared" si="44"/>
        <v>-7.6090000000000012E-3</v>
      </c>
      <c r="AO50" s="17">
        <f t="shared" si="45"/>
        <v>-1.8650000000000003E-3</v>
      </c>
      <c r="AP50" s="17">
        <f t="shared" si="46"/>
        <v>-6.8530000000000015E-3</v>
      </c>
      <c r="AQ50" s="17">
        <f t="shared" si="47"/>
        <v>-2.0299999999999971E-3</v>
      </c>
      <c r="AR50" s="17">
        <f t="shared" si="48"/>
        <v>0.132801</v>
      </c>
      <c r="AS50" s="17">
        <f t="shared" si="49"/>
        <v>-7.730200000000001E-2</v>
      </c>
      <c r="AT50" s="17">
        <f t="shared" si="50"/>
        <v>-8.1035000000000024E-2</v>
      </c>
      <c r="AU50" s="17">
        <f t="shared" si="51"/>
        <v>5.782000000000001E-2</v>
      </c>
      <c r="AV50" s="17">
        <f t="shared" si="52"/>
        <v>-8.6911000000000016E-2</v>
      </c>
      <c r="AW50" s="17">
        <f t="shared" si="53"/>
        <v>5.0353999999999996E-2</v>
      </c>
      <c r="AY50" s="14">
        <f t="shared" si="26"/>
        <v>-5.0234667243748005E-2</v>
      </c>
      <c r="AZ50" s="14">
        <f t="shared" si="27"/>
        <v>-5.2355029386360177E-2</v>
      </c>
      <c r="BA50" s="14">
        <f t="shared" si="54"/>
        <v>2.557382949169822E-2</v>
      </c>
    </row>
    <row r="51" spans="1:53" ht="16.2" x14ac:dyDescent="0.3">
      <c r="A51" s="18" t="s">
        <v>107</v>
      </c>
      <c r="B51" s="8">
        <v>0.20681099999999999</v>
      </c>
      <c r="C51" s="8">
        <v>-0.167683</v>
      </c>
      <c r="D51" s="8">
        <v>-0.26138899999999998</v>
      </c>
      <c r="E51" s="8">
        <v>-6.2600000000000004E-4</v>
      </c>
      <c r="F51" s="8">
        <v>-0.18112200000000001</v>
      </c>
      <c r="G51" s="8">
        <v>-0.108644</v>
      </c>
      <c r="H51" s="8">
        <v>-0.11350499999999999</v>
      </c>
      <c r="I51" s="8">
        <v>-9.6262E-2</v>
      </c>
      <c r="J51" s="8">
        <v>-4.3358000000000001E-2</v>
      </c>
      <c r="K51" s="8">
        <v>-0.12949099999999999</v>
      </c>
      <c r="L51" s="8">
        <v>-9.3706999999999999E-2</v>
      </c>
      <c r="M51" s="8">
        <v>-0.135271</v>
      </c>
      <c r="N51" s="8">
        <v>1.3276E-2</v>
      </c>
      <c r="O51" s="8">
        <v>-2.8413000000000001E-2</v>
      </c>
      <c r="P51" s="8">
        <v>-2.1558000000000001E-2</v>
      </c>
      <c r="Q51" s="8">
        <v>-1.5911000000000002E-2</v>
      </c>
      <c r="R51" s="8">
        <v>-3.0005E-2</v>
      </c>
      <c r="S51" s="8">
        <v>-3.5504000000000001E-2</v>
      </c>
      <c r="T51" s="8">
        <v>0.20134199999999999</v>
      </c>
      <c r="U51" s="8">
        <v>-0.30248700000000001</v>
      </c>
      <c r="V51" s="8">
        <v>-0.43076500000000001</v>
      </c>
      <c r="W51" s="8">
        <v>0.23354</v>
      </c>
      <c r="X51" s="8">
        <v>-0.32367600000000002</v>
      </c>
      <c r="Y51" s="8">
        <v>-1.1556E-2</v>
      </c>
      <c r="Z51" s="17">
        <f t="shared" si="30"/>
        <v>0.30751299999999998</v>
      </c>
      <c r="AA51" s="17">
        <f t="shared" si="31"/>
        <v>-5.0949999999999995E-2</v>
      </c>
      <c r="AB51" s="17">
        <f t="shared" si="32"/>
        <v>-9.344199999999997E-2</v>
      </c>
      <c r="AC51" s="17">
        <f t="shared" si="33"/>
        <v>-9.6950000000000005E-3</v>
      </c>
      <c r="AD51" s="17">
        <f t="shared" si="34"/>
        <v>-4.7460000000000002E-3</v>
      </c>
      <c r="AE51" s="17">
        <f t="shared" si="35"/>
        <v>-3.7000000000000921E-4</v>
      </c>
      <c r="AF51" s="17">
        <f t="shared" si="36"/>
        <v>2.0792000000000005E-2</v>
      </c>
      <c r="AG51" s="17">
        <f t="shared" si="37"/>
        <v>2.6567999999999994E-2</v>
      </c>
      <c r="AH51" s="17">
        <f t="shared" si="38"/>
        <v>3.2357000000000004E-2</v>
      </c>
      <c r="AI51" s="17">
        <f t="shared" si="39"/>
        <v>8.0299999999999816E-4</v>
      </c>
      <c r="AJ51" s="17">
        <f t="shared" si="40"/>
        <v>-6.4820000000000016E-3</v>
      </c>
      <c r="AK51" s="17">
        <f t="shared" si="41"/>
        <v>7.0799999999998642E-4</v>
      </c>
      <c r="AL51" s="17">
        <f t="shared" si="42"/>
        <v>4.5120999999999994E-2</v>
      </c>
      <c r="AM51" s="17">
        <f t="shared" si="43"/>
        <v>-6.9519999999999998E-3</v>
      </c>
      <c r="AN51" s="17">
        <f t="shared" si="44"/>
        <v>-3.9840000000000014E-3</v>
      </c>
      <c r="AO51" s="17">
        <f t="shared" si="45"/>
        <v>-1.4740000000000014E-3</v>
      </c>
      <c r="AP51" s="17">
        <f t="shared" si="46"/>
        <v>-6.8840000000000012E-3</v>
      </c>
      <c r="AQ51" s="17">
        <f t="shared" si="47"/>
        <v>-2.2179999999999978E-3</v>
      </c>
      <c r="AR51" s="17">
        <f t="shared" si="48"/>
        <v>0.30428299999999997</v>
      </c>
      <c r="AS51" s="17">
        <f t="shared" si="49"/>
        <v>-0.17854</v>
      </c>
      <c r="AT51" s="17">
        <f t="shared" si="50"/>
        <v>-0.22884100000000002</v>
      </c>
      <c r="AU51" s="17">
        <f t="shared" si="51"/>
        <v>0.10025100000000001</v>
      </c>
      <c r="AV51" s="17">
        <f t="shared" si="52"/>
        <v>-0.11483500000000002</v>
      </c>
      <c r="AW51" s="17">
        <f t="shared" si="53"/>
        <v>9.6175999999999998E-2</v>
      </c>
      <c r="AY51" s="14">
        <f t="shared" si="26"/>
        <v>-1.9114144551108058E-2</v>
      </c>
      <c r="AZ51" s="14">
        <f t="shared" si="27"/>
        <v>-2.7800796067000234E-2</v>
      </c>
      <c r="BA51" s="14">
        <f t="shared" si="54"/>
        <v>4.1623403193218167E-2</v>
      </c>
    </row>
    <row r="52" spans="1:53" x14ac:dyDescent="0.3">
      <c r="A52" s="18" t="s">
        <v>51</v>
      </c>
      <c r="B52" s="8">
        <v>0.18870700000000001</v>
      </c>
      <c r="C52" s="8">
        <v>-0.168992</v>
      </c>
      <c r="D52" s="8">
        <v>-0.25283099999999997</v>
      </c>
      <c r="E52" s="8">
        <v>2.5379999999999999E-3</v>
      </c>
      <c r="F52" s="8">
        <v>-0.18682299999999999</v>
      </c>
      <c r="G52" s="8">
        <v>-0.103668</v>
      </c>
      <c r="H52" s="8">
        <v>-0.115035</v>
      </c>
      <c r="I52" s="8">
        <v>-9.6600000000000005E-2</v>
      </c>
      <c r="J52" s="8">
        <v>-4.3668999999999999E-2</v>
      </c>
      <c r="K52" s="8">
        <v>-0.12948399999999999</v>
      </c>
      <c r="L52" s="8">
        <v>-9.3451000000000006E-2</v>
      </c>
      <c r="M52" s="8">
        <v>-0.13514100000000001</v>
      </c>
      <c r="N52" s="8">
        <v>1.2651000000000001E-2</v>
      </c>
      <c r="O52" s="8">
        <v>-2.8443E-2</v>
      </c>
      <c r="P52" s="8">
        <v>-2.1822000000000001E-2</v>
      </c>
      <c r="Q52" s="8">
        <v>-1.5821000000000002E-2</v>
      </c>
      <c r="R52" s="8">
        <v>-2.9815999999999999E-2</v>
      </c>
      <c r="S52" s="8">
        <v>-3.5385E-2</v>
      </c>
      <c r="T52" s="8">
        <v>0.16081000000000001</v>
      </c>
      <c r="U52" s="8">
        <v>-0.31406699999999999</v>
      </c>
      <c r="V52" s="8">
        <v>-0.32018200000000002</v>
      </c>
      <c r="W52" s="8">
        <v>0.16463</v>
      </c>
      <c r="X52" s="8">
        <v>-0.29852499999999998</v>
      </c>
      <c r="Y52" s="8">
        <v>-1.6351000000000001E-2</v>
      </c>
      <c r="Z52" s="17">
        <f t="shared" si="30"/>
        <v>0.28940900000000003</v>
      </c>
      <c r="AA52" s="17">
        <f t="shared" si="31"/>
        <v>-5.2259E-2</v>
      </c>
      <c r="AB52" s="17">
        <f t="shared" si="32"/>
        <v>-8.4883999999999959E-2</v>
      </c>
      <c r="AC52" s="17">
        <f t="shared" si="33"/>
        <v>-6.5310000000000003E-3</v>
      </c>
      <c r="AD52" s="17">
        <f t="shared" si="34"/>
        <v>-1.0446999999999984E-2</v>
      </c>
      <c r="AE52" s="17">
        <f t="shared" si="35"/>
        <v>4.605999999999999E-3</v>
      </c>
      <c r="AF52" s="17">
        <f t="shared" si="36"/>
        <v>1.9262000000000001E-2</v>
      </c>
      <c r="AG52" s="17">
        <f t="shared" si="37"/>
        <v>2.6229999999999989E-2</v>
      </c>
      <c r="AH52" s="17">
        <f t="shared" si="38"/>
        <v>3.2046000000000005E-2</v>
      </c>
      <c r="AI52" s="17">
        <f t="shared" si="39"/>
        <v>8.1000000000000516E-4</v>
      </c>
      <c r="AJ52" s="17">
        <f t="shared" si="40"/>
        <v>-6.2260000000000093E-3</v>
      </c>
      <c r="AK52" s="17">
        <f t="shared" si="41"/>
        <v>8.3799999999997765E-4</v>
      </c>
      <c r="AL52" s="17">
        <f t="shared" si="42"/>
        <v>4.4496000000000001E-2</v>
      </c>
      <c r="AM52" s="17">
        <f t="shared" si="43"/>
        <v>-6.9819999999999986E-3</v>
      </c>
      <c r="AN52" s="17">
        <f t="shared" si="44"/>
        <v>-4.2480000000000018E-3</v>
      </c>
      <c r="AO52" s="17">
        <f t="shared" si="45"/>
        <v>-1.3840000000000015E-3</v>
      </c>
      <c r="AP52" s="17">
        <f t="shared" si="46"/>
        <v>-6.6949999999999996E-3</v>
      </c>
      <c r="AQ52" s="17">
        <f t="shared" si="47"/>
        <v>-2.0989999999999967E-3</v>
      </c>
      <c r="AR52" s="17">
        <f t="shared" si="48"/>
        <v>0.26375100000000001</v>
      </c>
      <c r="AS52" s="17">
        <f t="shared" si="49"/>
        <v>-0.19011999999999998</v>
      </c>
      <c r="AT52" s="17">
        <f t="shared" si="50"/>
        <v>-0.11825800000000003</v>
      </c>
      <c r="AU52" s="17">
        <f t="shared" si="51"/>
        <v>3.1341000000000008E-2</v>
      </c>
      <c r="AV52" s="17">
        <f t="shared" si="52"/>
        <v>-8.9683999999999986E-2</v>
      </c>
      <c r="AW52" s="17">
        <f t="shared" si="53"/>
        <v>9.138099999999999E-2</v>
      </c>
      <c r="AY52" s="14">
        <f t="shared" si="26"/>
        <v>-1.7286454597738019E-2</v>
      </c>
      <c r="AZ52" s="14">
        <f t="shared" si="27"/>
        <v>-2.5300724425040222E-2</v>
      </c>
      <c r="BA52" s="14">
        <f t="shared" si="54"/>
        <v>4.4541919762018156E-2</v>
      </c>
    </row>
    <row r="53" spans="1:53" x14ac:dyDescent="0.3">
      <c r="A53" s="18" t="s">
        <v>36</v>
      </c>
      <c r="B53" s="8">
        <v>0.17499000000000001</v>
      </c>
      <c r="C53" s="8">
        <v>-0.17072699999999999</v>
      </c>
      <c r="D53" s="8">
        <v>-0.27302799999999999</v>
      </c>
      <c r="E53" s="8">
        <v>1.2581E-2</v>
      </c>
      <c r="F53" s="8">
        <v>-0.182673</v>
      </c>
      <c r="G53" s="8">
        <v>-9.2175000000000007E-2</v>
      </c>
      <c r="H53" s="8">
        <v>-0.12002699999999999</v>
      </c>
      <c r="I53" s="8">
        <v>-8.4665000000000004E-2</v>
      </c>
      <c r="J53" s="8">
        <v>-4.9044999999999998E-2</v>
      </c>
      <c r="K53" s="8">
        <v>-0.13075400000000001</v>
      </c>
      <c r="L53" s="8">
        <v>-9.1585E-2</v>
      </c>
      <c r="M53" s="8">
        <v>-0.133075</v>
      </c>
      <c r="N53" s="8">
        <v>6.999E-3</v>
      </c>
      <c r="O53" s="8">
        <v>-2.2924E-2</v>
      </c>
      <c r="P53" s="8">
        <v>-2.3643999999999998E-2</v>
      </c>
      <c r="Q53" s="8">
        <v>-1.6843E-2</v>
      </c>
      <c r="R53" s="8">
        <v>-2.8278000000000001E-2</v>
      </c>
      <c r="S53" s="8">
        <v>-3.3278000000000002E-2</v>
      </c>
      <c r="T53" s="8">
        <v>0.20777300000000001</v>
      </c>
      <c r="U53" s="8">
        <v>-0.185199</v>
      </c>
      <c r="V53" s="8">
        <v>-0.37308999999999998</v>
      </c>
      <c r="W53" s="8">
        <v>0.14687</v>
      </c>
      <c r="X53" s="8">
        <v>-0.22103600000000001</v>
      </c>
      <c r="Y53" s="8">
        <v>-0.14618900000000001</v>
      </c>
      <c r="Z53" s="17">
        <f t="shared" si="30"/>
        <v>0.27569199999999999</v>
      </c>
      <c r="AA53" s="17">
        <f t="shared" si="31"/>
        <v>-5.3993999999999986E-2</v>
      </c>
      <c r="AB53" s="17">
        <f t="shared" si="32"/>
        <v>-0.10508099999999998</v>
      </c>
      <c r="AC53" s="17">
        <f t="shared" si="33"/>
        <v>3.5119999999999995E-3</v>
      </c>
      <c r="AD53" s="17">
        <f t="shared" si="34"/>
        <v>-6.296999999999997E-3</v>
      </c>
      <c r="AE53" s="17">
        <f t="shared" si="35"/>
        <v>1.6098999999999988E-2</v>
      </c>
      <c r="AF53" s="17">
        <f t="shared" si="36"/>
        <v>1.4270000000000005E-2</v>
      </c>
      <c r="AG53" s="17">
        <f t="shared" si="37"/>
        <v>3.8164999999999991E-2</v>
      </c>
      <c r="AH53" s="17">
        <f t="shared" si="38"/>
        <v>2.6670000000000006E-2</v>
      </c>
      <c r="AI53" s="17">
        <f t="shared" si="39"/>
        <v>-4.6000000000001595E-4</v>
      </c>
      <c r="AJ53" s="17">
        <f t="shared" si="40"/>
        <v>-4.3600000000000028E-3</v>
      </c>
      <c r="AK53" s="17">
        <f t="shared" si="41"/>
        <v>2.9039999999999899E-3</v>
      </c>
      <c r="AL53" s="17">
        <f t="shared" si="42"/>
        <v>3.8843999999999997E-2</v>
      </c>
      <c r="AM53" s="17">
        <f t="shared" si="43"/>
        <v>-1.462999999999999E-3</v>
      </c>
      <c r="AN53" s="17">
        <f t="shared" si="44"/>
        <v>-6.069999999999999E-3</v>
      </c>
      <c r="AO53" s="17">
        <f t="shared" si="45"/>
        <v>-2.4060000000000002E-3</v>
      </c>
      <c r="AP53" s="17">
        <f t="shared" si="46"/>
        <v>-5.1570000000000019E-3</v>
      </c>
      <c r="AQ53" s="17">
        <f t="shared" si="47"/>
        <v>8.0000000000010618E-6</v>
      </c>
      <c r="AR53" s="17">
        <f t="shared" si="48"/>
        <v>0.31071400000000005</v>
      </c>
      <c r="AS53" s="17">
        <f t="shared" si="49"/>
        <v>-6.1252000000000001E-2</v>
      </c>
      <c r="AT53" s="17">
        <f t="shared" si="50"/>
        <v>-0.17116599999999998</v>
      </c>
      <c r="AU53" s="17">
        <f t="shared" si="51"/>
        <v>1.358100000000001E-2</v>
      </c>
      <c r="AV53" s="17">
        <f t="shared" si="52"/>
        <v>-1.2195000000000011E-2</v>
      </c>
      <c r="AW53" s="17">
        <f t="shared" si="53"/>
        <v>-3.8457000000000019E-2</v>
      </c>
      <c r="AY53" s="14">
        <f t="shared" si="26"/>
        <v>-1.9767588884518003E-2</v>
      </c>
      <c r="AZ53" s="14">
        <f t="shared" si="27"/>
        <v>-2.0451298938830183E-2</v>
      </c>
      <c r="BA53" s="14">
        <f t="shared" si="54"/>
        <v>3.1681285909908201E-2</v>
      </c>
    </row>
    <row r="54" spans="1:53" ht="18" x14ac:dyDescent="0.3">
      <c r="A54" s="18" t="s">
        <v>108</v>
      </c>
      <c r="B54" s="8">
        <v>0.15796399999999999</v>
      </c>
      <c r="C54" s="8">
        <v>-0.174868</v>
      </c>
      <c r="D54" s="8">
        <v>-0.233512</v>
      </c>
      <c r="E54" s="8">
        <v>8.1370000000000001E-3</v>
      </c>
      <c r="F54" s="8">
        <v>-0.17215</v>
      </c>
      <c r="G54" s="8">
        <v>-9.8032999999999995E-2</v>
      </c>
      <c r="H54" s="8">
        <v>-0.139406</v>
      </c>
      <c r="I54" s="8">
        <v>-7.0308999999999996E-2</v>
      </c>
      <c r="J54" s="8">
        <v>-3.9812E-2</v>
      </c>
      <c r="K54" s="8">
        <v>-0.124044</v>
      </c>
      <c r="L54" s="8">
        <v>-7.4691999999999995E-2</v>
      </c>
      <c r="M54" s="8">
        <v>-0.12426</v>
      </c>
      <c r="N54" s="8">
        <v>-1.4231000000000001E-2</v>
      </c>
      <c r="O54" s="8">
        <v>-1.1508000000000001E-2</v>
      </c>
      <c r="P54" s="8">
        <v>-1.3729999999999999E-2</v>
      </c>
      <c r="Q54" s="8">
        <v>-1.106E-2</v>
      </c>
      <c r="R54" s="8">
        <v>-1.3897E-2</v>
      </c>
      <c r="S54" s="8">
        <v>-2.5607000000000001E-2</v>
      </c>
      <c r="T54" s="8">
        <v>8.4446999999999994E-2</v>
      </c>
      <c r="U54" s="8">
        <v>-0.15621199999999999</v>
      </c>
      <c r="V54" s="8">
        <v>-0.305199</v>
      </c>
      <c r="W54" s="8">
        <v>0.176151</v>
      </c>
      <c r="X54" s="8">
        <v>-0.20849899999999999</v>
      </c>
      <c r="Y54" s="8">
        <v>-0.114644</v>
      </c>
      <c r="Z54" s="17">
        <f t="shared" si="30"/>
        <v>0.25866600000000001</v>
      </c>
      <c r="AA54" s="17">
        <f t="shared" si="31"/>
        <v>-5.8134999999999992E-2</v>
      </c>
      <c r="AB54" s="17">
        <f t="shared" si="32"/>
        <v>-6.5564999999999984E-2</v>
      </c>
      <c r="AC54" s="17">
        <f t="shared" si="33"/>
        <v>-9.3200000000000054E-4</v>
      </c>
      <c r="AD54" s="17">
        <f t="shared" si="34"/>
        <v>4.2260000000000075E-3</v>
      </c>
      <c r="AE54" s="17">
        <f t="shared" si="35"/>
        <v>1.0241E-2</v>
      </c>
      <c r="AF54" s="17">
        <f t="shared" si="36"/>
        <v>-5.1090000000000024E-3</v>
      </c>
      <c r="AG54" s="17">
        <f t="shared" si="37"/>
        <v>5.2520999999999998E-2</v>
      </c>
      <c r="AH54" s="17">
        <f t="shared" si="38"/>
        <v>3.5903000000000004E-2</v>
      </c>
      <c r="AI54" s="17">
        <f t="shared" si="39"/>
        <v>6.2499999999999917E-3</v>
      </c>
      <c r="AJ54" s="17">
        <f t="shared" si="40"/>
        <v>1.2533000000000002E-2</v>
      </c>
      <c r="AK54" s="17">
        <f t="shared" si="41"/>
        <v>1.1718999999999993E-2</v>
      </c>
      <c r="AL54" s="17">
        <f t="shared" si="42"/>
        <v>1.7613999999999998E-2</v>
      </c>
      <c r="AM54" s="17">
        <f t="shared" si="43"/>
        <v>9.953E-3</v>
      </c>
      <c r="AN54" s="17">
        <f t="shared" si="44"/>
        <v>3.8440000000000002E-3</v>
      </c>
      <c r="AO54" s="17">
        <f t="shared" si="45"/>
        <v>3.3769999999999998E-3</v>
      </c>
      <c r="AP54" s="17">
        <f t="shared" si="46"/>
        <v>9.2239999999999996E-3</v>
      </c>
      <c r="AQ54" s="17">
        <f t="shared" si="47"/>
        <v>7.6790000000000018E-3</v>
      </c>
      <c r="AR54" s="17">
        <f t="shared" si="48"/>
        <v>0.187388</v>
      </c>
      <c r="AS54" s="17">
        <f t="shared" si="49"/>
        <v>-3.2264999999999988E-2</v>
      </c>
      <c r="AT54" s="17">
        <f t="shared" si="50"/>
        <v>-0.10327500000000001</v>
      </c>
      <c r="AU54" s="17">
        <f t="shared" si="51"/>
        <v>4.2862000000000011E-2</v>
      </c>
      <c r="AV54" s="17">
        <f t="shared" si="52"/>
        <v>3.4200000000000896E-4</v>
      </c>
      <c r="AW54" s="17">
        <f t="shared" si="53"/>
        <v>-6.9120000000000015E-3</v>
      </c>
      <c r="AY54" s="14">
        <f t="shared" si="26"/>
        <v>0.31965745398310202</v>
      </c>
      <c r="AZ54" s="14">
        <f t="shared" si="27"/>
        <v>0.3414191871118698</v>
      </c>
      <c r="BA54" s="14">
        <f t="shared" si="54"/>
        <v>0.30582799650057818</v>
      </c>
    </row>
    <row r="55" spans="1:53" x14ac:dyDescent="0.3">
      <c r="A55" s="18" t="s">
        <v>20</v>
      </c>
      <c r="B55" s="8">
        <v>0.150806</v>
      </c>
      <c r="C55" s="8">
        <v>-0.16838800000000001</v>
      </c>
      <c r="D55" s="8">
        <v>-0.231739</v>
      </c>
      <c r="E55" s="8">
        <v>9.0360000000000006E-3</v>
      </c>
      <c r="F55" s="8">
        <v>-0.16617000000000001</v>
      </c>
      <c r="G55" s="8">
        <v>-8.0189999999999997E-2</v>
      </c>
      <c r="H55" s="8">
        <v>-0.15473200000000001</v>
      </c>
      <c r="I55" s="8">
        <v>-5.7487999999999997E-2</v>
      </c>
      <c r="J55" s="8">
        <v>-3.2115999999999999E-2</v>
      </c>
      <c r="K55" s="8">
        <v>-0.125448</v>
      </c>
      <c r="L55" s="8">
        <v>-6.6919000000000006E-2</v>
      </c>
      <c r="M55" s="8">
        <v>-0.124931</v>
      </c>
      <c r="N55" s="8">
        <v>-1.2048E-2</v>
      </c>
      <c r="O55" s="8">
        <v>-1.9559999999999998E-3</v>
      </c>
      <c r="P55" s="8">
        <v>-7.0949999999999997E-3</v>
      </c>
      <c r="Q55" s="8">
        <v>-1.1955E-2</v>
      </c>
      <c r="R55" s="8">
        <v>-7.8309999999999994E-3</v>
      </c>
      <c r="S55" s="8">
        <v>-2.6027000000000002E-2</v>
      </c>
      <c r="T55" s="8">
        <v>0.14083499999999999</v>
      </c>
      <c r="U55" s="8">
        <v>-0.12895699999999999</v>
      </c>
      <c r="V55" s="8">
        <v>-0.37977</v>
      </c>
      <c r="W55" s="8">
        <v>0.217226</v>
      </c>
      <c r="X55" s="8">
        <v>-0.23783499999999999</v>
      </c>
      <c r="Y55" s="8">
        <v>-0.11613800000000001</v>
      </c>
      <c r="Z55" s="17">
        <f t="shared" si="30"/>
        <v>0.25150800000000001</v>
      </c>
      <c r="AA55" s="17">
        <f t="shared" si="31"/>
        <v>-5.1655000000000006E-2</v>
      </c>
      <c r="AB55" s="17">
        <f t="shared" si="32"/>
        <v>-6.3791999999999988E-2</v>
      </c>
      <c r="AC55" s="17">
        <f t="shared" si="33"/>
        <v>-3.3000000000000043E-5</v>
      </c>
      <c r="AD55" s="17">
        <f t="shared" si="34"/>
        <v>1.0205999999999993E-2</v>
      </c>
      <c r="AE55" s="17">
        <f t="shared" si="35"/>
        <v>2.8083999999999998E-2</v>
      </c>
      <c r="AF55" s="17">
        <f t="shared" si="36"/>
        <v>-2.0435000000000009E-2</v>
      </c>
      <c r="AG55" s="17">
        <f t="shared" si="37"/>
        <v>6.5341999999999997E-2</v>
      </c>
      <c r="AH55" s="17">
        <f t="shared" si="38"/>
        <v>4.3599000000000006E-2</v>
      </c>
      <c r="AI55" s="17">
        <f t="shared" si="39"/>
        <v>4.8459999999999892E-3</v>
      </c>
      <c r="AJ55" s="17">
        <f t="shared" si="40"/>
        <v>2.0305999999999991E-2</v>
      </c>
      <c r="AK55" s="17">
        <f t="shared" si="41"/>
        <v>1.1047999999999988E-2</v>
      </c>
      <c r="AL55" s="17">
        <f t="shared" si="42"/>
        <v>1.9796999999999999E-2</v>
      </c>
      <c r="AM55" s="17">
        <f t="shared" si="43"/>
        <v>1.9505000000000002E-2</v>
      </c>
      <c r="AN55" s="17">
        <f t="shared" si="44"/>
        <v>1.0478999999999999E-2</v>
      </c>
      <c r="AO55" s="17">
        <f t="shared" si="45"/>
        <v>2.4819999999999998E-3</v>
      </c>
      <c r="AP55" s="17">
        <f t="shared" si="46"/>
        <v>1.529E-2</v>
      </c>
      <c r="AQ55" s="17">
        <f t="shared" si="47"/>
        <v>7.2590000000000016E-3</v>
      </c>
      <c r="AR55" s="17">
        <f t="shared" si="48"/>
        <v>0.24377599999999999</v>
      </c>
      <c r="AS55" s="17">
        <f t="shared" si="49"/>
        <v>-5.0099999999999867E-3</v>
      </c>
      <c r="AT55" s="17">
        <f t="shared" si="50"/>
        <v>-0.177846</v>
      </c>
      <c r="AU55" s="17">
        <f t="shared" si="51"/>
        <v>8.3937000000000012E-2</v>
      </c>
      <c r="AV55" s="17">
        <f t="shared" si="52"/>
        <v>-2.8993999999999992E-2</v>
      </c>
      <c r="AW55" s="17">
        <f t="shared" si="53"/>
        <v>-8.4060000000000107E-3</v>
      </c>
      <c r="AY55" s="14">
        <f t="shared" si="26"/>
        <v>0.38533697523791199</v>
      </c>
      <c r="AZ55" s="14">
        <f t="shared" si="27"/>
        <v>0.39490553482517982</v>
      </c>
      <c r="BA55" s="14">
        <f t="shared" si="54"/>
        <v>0.28430267816346821</v>
      </c>
    </row>
    <row r="56" spans="1:53" x14ac:dyDescent="0.3">
      <c r="A56" s="18" t="s">
        <v>21</v>
      </c>
      <c r="B56" s="8">
        <v>0.17549400000000001</v>
      </c>
      <c r="C56" s="8">
        <v>-0.16596900000000001</v>
      </c>
      <c r="D56" s="8">
        <v>-0.23738200000000001</v>
      </c>
      <c r="E56" s="8">
        <v>1.7149999999999999E-2</v>
      </c>
      <c r="F56" s="8">
        <v>-0.17733599999999999</v>
      </c>
      <c r="G56" s="8">
        <v>-0.103394</v>
      </c>
      <c r="H56" s="8">
        <v>-0.41495399999999999</v>
      </c>
      <c r="I56" s="8">
        <v>-0.12543099999999999</v>
      </c>
      <c r="J56" s="8">
        <v>-7.9231999999999997E-2</v>
      </c>
      <c r="K56" s="8">
        <v>-0.12421699999999999</v>
      </c>
      <c r="L56" s="8">
        <v>-8.7443000000000007E-2</v>
      </c>
      <c r="M56" s="8">
        <v>-0.127497</v>
      </c>
      <c r="N56" s="8">
        <v>3.9258000000000001E-2</v>
      </c>
      <c r="O56" s="8">
        <v>-2.3831000000000001E-2</v>
      </c>
      <c r="P56" s="8">
        <v>-2.0709000000000002E-2</v>
      </c>
      <c r="Q56" s="8">
        <v>-8.2749999999999994E-3</v>
      </c>
      <c r="R56" s="8">
        <v>-2.3543000000000001E-2</v>
      </c>
      <c r="S56" s="8">
        <v>-2.5798000000000001E-2</v>
      </c>
      <c r="T56" s="8">
        <v>7.3875999999999997E-2</v>
      </c>
      <c r="U56" s="8">
        <v>-9.1935000000000003E-2</v>
      </c>
      <c r="V56" s="8">
        <v>-0.16034799999999999</v>
      </c>
      <c r="W56" s="8">
        <v>9.6916000000000002E-2</v>
      </c>
      <c r="X56" s="8">
        <v>-0.210364</v>
      </c>
      <c r="Y56" s="8">
        <v>-0.13478399999999999</v>
      </c>
      <c r="Z56" s="17">
        <f t="shared" si="30"/>
        <v>0.276196</v>
      </c>
      <c r="AA56" s="17">
        <f t="shared" si="31"/>
        <v>-4.9236000000000002E-2</v>
      </c>
      <c r="AB56" s="17">
        <f t="shared" si="32"/>
        <v>-6.9434999999999997E-2</v>
      </c>
      <c r="AC56" s="17">
        <f t="shared" si="33"/>
        <v>8.0809999999999979E-3</v>
      </c>
      <c r="AD56" s="17">
        <f t="shared" si="34"/>
        <v>-9.5999999999998864E-4</v>
      </c>
      <c r="AE56" s="17">
        <f t="shared" si="35"/>
        <v>4.8799999999999955E-3</v>
      </c>
      <c r="AF56" s="17">
        <f t="shared" si="36"/>
        <v>-0.28065699999999999</v>
      </c>
      <c r="AG56" s="17">
        <f t="shared" si="37"/>
        <v>-2.6009999999999922E-3</v>
      </c>
      <c r="AH56" s="17">
        <f t="shared" si="38"/>
        <v>-3.5169999999999924E-3</v>
      </c>
      <c r="AI56" s="17">
        <f t="shared" si="39"/>
        <v>6.0769999999999991E-3</v>
      </c>
      <c r="AJ56" s="17">
        <f t="shared" si="40"/>
        <v>-2.1800000000000985E-4</v>
      </c>
      <c r="AK56" s="17">
        <f t="shared" si="41"/>
        <v>8.4819999999999895E-3</v>
      </c>
      <c r="AL56" s="17">
        <f t="shared" si="42"/>
        <v>7.1103E-2</v>
      </c>
      <c r="AM56" s="17">
        <f t="shared" si="43"/>
        <v>-2.3700000000000006E-3</v>
      </c>
      <c r="AN56" s="17">
        <f t="shared" si="44"/>
        <v>-3.1350000000000024E-3</v>
      </c>
      <c r="AO56" s="17">
        <f t="shared" si="45"/>
        <v>6.1620000000000008E-3</v>
      </c>
      <c r="AP56" s="17">
        <f t="shared" si="46"/>
        <v>-4.2200000000000223E-4</v>
      </c>
      <c r="AQ56" s="17">
        <f t="shared" si="47"/>
        <v>7.4880000000000016E-3</v>
      </c>
      <c r="AR56" s="17">
        <f t="shared" si="48"/>
        <v>0.176817</v>
      </c>
      <c r="AS56" s="17">
        <f t="shared" si="49"/>
        <v>3.2011999999999999E-2</v>
      </c>
      <c r="AT56" s="17">
        <f t="shared" si="50"/>
        <v>4.1576000000000002E-2</v>
      </c>
      <c r="AU56" s="17">
        <f t="shared" si="51"/>
        <v>-3.6372999999999989E-2</v>
      </c>
      <c r="AV56" s="17">
        <f t="shared" si="52"/>
        <v>-1.5229999999999966E-3</v>
      </c>
      <c r="AW56" s="17">
        <f t="shared" si="53"/>
        <v>-2.7051999999999993E-2</v>
      </c>
      <c r="AY56" s="14">
        <f t="shared" si="26"/>
        <v>0.37867314141471198</v>
      </c>
      <c r="AZ56" s="14">
        <f t="shared" si="27"/>
        <v>0.40000884550814986</v>
      </c>
      <c r="BA56" s="14">
        <f t="shared" si="54"/>
        <v>0.47596741446087826</v>
      </c>
    </row>
    <row r="57" spans="1:53" x14ac:dyDescent="0.3">
      <c r="A57" s="18" t="s">
        <v>22</v>
      </c>
      <c r="B57" s="8">
        <v>0.24688599999999999</v>
      </c>
      <c r="C57" s="8">
        <v>-0.175201</v>
      </c>
      <c r="D57" s="8">
        <v>-0.24828500000000001</v>
      </c>
      <c r="E57" s="8">
        <v>2.4341999999999999E-2</v>
      </c>
      <c r="F57" s="8">
        <v>-0.15559300000000001</v>
      </c>
      <c r="G57" s="8">
        <v>-9.8913000000000001E-2</v>
      </c>
      <c r="H57" s="8">
        <v>-0.139268</v>
      </c>
      <c r="I57" s="8">
        <v>-6.0505000000000003E-2</v>
      </c>
      <c r="J57" s="8">
        <v>-1.3273E-2</v>
      </c>
      <c r="K57" s="8">
        <v>-0.11934</v>
      </c>
      <c r="L57" s="8">
        <v>-6.8445000000000006E-2</v>
      </c>
      <c r="M57" s="8">
        <v>-0.121503</v>
      </c>
      <c r="N57" s="8">
        <v>2.0948999999999999E-2</v>
      </c>
      <c r="O57" s="8">
        <v>-2.313E-3</v>
      </c>
      <c r="P57" s="8">
        <v>1.56E-3</v>
      </c>
      <c r="Q57" s="8">
        <v>-6.3689999999999997E-3</v>
      </c>
      <c r="R57" s="8">
        <v>-8.3879999999999996E-3</v>
      </c>
      <c r="S57" s="8">
        <v>-2.3018E-2</v>
      </c>
      <c r="T57" s="8">
        <v>0.12938</v>
      </c>
      <c r="U57" s="8">
        <v>-0.18772900000000001</v>
      </c>
      <c r="V57" s="8">
        <v>-0.26593899999999998</v>
      </c>
      <c r="W57" s="8">
        <v>0.13844200000000001</v>
      </c>
      <c r="X57" s="8">
        <v>-0.199045</v>
      </c>
      <c r="Y57" s="8">
        <v>-9.0096999999999997E-2</v>
      </c>
      <c r="Z57" s="17">
        <f t="shared" si="30"/>
        <v>0.34758800000000001</v>
      </c>
      <c r="AA57" s="17">
        <f t="shared" si="31"/>
        <v>-5.8467999999999992E-2</v>
      </c>
      <c r="AB57" s="17">
        <f t="shared" si="32"/>
        <v>-8.0337999999999993E-2</v>
      </c>
      <c r="AC57" s="17">
        <f t="shared" si="33"/>
        <v>1.5272999999999998E-2</v>
      </c>
      <c r="AD57" s="17">
        <f t="shared" si="34"/>
        <v>2.0782999999999996E-2</v>
      </c>
      <c r="AE57" s="17">
        <f t="shared" si="35"/>
        <v>9.3609999999999943E-3</v>
      </c>
      <c r="AF57" s="17">
        <f t="shared" si="36"/>
        <v>-4.9710000000000032E-3</v>
      </c>
      <c r="AG57" s="17">
        <f t="shared" si="37"/>
        <v>6.2324999999999992E-2</v>
      </c>
      <c r="AH57" s="17">
        <f t="shared" si="38"/>
        <v>6.2442000000000004E-2</v>
      </c>
      <c r="AI57" s="17">
        <f t="shared" si="39"/>
        <v>1.0953999999999992E-2</v>
      </c>
      <c r="AJ57" s="17">
        <f t="shared" si="40"/>
        <v>1.8779999999999991E-2</v>
      </c>
      <c r="AK57" s="17">
        <f t="shared" si="41"/>
        <v>1.4475999999999989E-2</v>
      </c>
      <c r="AL57" s="17">
        <f t="shared" si="42"/>
        <v>5.2793999999999994E-2</v>
      </c>
      <c r="AM57" s="17">
        <f t="shared" si="43"/>
        <v>1.9148000000000002E-2</v>
      </c>
      <c r="AN57" s="17">
        <f t="shared" si="44"/>
        <v>1.9133999999999998E-2</v>
      </c>
      <c r="AO57" s="17">
        <f t="shared" si="45"/>
        <v>8.0680000000000005E-3</v>
      </c>
      <c r="AP57" s="17">
        <f t="shared" si="46"/>
        <v>1.4733E-2</v>
      </c>
      <c r="AQ57" s="17">
        <f t="shared" si="47"/>
        <v>1.0268000000000003E-2</v>
      </c>
      <c r="AR57" s="17">
        <f t="shared" si="48"/>
        <v>0.232321</v>
      </c>
      <c r="AS57" s="17">
        <f t="shared" si="49"/>
        <v>-6.3782000000000005E-2</v>
      </c>
      <c r="AT57" s="17">
        <f t="shared" si="50"/>
        <v>-6.4014999999999989E-2</v>
      </c>
      <c r="AU57" s="17">
        <f t="shared" si="51"/>
        <v>5.1530000000000187E-3</v>
      </c>
      <c r="AV57" s="17">
        <f t="shared" si="52"/>
        <v>9.7959999999999992E-3</v>
      </c>
      <c r="AW57" s="17">
        <f t="shared" si="53"/>
        <v>1.7634999999999998E-2</v>
      </c>
      <c r="AY57" s="14">
        <f t="shared" si="26"/>
        <v>0.67101758210181195</v>
      </c>
      <c r="AZ57" s="14">
        <f t="shared" si="27"/>
        <v>0.68987663160126977</v>
      </c>
      <c r="BA57" s="14">
        <f t="shared" si="54"/>
        <v>0.59666499362865832</v>
      </c>
    </row>
    <row r="58" spans="1:53" x14ac:dyDescent="0.3">
      <c r="A58" s="18" t="s">
        <v>37</v>
      </c>
      <c r="B58" s="8">
        <v>0.136738</v>
      </c>
      <c r="C58" s="8">
        <v>-0.20828099999999999</v>
      </c>
      <c r="D58" s="8">
        <v>-0.23763799999999999</v>
      </c>
      <c r="E58" s="8">
        <v>3.1434999999999998E-2</v>
      </c>
      <c r="F58" s="8">
        <v>-0.16797200000000001</v>
      </c>
      <c r="G58" s="8">
        <v>-9.8936999999999997E-2</v>
      </c>
      <c r="H58" s="8">
        <v>-0.11054</v>
      </c>
      <c r="I58" s="8">
        <v>-8.2289000000000001E-2</v>
      </c>
      <c r="J58" s="8">
        <v>-1.5897999999999999E-2</v>
      </c>
      <c r="K58" s="8">
        <v>-0.123767</v>
      </c>
      <c r="L58" s="8">
        <v>-7.5689999999999993E-2</v>
      </c>
      <c r="M58" s="8">
        <v>-0.13228999999999999</v>
      </c>
      <c r="N58" s="8">
        <v>-7.2709999999999997E-3</v>
      </c>
      <c r="O58" s="8">
        <v>-1.4858E-2</v>
      </c>
      <c r="P58" s="8">
        <v>-3.63E-3</v>
      </c>
      <c r="Q58" s="8">
        <v>-1.1056E-2</v>
      </c>
      <c r="R58" s="8">
        <v>-1.5067000000000001E-2</v>
      </c>
      <c r="S58" s="8">
        <v>-3.2096E-2</v>
      </c>
      <c r="T58" s="8">
        <v>7.9311999999999994E-2</v>
      </c>
      <c r="U58" s="8">
        <v>-0.12267</v>
      </c>
      <c r="V58" s="8">
        <v>-0.27072299999999999</v>
      </c>
      <c r="W58" s="8">
        <v>0.13739199999999999</v>
      </c>
      <c r="X58" s="8">
        <v>-0.21914800000000001</v>
      </c>
      <c r="Y58" s="8">
        <v>-0.12282</v>
      </c>
      <c r="Z58" s="17">
        <f t="shared" si="30"/>
        <v>0.23743999999999998</v>
      </c>
      <c r="AA58" s="17">
        <f t="shared" si="31"/>
        <v>-9.154799999999999E-2</v>
      </c>
      <c r="AB58" s="17">
        <f t="shared" si="32"/>
        <v>-6.9690999999999975E-2</v>
      </c>
      <c r="AC58" s="17">
        <f t="shared" si="33"/>
        <v>2.2365999999999997E-2</v>
      </c>
      <c r="AD58" s="17">
        <f t="shared" si="34"/>
        <v>8.4039999999999948E-3</v>
      </c>
      <c r="AE58" s="17">
        <f t="shared" si="35"/>
        <v>9.3369999999999981E-3</v>
      </c>
      <c r="AF58" s="17">
        <f t="shared" si="36"/>
        <v>2.3757E-2</v>
      </c>
      <c r="AG58" s="17">
        <f t="shared" si="37"/>
        <v>4.0540999999999994E-2</v>
      </c>
      <c r="AH58" s="17">
        <f t="shared" si="38"/>
        <v>5.9817000000000009E-2</v>
      </c>
      <c r="AI58" s="17">
        <f t="shared" si="39"/>
        <v>6.5269999999999911E-3</v>
      </c>
      <c r="AJ58" s="17">
        <f t="shared" si="40"/>
        <v>1.1535000000000004E-2</v>
      </c>
      <c r="AK58" s="17">
        <f t="shared" si="41"/>
        <v>3.6889999999999978E-3</v>
      </c>
      <c r="AL58" s="17">
        <f t="shared" si="42"/>
        <v>2.4573999999999999E-2</v>
      </c>
      <c r="AM58" s="17">
        <f t="shared" si="43"/>
        <v>6.6030000000000012E-3</v>
      </c>
      <c r="AN58" s="17">
        <f t="shared" si="44"/>
        <v>1.3944E-2</v>
      </c>
      <c r="AO58" s="17">
        <f t="shared" si="45"/>
        <v>3.3810000000000003E-3</v>
      </c>
      <c r="AP58" s="17">
        <f t="shared" si="46"/>
        <v>8.0539999999999987E-3</v>
      </c>
      <c r="AQ58" s="17">
        <f t="shared" si="47"/>
        <v>1.1900000000000036E-3</v>
      </c>
      <c r="AR58" s="17">
        <f t="shared" si="48"/>
        <v>0.182253</v>
      </c>
      <c r="AS58" s="17">
        <f t="shared" si="49"/>
        <v>1.2770000000000004E-3</v>
      </c>
      <c r="AT58" s="17">
        <f t="shared" si="50"/>
        <v>-6.8798999999999999E-2</v>
      </c>
      <c r="AU58" s="17">
        <f t="shared" si="51"/>
        <v>4.1029999999999955E-3</v>
      </c>
      <c r="AV58" s="17">
        <f t="shared" si="52"/>
        <v>-1.0307000000000011E-2</v>
      </c>
      <c r="AW58" s="17">
        <f t="shared" si="53"/>
        <v>-1.5088000000000004E-2</v>
      </c>
      <c r="AY58" s="14">
        <f t="shared" si="26"/>
        <v>0.30696471231669198</v>
      </c>
      <c r="AZ58" s="14">
        <f t="shared" si="27"/>
        <v>0.30474560056497985</v>
      </c>
      <c r="BA58" s="14">
        <f t="shared" si="54"/>
        <v>0.2512976068622983</v>
      </c>
    </row>
    <row r="59" spans="1:53" x14ac:dyDescent="0.3">
      <c r="A59" s="18" t="s">
        <v>38</v>
      </c>
      <c r="B59" s="8">
        <v>7.8625E-2</v>
      </c>
      <c r="C59" s="8">
        <v>-0.169184</v>
      </c>
      <c r="D59" s="8">
        <v>-0.24457699999999999</v>
      </c>
      <c r="E59" s="8">
        <v>4.6412000000000002E-2</v>
      </c>
      <c r="F59" s="8">
        <v>-0.160214</v>
      </c>
      <c r="G59" s="8">
        <v>-0.132713</v>
      </c>
      <c r="H59" s="8">
        <v>-0.117061</v>
      </c>
      <c r="I59" s="8">
        <v>-8.4219000000000002E-2</v>
      </c>
      <c r="J59" s="8">
        <v>-1.0635E-2</v>
      </c>
      <c r="K59" s="8">
        <v>-0.12378599999999999</v>
      </c>
      <c r="L59" s="8">
        <v>-7.3411000000000004E-2</v>
      </c>
      <c r="M59" s="8">
        <v>-0.13247700000000001</v>
      </c>
      <c r="N59" s="8">
        <v>-1.193E-2</v>
      </c>
      <c r="O59" s="8">
        <v>-1.545E-2</v>
      </c>
      <c r="P59" s="8">
        <v>-1.6440000000000001E-3</v>
      </c>
      <c r="Q59" s="8">
        <v>-1.0609E-2</v>
      </c>
      <c r="R59" s="8">
        <v>-1.3037999999999999E-2</v>
      </c>
      <c r="S59" s="8">
        <v>-3.2910000000000002E-2</v>
      </c>
      <c r="T59" s="8">
        <v>0.110399</v>
      </c>
      <c r="U59" s="8">
        <v>-0.241068</v>
      </c>
      <c r="V59" s="8">
        <v>-0.19606000000000001</v>
      </c>
      <c r="W59" s="8">
        <v>8.1895999999999997E-2</v>
      </c>
      <c r="X59" s="8">
        <v>-0.17452799999999999</v>
      </c>
      <c r="Y59" s="8">
        <v>-0.116855</v>
      </c>
      <c r="Z59" s="17">
        <f t="shared" si="30"/>
        <v>0.17932700000000001</v>
      </c>
      <c r="AA59" s="17">
        <f t="shared" si="31"/>
        <v>-5.2450999999999998E-2</v>
      </c>
      <c r="AB59" s="17">
        <f t="shared" si="32"/>
        <v>-7.6629999999999976E-2</v>
      </c>
      <c r="AC59" s="17">
        <f t="shared" si="33"/>
        <v>3.7343000000000001E-2</v>
      </c>
      <c r="AD59" s="17">
        <f t="shared" si="34"/>
        <v>1.616200000000001E-2</v>
      </c>
      <c r="AE59" s="17">
        <f t="shared" si="35"/>
        <v>-2.4439000000000002E-2</v>
      </c>
      <c r="AF59" s="17">
        <f t="shared" si="36"/>
        <v>1.7236000000000001E-2</v>
      </c>
      <c r="AG59" s="17">
        <f t="shared" si="37"/>
        <v>3.8610999999999993E-2</v>
      </c>
      <c r="AH59" s="17">
        <f t="shared" si="38"/>
        <v>6.5079999999999999E-2</v>
      </c>
      <c r="AI59" s="17">
        <f t="shared" si="39"/>
        <v>6.5079999999999999E-3</v>
      </c>
      <c r="AJ59" s="17">
        <f t="shared" si="40"/>
        <v>1.3813999999999993E-2</v>
      </c>
      <c r="AK59" s="17">
        <f t="shared" si="41"/>
        <v>3.5019999999999774E-3</v>
      </c>
      <c r="AL59" s="17">
        <f t="shared" si="42"/>
        <v>1.9914999999999999E-2</v>
      </c>
      <c r="AM59" s="17">
        <f t="shared" si="43"/>
        <v>6.0110000000000007E-3</v>
      </c>
      <c r="AN59" s="17">
        <f t="shared" si="44"/>
        <v>1.593E-2</v>
      </c>
      <c r="AO59" s="17">
        <f t="shared" si="45"/>
        <v>3.8279999999999998E-3</v>
      </c>
      <c r="AP59" s="17">
        <f t="shared" si="46"/>
        <v>1.0083E-2</v>
      </c>
      <c r="AQ59" s="17">
        <f t="shared" si="47"/>
        <v>3.7600000000000133E-4</v>
      </c>
      <c r="AR59" s="17">
        <f t="shared" si="48"/>
        <v>0.21334</v>
      </c>
      <c r="AS59" s="17">
        <f t="shared" si="49"/>
        <v>-0.117121</v>
      </c>
      <c r="AT59" s="17">
        <f t="shared" si="50"/>
        <v>5.8639999999999803E-3</v>
      </c>
      <c r="AU59" s="17">
        <f t="shared" si="51"/>
        <v>-5.1392999999999994E-2</v>
      </c>
      <c r="AV59" s="17">
        <f t="shared" si="52"/>
        <v>3.431300000000001E-2</v>
      </c>
      <c r="AW59" s="17">
        <f t="shared" si="53"/>
        <v>-9.1230000000000061E-3</v>
      </c>
      <c r="AY59" s="14">
        <f t="shared" si="26"/>
        <v>0.31850990021804204</v>
      </c>
      <c r="AZ59" s="14">
        <f t="shared" si="27"/>
        <v>0.31158892875278982</v>
      </c>
      <c r="BA59" s="14">
        <f t="shared" si="54"/>
        <v>0.24397143120110823</v>
      </c>
    </row>
    <row r="60" spans="1:53" x14ac:dyDescent="0.3">
      <c r="A60" s="18" t="s">
        <v>39</v>
      </c>
      <c r="B60" s="8">
        <v>9.0791999999999998E-2</v>
      </c>
      <c r="C60" s="8">
        <v>-0.16556399999999999</v>
      </c>
      <c r="D60" s="8">
        <v>-0.23708699999999999</v>
      </c>
      <c r="E60" s="8">
        <v>4.4735999999999998E-2</v>
      </c>
      <c r="F60" s="8">
        <v>-0.161686</v>
      </c>
      <c r="G60" s="8">
        <v>-0.12292400000000001</v>
      </c>
      <c r="H60" s="8">
        <v>-0.121071</v>
      </c>
      <c r="I60" s="8">
        <v>-8.4225999999999995E-2</v>
      </c>
      <c r="J60" s="8">
        <v>-1.0943E-2</v>
      </c>
      <c r="K60" s="8">
        <v>-0.12361</v>
      </c>
      <c r="L60" s="8">
        <v>-7.3347999999999997E-2</v>
      </c>
      <c r="M60" s="8">
        <v>-0.13194400000000001</v>
      </c>
      <c r="N60" s="8">
        <v>-1.3146E-2</v>
      </c>
      <c r="O60" s="8">
        <v>-1.7048000000000001E-2</v>
      </c>
      <c r="P60" s="8">
        <v>-1.4419999999999999E-3</v>
      </c>
      <c r="Q60" s="8">
        <v>-1.039E-2</v>
      </c>
      <c r="R60" s="8">
        <v>-1.2921E-2</v>
      </c>
      <c r="S60" s="8">
        <v>-3.2626000000000002E-2</v>
      </c>
      <c r="T60" s="8">
        <v>-4.6106000000000001E-2</v>
      </c>
      <c r="U60" s="8">
        <v>-0.150092</v>
      </c>
      <c r="V60" s="8">
        <v>-0.20449200000000001</v>
      </c>
      <c r="W60" s="8">
        <v>0.13811399999999999</v>
      </c>
      <c r="X60" s="8">
        <v>-0.20022000000000001</v>
      </c>
      <c r="Y60" s="8">
        <v>-0.115772</v>
      </c>
      <c r="Z60" s="17">
        <f t="shared" si="30"/>
        <v>0.191494</v>
      </c>
      <c r="AA60" s="17">
        <f t="shared" si="31"/>
        <v>-4.8830999999999986E-2</v>
      </c>
      <c r="AB60" s="17">
        <f t="shared" si="32"/>
        <v>-6.9139999999999979E-2</v>
      </c>
      <c r="AC60" s="17">
        <f t="shared" si="33"/>
        <v>3.5666999999999997E-2</v>
      </c>
      <c r="AD60" s="17">
        <f t="shared" si="34"/>
        <v>1.4690000000000009E-2</v>
      </c>
      <c r="AE60" s="17">
        <f t="shared" si="35"/>
        <v>-1.465000000000001E-2</v>
      </c>
      <c r="AF60" s="17">
        <f t="shared" si="36"/>
        <v>1.3226000000000002E-2</v>
      </c>
      <c r="AG60" s="17">
        <f t="shared" si="37"/>
        <v>3.8603999999999999E-2</v>
      </c>
      <c r="AH60" s="17">
        <f t="shared" si="38"/>
        <v>6.477200000000001E-2</v>
      </c>
      <c r="AI60" s="17">
        <f t="shared" si="39"/>
        <v>6.6839999999999955E-3</v>
      </c>
      <c r="AJ60" s="17">
        <f t="shared" si="40"/>
        <v>1.3877E-2</v>
      </c>
      <c r="AK60" s="17">
        <f t="shared" si="41"/>
        <v>4.034999999999983E-3</v>
      </c>
      <c r="AL60" s="17">
        <f t="shared" si="42"/>
        <v>1.8699E-2</v>
      </c>
      <c r="AM60" s="17">
        <f t="shared" si="43"/>
        <v>4.4130000000000003E-3</v>
      </c>
      <c r="AN60" s="17">
        <f t="shared" si="44"/>
        <v>1.6132000000000001E-2</v>
      </c>
      <c r="AO60" s="17">
        <f t="shared" si="45"/>
        <v>4.0470000000000002E-3</v>
      </c>
      <c r="AP60" s="17">
        <f t="shared" si="46"/>
        <v>1.0199999999999999E-2</v>
      </c>
      <c r="AQ60" s="17">
        <f t="shared" si="47"/>
        <v>6.6000000000000086E-4</v>
      </c>
      <c r="AR60" s="17">
        <f t="shared" si="48"/>
        <v>5.6835000000000004E-2</v>
      </c>
      <c r="AS60" s="17">
        <f t="shared" si="49"/>
        <v>-2.6145000000000002E-2</v>
      </c>
      <c r="AT60" s="17">
        <f t="shared" si="50"/>
        <v>-2.5680000000000147E-3</v>
      </c>
      <c r="AU60" s="17">
        <f t="shared" si="51"/>
        <v>4.824999999999996E-3</v>
      </c>
      <c r="AV60" s="17">
        <f t="shared" si="52"/>
        <v>8.6209999999999898E-3</v>
      </c>
      <c r="AW60" s="17">
        <f t="shared" si="53"/>
        <v>-8.0400000000000055E-3</v>
      </c>
      <c r="AY60" s="14">
        <f t="shared" si="26"/>
        <v>0.319464274737912</v>
      </c>
      <c r="AZ60" s="14">
        <f t="shared" si="27"/>
        <v>0.31100874329919986</v>
      </c>
      <c r="BA60" s="14">
        <f t="shared" si="54"/>
        <v>0.24448211065557823</v>
      </c>
    </row>
    <row r="61" spans="1:53" ht="18" x14ac:dyDescent="0.3">
      <c r="A61" s="18" t="s">
        <v>109</v>
      </c>
      <c r="B61" s="8">
        <v>9.9428000000000002E-2</v>
      </c>
      <c r="C61" s="8">
        <v>-0.17419799999999999</v>
      </c>
      <c r="D61" s="8">
        <v>-0.24406</v>
      </c>
      <c r="E61" s="8">
        <v>4.8046999999999999E-2</v>
      </c>
      <c r="F61" s="8">
        <v>-0.17193700000000001</v>
      </c>
      <c r="G61" s="8">
        <v>-0.118894</v>
      </c>
      <c r="H61" s="8">
        <v>-0.11387799999999999</v>
      </c>
      <c r="I61" s="8">
        <v>-9.4482999999999998E-2</v>
      </c>
      <c r="J61" s="8">
        <v>-1.4529E-2</v>
      </c>
      <c r="K61" s="8">
        <v>-0.122521</v>
      </c>
      <c r="L61" s="8">
        <v>-7.6989000000000002E-2</v>
      </c>
      <c r="M61" s="8">
        <v>-0.13224900000000001</v>
      </c>
      <c r="N61" s="8">
        <v>-7.5760000000000003E-3</v>
      </c>
      <c r="O61" s="8">
        <v>-2.1795999999999999E-2</v>
      </c>
      <c r="P61" s="8">
        <v>-2.7880000000000001E-3</v>
      </c>
      <c r="Q61" s="8">
        <v>-9.6279999999999994E-3</v>
      </c>
      <c r="R61" s="8">
        <v>-1.5880999999999999E-2</v>
      </c>
      <c r="S61" s="8">
        <v>-3.2231999999999997E-2</v>
      </c>
      <c r="T61" s="8">
        <v>7.2969999999999993E-2</v>
      </c>
      <c r="U61" s="8">
        <v>-0.182338</v>
      </c>
      <c r="V61" s="8">
        <v>-0.28767999999999999</v>
      </c>
      <c r="W61" s="8">
        <v>0.18099899999999999</v>
      </c>
      <c r="X61" s="8">
        <v>-0.22108700000000001</v>
      </c>
      <c r="Y61" s="8">
        <v>-0.12119099999999999</v>
      </c>
      <c r="Z61" s="17">
        <f t="shared" si="30"/>
        <v>0.20013</v>
      </c>
      <c r="AA61" s="17">
        <f t="shared" si="31"/>
        <v>-5.7464999999999988E-2</v>
      </c>
      <c r="AB61" s="17">
        <f t="shared" si="32"/>
        <v>-7.6112999999999986E-2</v>
      </c>
      <c r="AC61" s="17">
        <f t="shared" si="33"/>
        <v>3.8977999999999999E-2</v>
      </c>
      <c r="AD61" s="17">
        <f t="shared" si="34"/>
        <v>4.4389999999999985E-3</v>
      </c>
      <c r="AE61" s="17">
        <f t="shared" si="35"/>
        <v>-1.0620000000000004E-2</v>
      </c>
      <c r="AF61" s="17">
        <f t="shared" si="36"/>
        <v>2.0419000000000007E-2</v>
      </c>
      <c r="AG61" s="17">
        <f t="shared" si="37"/>
        <v>2.8346999999999997E-2</v>
      </c>
      <c r="AH61" s="17">
        <f t="shared" si="38"/>
        <v>6.1186000000000004E-2</v>
      </c>
      <c r="AI61" s="17">
        <f t="shared" si="39"/>
        <v>7.7729999999999883E-3</v>
      </c>
      <c r="AJ61" s="17">
        <f t="shared" si="40"/>
        <v>1.0235999999999995E-2</v>
      </c>
      <c r="AK61" s="17">
        <f t="shared" si="41"/>
        <v>3.7299999999999833E-3</v>
      </c>
      <c r="AL61" s="17">
        <f t="shared" si="42"/>
        <v>2.4268999999999999E-2</v>
      </c>
      <c r="AM61" s="17">
        <f t="shared" si="43"/>
        <v>-3.3499999999999849E-4</v>
      </c>
      <c r="AN61" s="17">
        <f t="shared" si="44"/>
        <v>1.4785999999999999E-2</v>
      </c>
      <c r="AO61" s="17">
        <f t="shared" si="45"/>
        <v>4.8090000000000008E-3</v>
      </c>
      <c r="AP61" s="17">
        <f t="shared" si="46"/>
        <v>7.2399999999999999E-3</v>
      </c>
      <c r="AQ61" s="17">
        <f t="shared" si="47"/>
        <v>1.0540000000000063E-3</v>
      </c>
      <c r="AR61" s="17">
        <f t="shared" si="48"/>
        <v>0.17591099999999998</v>
      </c>
      <c r="AS61" s="17">
        <f t="shared" si="49"/>
        <v>-5.8390999999999998E-2</v>
      </c>
      <c r="AT61" s="17">
        <f t="shared" si="50"/>
        <v>-8.5755999999999999E-2</v>
      </c>
      <c r="AU61" s="17">
        <f t="shared" si="51"/>
        <v>4.7710000000000002E-2</v>
      </c>
      <c r="AV61" s="17">
        <f t="shared" si="52"/>
        <v>-1.2246000000000007E-2</v>
      </c>
      <c r="AW61" s="17">
        <f t="shared" si="53"/>
        <v>-1.3458999999999999E-2</v>
      </c>
      <c r="AY61" s="14">
        <f t="shared" si="26"/>
        <v>0.31863442102683209</v>
      </c>
      <c r="AZ61" s="14">
        <f t="shared" si="27"/>
        <v>0.31250261044359989</v>
      </c>
      <c r="BA61" s="14">
        <f t="shared" si="54"/>
        <v>0.27803959051719834</v>
      </c>
    </row>
    <row r="62" spans="1:53" x14ac:dyDescent="0.3">
      <c r="A62" s="18" t="s">
        <v>40</v>
      </c>
      <c r="B62" s="8">
        <v>0.13825299999999999</v>
      </c>
      <c r="C62" s="8">
        <v>-0.20847099999999999</v>
      </c>
      <c r="D62" s="8">
        <v>-0.24141499999999999</v>
      </c>
      <c r="E62" s="8">
        <v>2.9332E-2</v>
      </c>
      <c r="F62" s="8">
        <v>-0.16100800000000001</v>
      </c>
      <c r="G62" s="8">
        <v>-0.122507</v>
      </c>
      <c r="H62" s="8">
        <v>-0.110016</v>
      </c>
      <c r="I62" s="8">
        <v>-9.9526000000000003E-2</v>
      </c>
      <c r="J62" s="8">
        <v>-1.5679999999999999E-2</v>
      </c>
      <c r="K62" s="8">
        <v>-0.12139</v>
      </c>
      <c r="L62" s="8">
        <v>-7.7096999999999999E-2</v>
      </c>
      <c r="M62" s="8">
        <v>-0.13112599999999999</v>
      </c>
      <c r="N62" s="8">
        <v>-6.7590000000000003E-3</v>
      </c>
      <c r="O62" s="8">
        <v>-2.3074000000000001E-2</v>
      </c>
      <c r="P62" s="8">
        <v>-3.5500000000000002E-3</v>
      </c>
      <c r="Q62" s="8">
        <v>-8.6250000000000007E-3</v>
      </c>
      <c r="R62" s="8">
        <v>-1.6008999999999999E-2</v>
      </c>
      <c r="S62" s="8">
        <v>-3.1074999999999998E-2</v>
      </c>
      <c r="T62" s="8">
        <v>-8.4960000000000001E-3</v>
      </c>
      <c r="U62" s="8">
        <v>-0.16151499999999999</v>
      </c>
      <c r="V62" s="8">
        <v>-0.25930300000000001</v>
      </c>
      <c r="W62" s="8">
        <v>0.17943200000000001</v>
      </c>
      <c r="X62" s="8">
        <v>-0.21606500000000001</v>
      </c>
      <c r="Y62" s="8">
        <v>-0.11887300000000001</v>
      </c>
      <c r="Z62" s="17">
        <f t="shared" si="30"/>
        <v>0.23895499999999997</v>
      </c>
      <c r="AA62" s="17">
        <f t="shared" si="31"/>
        <v>-9.1737999999999986E-2</v>
      </c>
      <c r="AB62" s="17">
        <f t="shared" si="32"/>
        <v>-7.3467999999999978E-2</v>
      </c>
      <c r="AC62" s="17">
        <f t="shared" si="33"/>
        <v>2.0263E-2</v>
      </c>
      <c r="AD62" s="17">
        <f t="shared" si="34"/>
        <v>1.5367999999999993E-2</v>
      </c>
      <c r="AE62" s="17">
        <f t="shared" si="35"/>
        <v>-1.423300000000001E-2</v>
      </c>
      <c r="AF62" s="17">
        <f t="shared" si="36"/>
        <v>2.4280999999999997E-2</v>
      </c>
      <c r="AG62" s="17">
        <f t="shared" si="37"/>
        <v>2.3303999999999991E-2</v>
      </c>
      <c r="AH62" s="17">
        <f t="shared" si="38"/>
        <v>6.0035000000000005E-2</v>
      </c>
      <c r="AI62" s="17">
        <f t="shared" si="39"/>
        <v>8.9039999999999953E-3</v>
      </c>
      <c r="AJ62" s="17">
        <f t="shared" si="40"/>
        <v>1.0127999999999998E-2</v>
      </c>
      <c r="AK62" s="17">
        <f t="shared" si="41"/>
        <v>4.8529999999999962E-3</v>
      </c>
      <c r="AL62" s="17">
        <f t="shared" si="42"/>
        <v>2.5085999999999997E-2</v>
      </c>
      <c r="AM62" s="17">
        <f t="shared" si="43"/>
        <v>-1.6129999999999999E-3</v>
      </c>
      <c r="AN62" s="17">
        <f t="shared" si="44"/>
        <v>1.4023999999999998E-2</v>
      </c>
      <c r="AO62" s="17">
        <f t="shared" si="45"/>
        <v>5.8119999999999995E-3</v>
      </c>
      <c r="AP62" s="17">
        <f t="shared" si="46"/>
        <v>7.1120000000000003E-3</v>
      </c>
      <c r="AQ62" s="17">
        <f t="shared" si="47"/>
        <v>2.2110000000000046E-3</v>
      </c>
      <c r="AR62" s="17">
        <f t="shared" si="48"/>
        <v>9.4445000000000001E-2</v>
      </c>
      <c r="AS62" s="17">
        <f t="shared" si="49"/>
        <v>-3.756799999999999E-2</v>
      </c>
      <c r="AT62" s="17">
        <f t="shared" si="50"/>
        <v>-5.7379000000000013E-2</v>
      </c>
      <c r="AU62" s="17">
        <f t="shared" si="51"/>
        <v>4.6143000000000017E-2</v>
      </c>
      <c r="AV62" s="17">
        <f t="shared" si="52"/>
        <v>-7.2240000000000082E-3</v>
      </c>
      <c r="AW62" s="17">
        <f t="shared" si="53"/>
        <v>-1.1141000000000012E-2</v>
      </c>
      <c r="AY62" s="14">
        <f t="shared" si="26"/>
        <v>0.34990857378885198</v>
      </c>
      <c r="AZ62" s="14">
        <f t="shared" si="27"/>
        <v>0.34892031829364978</v>
      </c>
      <c r="BA62" s="14">
        <f t="shared" si="54"/>
        <v>0.32610921160526823</v>
      </c>
    </row>
    <row r="63" spans="1:53" x14ac:dyDescent="0.3">
      <c r="A63" s="18" t="s">
        <v>41</v>
      </c>
      <c r="B63" s="8">
        <v>0.122188</v>
      </c>
      <c r="C63" s="8">
        <v>-0.18827099999999999</v>
      </c>
      <c r="D63" s="8">
        <v>-0.246867</v>
      </c>
      <c r="E63" s="8">
        <v>4.0411999999999997E-2</v>
      </c>
      <c r="F63" s="8">
        <v>-0.166381</v>
      </c>
      <c r="G63" s="8">
        <v>-0.122012</v>
      </c>
      <c r="H63" s="8">
        <v>-0.10974</v>
      </c>
      <c r="I63" s="8">
        <v>-9.7475999999999993E-2</v>
      </c>
      <c r="J63" s="8">
        <v>-1.6154999999999999E-2</v>
      </c>
      <c r="K63" s="8">
        <v>-0.122977</v>
      </c>
      <c r="L63" s="8">
        <v>-7.8900999999999999E-2</v>
      </c>
      <c r="M63" s="8">
        <v>-0.133156</v>
      </c>
      <c r="N63" s="8">
        <v>-6.7669999999999996E-3</v>
      </c>
      <c r="O63" s="8">
        <v>-2.3394000000000002E-2</v>
      </c>
      <c r="P63" s="8">
        <v>-4.2139999999999999E-3</v>
      </c>
      <c r="Q63" s="8">
        <v>-1.0052999999999999E-2</v>
      </c>
      <c r="R63" s="8">
        <v>-1.7486999999999999E-2</v>
      </c>
      <c r="S63" s="8">
        <v>-3.2927999999999999E-2</v>
      </c>
      <c r="T63" s="8">
        <v>-0.17272799999999999</v>
      </c>
      <c r="U63" s="8">
        <v>-9.3907000000000004E-2</v>
      </c>
      <c r="V63" s="8">
        <v>-0.119362</v>
      </c>
      <c r="W63" s="8">
        <v>0.13700799999999999</v>
      </c>
      <c r="X63" s="8">
        <v>-0.21907199999999999</v>
      </c>
      <c r="Y63" s="8">
        <v>-0.106419</v>
      </c>
      <c r="Z63" s="17">
        <f t="shared" si="30"/>
        <v>0.22289</v>
      </c>
      <c r="AA63" s="17">
        <f t="shared" si="31"/>
        <v>-7.153799999999999E-2</v>
      </c>
      <c r="AB63" s="17">
        <f t="shared" si="32"/>
        <v>-7.891999999999999E-2</v>
      </c>
      <c r="AC63" s="17">
        <f t="shared" si="33"/>
        <v>3.1342999999999996E-2</v>
      </c>
      <c r="AD63" s="17">
        <f t="shared" si="34"/>
        <v>9.9950000000000039E-3</v>
      </c>
      <c r="AE63" s="17">
        <f t="shared" si="35"/>
        <v>-1.3738E-2</v>
      </c>
      <c r="AF63" s="17">
        <f t="shared" si="36"/>
        <v>2.4556999999999995E-2</v>
      </c>
      <c r="AG63" s="17">
        <f t="shared" si="37"/>
        <v>2.5354000000000002E-2</v>
      </c>
      <c r="AH63" s="17">
        <f t="shared" si="38"/>
        <v>5.9560000000000002E-2</v>
      </c>
      <c r="AI63" s="17">
        <f t="shared" si="39"/>
        <v>7.3169999999999902E-3</v>
      </c>
      <c r="AJ63" s="17">
        <f t="shared" si="40"/>
        <v>8.3239999999999981E-3</v>
      </c>
      <c r="AK63" s="17">
        <f t="shared" si="41"/>
        <v>2.8229999999999922E-3</v>
      </c>
      <c r="AL63" s="17">
        <f t="shared" si="42"/>
        <v>2.5078E-2</v>
      </c>
      <c r="AM63" s="17">
        <f t="shared" si="43"/>
        <v>-1.9330000000000007E-3</v>
      </c>
      <c r="AN63" s="17">
        <f t="shared" si="44"/>
        <v>1.336E-2</v>
      </c>
      <c r="AO63" s="17">
        <f t="shared" si="45"/>
        <v>4.3840000000000007E-3</v>
      </c>
      <c r="AP63" s="17">
        <f t="shared" si="46"/>
        <v>5.6340000000000001E-3</v>
      </c>
      <c r="AQ63" s="17">
        <f t="shared" si="47"/>
        <v>3.5800000000000415E-4</v>
      </c>
      <c r="AR63" s="17">
        <f t="shared" si="48"/>
        <v>-6.9786999999999988E-2</v>
      </c>
      <c r="AS63" s="17">
        <f t="shared" si="49"/>
        <v>3.0039999999999997E-2</v>
      </c>
      <c r="AT63" s="17">
        <f t="shared" si="50"/>
        <v>8.2561999999999997E-2</v>
      </c>
      <c r="AU63" s="17">
        <f t="shared" si="51"/>
        <v>3.7190000000000001E-3</v>
      </c>
      <c r="AV63" s="17">
        <f t="shared" si="52"/>
        <v>-1.023099999999999E-2</v>
      </c>
      <c r="AW63" s="17">
        <f t="shared" si="53"/>
        <v>1.3129999999999947E-3</v>
      </c>
      <c r="AY63" s="14">
        <f t="shared" si="26"/>
        <v>0.28298963762950202</v>
      </c>
      <c r="AZ63" s="14">
        <f t="shared" si="27"/>
        <v>0.27629160058175983</v>
      </c>
      <c r="BA63" s="14">
        <f t="shared" si="54"/>
        <v>0.25489036242764823</v>
      </c>
    </row>
    <row r="64" spans="1:53" x14ac:dyDescent="0.3">
      <c r="A64" s="18" t="s">
        <v>42</v>
      </c>
      <c r="B64" s="8">
        <v>8.7853000000000001E-2</v>
      </c>
      <c r="C64" s="8">
        <v>-0.17376</v>
      </c>
      <c r="D64" s="8">
        <v>-0.24748899999999999</v>
      </c>
      <c r="E64" s="8">
        <v>4.1107999999999999E-2</v>
      </c>
      <c r="F64" s="8">
        <v>-0.156639</v>
      </c>
      <c r="G64" s="8">
        <v>-9.8652000000000004E-2</v>
      </c>
      <c r="H64" s="8">
        <v>-0.116762</v>
      </c>
      <c r="I64" s="8">
        <v>-7.3996000000000006E-2</v>
      </c>
      <c r="J64" s="8">
        <v>-1.3509E-2</v>
      </c>
      <c r="K64" s="8">
        <v>-0.124755</v>
      </c>
      <c r="L64" s="8">
        <v>-7.3752999999999999E-2</v>
      </c>
      <c r="M64" s="8">
        <v>-0.13130900000000001</v>
      </c>
      <c r="N64" s="8">
        <v>-1.1025E-2</v>
      </c>
      <c r="O64" s="8">
        <v>-1.3483E-2</v>
      </c>
      <c r="P64" s="8">
        <v>-2.5790000000000001E-3</v>
      </c>
      <c r="Q64" s="8">
        <v>-1.1778E-2</v>
      </c>
      <c r="R64" s="8">
        <v>-1.3127E-2</v>
      </c>
      <c r="S64" s="8">
        <v>-3.1704000000000003E-2</v>
      </c>
      <c r="T64" s="8">
        <v>-5.5138E-2</v>
      </c>
      <c r="U64" s="8">
        <v>-0.159329</v>
      </c>
      <c r="V64" s="8">
        <v>-0.19723599999999999</v>
      </c>
      <c r="W64" s="8">
        <v>0.14358099999999999</v>
      </c>
      <c r="X64" s="8">
        <v>-0.22456300000000001</v>
      </c>
      <c r="Y64" s="8">
        <v>-7.7273999999999995E-2</v>
      </c>
      <c r="Z64" s="17">
        <f t="shared" si="30"/>
        <v>0.188555</v>
      </c>
      <c r="AA64" s="17">
        <f t="shared" si="31"/>
        <v>-5.7026999999999994E-2</v>
      </c>
      <c r="AB64" s="17">
        <f t="shared" si="32"/>
        <v>-7.9541999999999974E-2</v>
      </c>
      <c r="AC64" s="17">
        <f t="shared" si="33"/>
        <v>3.2038999999999998E-2</v>
      </c>
      <c r="AD64" s="17">
        <f t="shared" si="34"/>
        <v>1.9737000000000005E-2</v>
      </c>
      <c r="AE64" s="17">
        <f t="shared" si="35"/>
        <v>9.6219999999999917E-3</v>
      </c>
      <c r="AF64" s="17">
        <f t="shared" si="36"/>
        <v>1.7534999999999995E-2</v>
      </c>
      <c r="AG64" s="17">
        <f t="shared" si="37"/>
        <v>4.8833999999999989E-2</v>
      </c>
      <c r="AH64" s="17">
        <f t="shared" si="38"/>
        <v>6.2206000000000004E-2</v>
      </c>
      <c r="AI64" s="17">
        <f t="shared" si="39"/>
        <v>5.5389999999999884E-3</v>
      </c>
      <c r="AJ64" s="17">
        <f t="shared" si="40"/>
        <v>1.3471999999999998E-2</v>
      </c>
      <c r="AK64" s="17">
        <f t="shared" si="41"/>
        <v>4.6699999999999797E-3</v>
      </c>
      <c r="AL64" s="17">
        <f t="shared" si="42"/>
        <v>2.0819999999999998E-2</v>
      </c>
      <c r="AM64" s="17">
        <f t="shared" si="43"/>
        <v>7.9780000000000007E-3</v>
      </c>
      <c r="AN64" s="17">
        <f t="shared" si="44"/>
        <v>1.4995E-2</v>
      </c>
      <c r="AO64" s="17">
        <f t="shared" si="45"/>
        <v>2.6589999999999999E-3</v>
      </c>
      <c r="AP64" s="17">
        <f t="shared" si="46"/>
        <v>9.9939999999999994E-3</v>
      </c>
      <c r="AQ64" s="17">
        <f t="shared" si="47"/>
        <v>1.5820000000000001E-3</v>
      </c>
      <c r="AR64" s="17">
        <f t="shared" si="48"/>
        <v>4.7803000000000005E-2</v>
      </c>
      <c r="AS64" s="17">
        <f t="shared" si="49"/>
        <v>-3.5381999999999997E-2</v>
      </c>
      <c r="AT64" s="17">
        <f t="shared" si="50"/>
        <v>4.6879999999999977E-3</v>
      </c>
      <c r="AU64" s="17">
        <f t="shared" si="51"/>
        <v>1.0291999999999996E-2</v>
      </c>
      <c r="AV64" s="17">
        <f t="shared" si="52"/>
        <v>-1.5722000000000014E-2</v>
      </c>
      <c r="AW64" s="17">
        <f t="shared" si="53"/>
        <v>3.0457999999999999E-2</v>
      </c>
      <c r="AY64" s="14">
        <f t="shared" si="26"/>
        <v>0.29905964003452207</v>
      </c>
      <c r="AZ64" s="14">
        <f t="shared" si="27"/>
        <v>0.29105605031950982</v>
      </c>
      <c r="BA64" s="14">
        <f t="shared" si="54"/>
        <v>0.2139901680668482</v>
      </c>
    </row>
    <row r="65" spans="1:53" x14ac:dyDescent="0.3">
      <c r="A65" s="18" t="s">
        <v>43</v>
      </c>
      <c r="B65" s="8">
        <v>8.0168000000000003E-2</v>
      </c>
      <c r="C65" s="8">
        <v>-0.16842599999999999</v>
      </c>
      <c r="D65" s="8">
        <v>-0.246166</v>
      </c>
      <c r="E65" s="8">
        <v>4.3225E-2</v>
      </c>
      <c r="F65" s="8">
        <v>-0.15842400000000001</v>
      </c>
      <c r="G65" s="8">
        <v>-9.7763000000000003E-2</v>
      </c>
      <c r="H65" s="8">
        <v>-0.11727700000000001</v>
      </c>
      <c r="I65" s="8">
        <v>-7.3282E-2</v>
      </c>
      <c r="J65" s="8">
        <v>-1.3113E-2</v>
      </c>
      <c r="K65" s="8">
        <v>-0.12451</v>
      </c>
      <c r="L65" s="8">
        <v>-7.3138999999999996E-2</v>
      </c>
      <c r="M65" s="8">
        <v>-0.130715</v>
      </c>
      <c r="N65" s="8">
        <v>-1.0637000000000001E-2</v>
      </c>
      <c r="O65" s="8">
        <v>-1.2836E-2</v>
      </c>
      <c r="P65" s="8">
        <v>-2.2409999999999999E-3</v>
      </c>
      <c r="Q65" s="8">
        <v>-1.1461000000000001E-2</v>
      </c>
      <c r="R65" s="8">
        <v>-1.2599000000000001E-2</v>
      </c>
      <c r="S65" s="8">
        <v>-3.1213999999999999E-2</v>
      </c>
      <c r="T65" s="8">
        <v>-0.15294199999999999</v>
      </c>
      <c r="U65" s="8">
        <v>-0.11238099999999999</v>
      </c>
      <c r="V65" s="8">
        <v>-0.145512</v>
      </c>
      <c r="W65" s="8">
        <v>0.14841099999999999</v>
      </c>
      <c r="X65" s="8">
        <v>-0.229967</v>
      </c>
      <c r="Y65" s="8">
        <v>-7.6294000000000001E-2</v>
      </c>
      <c r="Z65" s="17">
        <f t="shared" si="30"/>
        <v>0.18087</v>
      </c>
      <c r="AA65" s="17">
        <f t="shared" si="31"/>
        <v>-5.1692999999999989E-2</v>
      </c>
      <c r="AB65" s="17">
        <f t="shared" si="32"/>
        <v>-7.8218999999999983E-2</v>
      </c>
      <c r="AC65" s="17">
        <f t="shared" si="33"/>
        <v>3.4155999999999999E-2</v>
      </c>
      <c r="AD65" s="17">
        <f t="shared" si="34"/>
        <v>1.7951999999999996E-2</v>
      </c>
      <c r="AE65" s="17">
        <f t="shared" si="35"/>
        <v>1.0510999999999993E-2</v>
      </c>
      <c r="AF65" s="17">
        <f t="shared" si="36"/>
        <v>1.7019999999999993E-2</v>
      </c>
      <c r="AG65" s="17">
        <f t="shared" si="37"/>
        <v>4.9547999999999995E-2</v>
      </c>
      <c r="AH65" s="17">
        <f t="shared" si="38"/>
        <v>6.2602000000000005E-2</v>
      </c>
      <c r="AI65" s="17">
        <f t="shared" si="39"/>
        <v>5.7839999999999975E-3</v>
      </c>
      <c r="AJ65" s="17">
        <f t="shared" si="40"/>
        <v>1.4086000000000001E-2</v>
      </c>
      <c r="AK65" s="17">
        <f t="shared" si="41"/>
        <v>5.2639999999999909E-3</v>
      </c>
      <c r="AL65" s="17">
        <f t="shared" si="42"/>
        <v>2.1207999999999998E-2</v>
      </c>
      <c r="AM65" s="17">
        <f t="shared" si="43"/>
        <v>8.6250000000000007E-3</v>
      </c>
      <c r="AN65" s="17">
        <f t="shared" si="44"/>
        <v>1.5332999999999999E-2</v>
      </c>
      <c r="AO65" s="17">
        <f t="shared" si="45"/>
        <v>2.9759999999999995E-3</v>
      </c>
      <c r="AP65" s="17">
        <f t="shared" si="46"/>
        <v>1.0521999999999998E-2</v>
      </c>
      <c r="AQ65" s="17">
        <f t="shared" si="47"/>
        <v>2.0720000000000044E-3</v>
      </c>
      <c r="AR65" s="17">
        <f t="shared" si="48"/>
        <v>-5.000099999999999E-2</v>
      </c>
      <c r="AS65" s="17">
        <f t="shared" si="49"/>
        <v>1.1566000000000007E-2</v>
      </c>
      <c r="AT65" s="17">
        <f t="shared" si="50"/>
        <v>5.641199999999999E-2</v>
      </c>
      <c r="AU65" s="17">
        <f t="shared" si="51"/>
        <v>1.5121999999999997E-2</v>
      </c>
      <c r="AV65" s="17">
        <f t="shared" si="52"/>
        <v>-2.1126000000000006E-2</v>
      </c>
      <c r="AW65" s="17">
        <f t="shared" si="53"/>
        <v>3.1437999999999994E-2</v>
      </c>
      <c r="AY65" s="14">
        <f t="shared" si="26"/>
        <v>0.31928796637976198</v>
      </c>
      <c r="AZ65" s="14">
        <f t="shared" si="27"/>
        <v>0.31278214144472982</v>
      </c>
      <c r="BA65" s="14">
        <f t="shared" si="54"/>
        <v>0.23301970639874825</v>
      </c>
    </row>
    <row r="66" spans="1:53" x14ac:dyDescent="0.3">
      <c r="A66" s="18" t="s">
        <v>44</v>
      </c>
      <c r="B66" s="8">
        <v>4.7253999999999997E-2</v>
      </c>
      <c r="C66" s="8">
        <v>-0.161859</v>
      </c>
      <c r="D66" s="8">
        <v>-0.23953199999999999</v>
      </c>
      <c r="E66" s="8">
        <v>4.6984999999999999E-2</v>
      </c>
      <c r="F66" s="8">
        <v>-0.16215499999999999</v>
      </c>
      <c r="G66" s="8">
        <v>-9.4760999999999998E-2</v>
      </c>
      <c r="H66" s="8">
        <v>-0.123487</v>
      </c>
      <c r="I66" s="8">
        <v>-7.0489999999999997E-2</v>
      </c>
      <c r="J66" s="8">
        <v>-1.1055000000000001E-2</v>
      </c>
      <c r="K66" s="8">
        <v>-0.123434</v>
      </c>
      <c r="L66" s="8">
        <v>-7.0460999999999996E-2</v>
      </c>
      <c r="M66" s="8">
        <v>-0.12906799999999999</v>
      </c>
      <c r="N66" s="8">
        <v>-1.0584E-2</v>
      </c>
      <c r="O66" s="8">
        <v>-1.0351000000000001E-2</v>
      </c>
      <c r="P66" s="8">
        <v>-2.34E-4</v>
      </c>
      <c r="Q66" s="8">
        <v>-1.0591E-2</v>
      </c>
      <c r="R66" s="8">
        <v>-1.0326999999999999E-2</v>
      </c>
      <c r="S66" s="8">
        <v>-2.9798000000000002E-2</v>
      </c>
      <c r="T66" s="8">
        <v>0.16330700000000001</v>
      </c>
      <c r="U66" s="8">
        <v>-0.21984899999999999</v>
      </c>
      <c r="V66" s="8">
        <v>-0.30978099999999997</v>
      </c>
      <c r="W66" s="8">
        <v>0.15901199999999999</v>
      </c>
      <c r="X66" s="8">
        <v>-0.21665300000000001</v>
      </c>
      <c r="Y66" s="8">
        <v>-9.3906000000000003E-2</v>
      </c>
      <c r="Z66" s="17">
        <f t="shared" si="30"/>
        <v>0.147956</v>
      </c>
      <c r="AA66" s="17">
        <f t="shared" si="31"/>
        <v>-4.5125999999999999E-2</v>
      </c>
      <c r="AB66" s="17">
        <f t="shared" si="32"/>
        <v>-7.1584999999999982E-2</v>
      </c>
      <c r="AC66" s="17">
        <f t="shared" si="33"/>
        <v>3.7915999999999998E-2</v>
      </c>
      <c r="AD66" s="17">
        <f t="shared" si="34"/>
        <v>1.4221000000000011E-2</v>
      </c>
      <c r="AE66" s="17">
        <f t="shared" si="35"/>
        <v>1.3512999999999997E-2</v>
      </c>
      <c r="AF66" s="17">
        <f t="shared" si="36"/>
        <v>1.081E-2</v>
      </c>
      <c r="AG66" s="17">
        <f t="shared" si="37"/>
        <v>5.2339999999999998E-2</v>
      </c>
      <c r="AH66" s="17">
        <f t="shared" si="38"/>
        <v>6.4660000000000009E-2</v>
      </c>
      <c r="AI66" s="17">
        <f t="shared" si="39"/>
        <v>6.8599999999999911E-3</v>
      </c>
      <c r="AJ66" s="17">
        <f t="shared" si="40"/>
        <v>1.6764000000000001E-2</v>
      </c>
      <c r="AK66" s="17">
        <f t="shared" si="41"/>
        <v>6.9110000000000005E-3</v>
      </c>
      <c r="AL66" s="17">
        <f t="shared" si="42"/>
        <v>2.1260999999999999E-2</v>
      </c>
      <c r="AM66" s="17">
        <f t="shared" si="43"/>
        <v>1.111E-2</v>
      </c>
      <c r="AN66" s="17">
        <f t="shared" si="44"/>
        <v>1.7339999999999998E-2</v>
      </c>
      <c r="AO66" s="17">
        <f t="shared" si="45"/>
        <v>3.8460000000000005E-3</v>
      </c>
      <c r="AP66" s="17">
        <f t="shared" si="46"/>
        <v>1.2794E-2</v>
      </c>
      <c r="AQ66" s="17">
        <f t="shared" si="47"/>
        <v>3.4880000000000015E-3</v>
      </c>
      <c r="AR66" s="17">
        <f t="shared" si="48"/>
        <v>0.26624800000000004</v>
      </c>
      <c r="AS66" s="17">
        <f t="shared" si="49"/>
        <v>-9.5901999999999987E-2</v>
      </c>
      <c r="AT66" s="17">
        <f t="shared" si="50"/>
        <v>-0.10785699999999998</v>
      </c>
      <c r="AU66" s="17">
        <f t="shared" si="51"/>
        <v>2.5722999999999996E-2</v>
      </c>
      <c r="AV66" s="17">
        <f t="shared" si="52"/>
        <v>-7.8120000000000134E-3</v>
      </c>
      <c r="AW66" s="17">
        <f t="shared" si="53"/>
        <v>1.3825999999999991E-2</v>
      </c>
      <c r="AY66" s="14">
        <f t="shared" si="26"/>
        <v>0.38429744496229201</v>
      </c>
      <c r="AZ66" s="14">
        <f t="shared" si="27"/>
        <v>0.38036747573563989</v>
      </c>
      <c r="BA66" s="14">
        <f t="shared" si="54"/>
        <v>0.28382171350147828</v>
      </c>
    </row>
    <row r="67" spans="1:53" x14ac:dyDescent="0.3">
      <c r="A67" s="18" t="s">
        <v>23</v>
      </c>
      <c r="B67" s="8">
        <v>0.32669199999999998</v>
      </c>
      <c r="C67" s="8">
        <v>-0.190331</v>
      </c>
      <c r="D67" s="8">
        <v>-0.25070300000000001</v>
      </c>
      <c r="E67" s="8">
        <v>1.7690999999999998E-2</v>
      </c>
      <c r="F67" s="8">
        <v>-0.185667</v>
      </c>
      <c r="G67" s="8">
        <v>-9.7102999999999995E-2</v>
      </c>
      <c r="H67" s="8">
        <v>-0.25228899999999999</v>
      </c>
      <c r="I67" s="8">
        <v>-0.10212599999999999</v>
      </c>
      <c r="J67" s="8">
        <v>-5.5898000000000003E-2</v>
      </c>
      <c r="K67" s="8">
        <v>-0.12296</v>
      </c>
      <c r="L67" s="8">
        <v>-9.4654000000000002E-2</v>
      </c>
      <c r="M67" s="8">
        <v>-0.12576100000000001</v>
      </c>
      <c r="N67" s="8">
        <v>0.101156</v>
      </c>
      <c r="O67" s="8">
        <v>-3.4107999999999999E-2</v>
      </c>
      <c r="P67" s="8">
        <v>-3.1364000000000003E-2</v>
      </c>
      <c r="Q67" s="8">
        <v>-7.5500000000000003E-3</v>
      </c>
      <c r="R67" s="8">
        <v>-2.9884999999999998E-2</v>
      </c>
      <c r="S67" s="8">
        <v>-2.4936E-2</v>
      </c>
      <c r="T67" s="8">
        <v>0.47067700000000001</v>
      </c>
      <c r="U67" s="8">
        <v>-0.31712299999999999</v>
      </c>
      <c r="V67" s="8">
        <v>-0.39810899999999999</v>
      </c>
      <c r="W67" s="8">
        <v>0.168716</v>
      </c>
      <c r="X67" s="8">
        <v>-0.29330200000000001</v>
      </c>
      <c r="Y67" s="8">
        <v>-4.7178999999999999E-2</v>
      </c>
      <c r="Z67" s="17">
        <f t="shared" si="30"/>
        <v>0.427394</v>
      </c>
      <c r="AA67" s="17">
        <f t="shared" si="31"/>
        <v>-7.3597999999999997E-2</v>
      </c>
      <c r="AB67" s="17">
        <f t="shared" si="32"/>
        <v>-8.2755999999999996E-2</v>
      </c>
      <c r="AC67" s="17">
        <f t="shared" si="33"/>
        <v>8.6219999999999977E-3</v>
      </c>
      <c r="AD67" s="17">
        <f t="shared" si="34"/>
        <v>-9.2909999999999937E-3</v>
      </c>
      <c r="AE67" s="17">
        <f t="shared" si="35"/>
        <v>1.1171E-2</v>
      </c>
      <c r="AF67" s="17">
        <f t="shared" si="36"/>
        <v>-0.11799199999999999</v>
      </c>
      <c r="AG67" s="17">
        <f t="shared" si="37"/>
        <v>2.0704E-2</v>
      </c>
      <c r="AH67" s="17">
        <f t="shared" si="38"/>
        <v>1.9817000000000001E-2</v>
      </c>
      <c r="AI67" s="17">
        <f t="shared" si="39"/>
        <v>7.3339999999999933E-3</v>
      </c>
      <c r="AJ67" s="17">
        <f t="shared" si="40"/>
        <v>-7.429000000000005E-3</v>
      </c>
      <c r="AK67" s="17">
        <f t="shared" si="41"/>
        <v>1.0217999999999977E-2</v>
      </c>
      <c r="AL67" s="17">
        <f t="shared" si="42"/>
        <v>0.13300099999999998</v>
      </c>
      <c r="AM67" s="17">
        <f t="shared" si="43"/>
        <v>-1.2646999999999999E-2</v>
      </c>
      <c r="AN67" s="17">
        <f t="shared" si="44"/>
        <v>-1.3790000000000004E-2</v>
      </c>
      <c r="AO67" s="17">
        <f t="shared" si="45"/>
        <v>6.8869999999999999E-3</v>
      </c>
      <c r="AP67" s="17">
        <f t="shared" si="46"/>
        <v>-6.7639999999999992E-3</v>
      </c>
      <c r="AQ67" s="17">
        <f t="shared" si="47"/>
        <v>8.3500000000000033E-3</v>
      </c>
      <c r="AR67" s="17">
        <f t="shared" si="48"/>
        <v>0.57361799999999996</v>
      </c>
      <c r="AS67" s="17">
        <f t="shared" si="49"/>
        <v>-0.19317599999999999</v>
      </c>
      <c r="AT67" s="17">
        <f t="shared" si="50"/>
        <v>-0.196185</v>
      </c>
      <c r="AU67" s="17">
        <f t="shared" si="51"/>
        <v>3.5427000000000014E-2</v>
      </c>
      <c r="AV67" s="17">
        <f t="shared" si="52"/>
        <v>-8.4461000000000008E-2</v>
      </c>
      <c r="AW67" s="17">
        <f t="shared" si="53"/>
        <v>6.0552999999999996E-2</v>
      </c>
      <c r="AY67" s="14">
        <f t="shared" si="26"/>
        <v>0.402577339113732</v>
      </c>
      <c r="AZ67" s="14">
        <f t="shared" si="27"/>
        <v>0.4075194690395198</v>
      </c>
      <c r="BA67" s="14">
        <f t="shared" si="54"/>
        <v>0.5633469878922982</v>
      </c>
    </row>
    <row r="68" spans="1:53" x14ac:dyDescent="0.3">
      <c r="A68" s="18" t="s">
        <v>24</v>
      </c>
      <c r="B68" s="8">
        <v>0.10290199999999999</v>
      </c>
      <c r="C68" s="8">
        <v>-0.198686</v>
      </c>
      <c r="D68" s="8">
        <v>-0.27851100000000001</v>
      </c>
      <c r="E68" s="8">
        <v>3.6837000000000002E-2</v>
      </c>
      <c r="F68" s="8">
        <v>-0.18228900000000001</v>
      </c>
      <c r="G68" s="8">
        <v>-9.0221999999999997E-2</v>
      </c>
      <c r="H68" s="8">
        <v>-0.35405300000000001</v>
      </c>
      <c r="I68" s="8">
        <v>-0.13495599999999999</v>
      </c>
      <c r="J68" s="8">
        <v>-8.8946999999999998E-2</v>
      </c>
      <c r="K68" s="8">
        <v>-0.124099</v>
      </c>
      <c r="L68" s="8">
        <v>-8.4540000000000004E-2</v>
      </c>
      <c r="M68" s="8">
        <v>-0.12765499999999999</v>
      </c>
      <c r="N68" s="8">
        <v>1.3768000000000001E-2</v>
      </c>
      <c r="O68" s="8">
        <v>-1.9359999999999999E-2</v>
      </c>
      <c r="P68" s="8">
        <v>-1.6249E-2</v>
      </c>
      <c r="Q68" s="8">
        <v>-8.6639999999999998E-3</v>
      </c>
      <c r="R68" s="8">
        <v>-2.1061E-2</v>
      </c>
      <c r="S68" s="8">
        <v>-2.6238000000000001E-2</v>
      </c>
      <c r="T68" s="8">
        <v>-7.8567999999999999E-2</v>
      </c>
      <c r="U68" s="8">
        <v>7.7809999999999997E-3</v>
      </c>
      <c r="V68" s="8">
        <v>-4.9200000000000001E-2</v>
      </c>
      <c r="W68" s="8">
        <v>2.9076999999999999E-2</v>
      </c>
      <c r="X68" s="8">
        <v>-0.14812400000000001</v>
      </c>
      <c r="Y68" s="8">
        <v>-0.190938</v>
      </c>
      <c r="Z68" s="17">
        <f t="shared" si="30"/>
        <v>0.20360400000000001</v>
      </c>
      <c r="AA68" s="17">
        <f t="shared" si="31"/>
        <v>-8.1952999999999998E-2</v>
      </c>
      <c r="AB68" s="17">
        <f t="shared" si="32"/>
        <v>-0.110564</v>
      </c>
      <c r="AC68" s="17">
        <f t="shared" si="33"/>
        <v>2.7768000000000001E-2</v>
      </c>
      <c r="AD68" s="17">
        <f t="shared" si="34"/>
        <v>-5.9130000000000016E-3</v>
      </c>
      <c r="AE68" s="17">
        <f t="shared" si="35"/>
        <v>1.8051999999999999E-2</v>
      </c>
      <c r="AF68" s="17">
        <f t="shared" si="36"/>
        <v>-0.21975600000000001</v>
      </c>
      <c r="AG68" s="17">
        <f t="shared" si="37"/>
        <v>-1.2125999999999998E-2</v>
      </c>
      <c r="AH68" s="17">
        <f t="shared" si="38"/>
        <v>-1.3231999999999994E-2</v>
      </c>
      <c r="AI68" s="17">
        <f t="shared" si="39"/>
        <v>6.1949999999999922E-3</v>
      </c>
      <c r="AJ68" s="17">
        <f t="shared" si="40"/>
        <v>2.6849999999999929E-3</v>
      </c>
      <c r="AK68" s="17">
        <f t="shared" si="41"/>
        <v>8.3239999999999981E-3</v>
      </c>
      <c r="AL68" s="17">
        <f t="shared" si="42"/>
        <v>4.5613000000000001E-2</v>
      </c>
      <c r="AM68" s="17">
        <f t="shared" si="43"/>
        <v>2.1010000000000022E-3</v>
      </c>
      <c r="AN68" s="17">
        <f t="shared" si="44"/>
        <v>1.3249999999999998E-3</v>
      </c>
      <c r="AO68" s="17">
        <f t="shared" si="45"/>
        <v>5.7730000000000004E-3</v>
      </c>
      <c r="AP68" s="17">
        <f t="shared" si="46"/>
        <v>2.0599999999999993E-3</v>
      </c>
      <c r="AQ68" s="17">
        <f t="shared" si="47"/>
        <v>7.0480000000000022E-3</v>
      </c>
      <c r="AR68" s="17">
        <f t="shared" si="48"/>
        <v>2.4373000000000006E-2</v>
      </c>
      <c r="AS68" s="17">
        <f t="shared" si="49"/>
        <v>0.13172800000000001</v>
      </c>
      <c r="AT68" s="17">
        <f t="shared" si="50"/>
        <v>0.152724</v>
      </c>
      <c r="AU68" s="17">
        <f t="shared" si="51"/>
        <v>-0.104212</v>
      </c>
      <c r="AV68" s="17">
        <f t="shared" si="52"/>
        <v>6.0716999999999993E-2</v>
      </c>
      <c r="AW68" s="17">
        <f t="shared" si="53"/>
        <v>-8.3206000000000002E-2</v>
      </c>
      <c r="AY68" s="14">
        <f t="shared" si="26"/>
        <v>0.36639677850883201</v>
      </c>
      <c r="AZ68" s="14">
        <f t="shared" si="27"/>
        <v>0.39461677895898983</v>
      </c>
      <c r="BA68" s="14">
        <f t="shared" si="54"/>
        <v>0.43746780048963829</v>
      </c>
    </row>
    <row r="69" spans="1:53" ht="18" x14ac:dyDescent="0.3">
      <c r="A69" s="18" t="s">
        <v>110</v>
      </c>
      <c r="B69" s="8">
        <v>0.259438</v>
      </c>
      <c r="C69" s="8">
        <v>-0.23056199999999999</v>
      </c>
      <c r="D69" s="8">
        <v>-0.26060899999999998</v>
      </c>
      <c r="E69" s="8">
        <v>-1.5907999999999999E-2</v>
      </c>
      <c r="F69" s="8">
        <v>-0.22231999999999999</v>
      </c>
      <c r="G69" s="8">
        <v>-0.115925</v>
      </c>
      <c r="H69" s="8">
        <v>-0.178868</v>
      </c>
      <c r="I69" s="8">
        <v>-0.124483</v>
      </c>
      <c r="J69" s="8">
        <v>-7.2608000000000006E-2</v>
      </c>
      <c r="K69" s="8">
        <v>-0.13531000000000001</v>
      </c>
      <c r="L69" s="8">
        <v>-0.118435</v>
      </c>
      <c r="M69" s="8">
        <v>-0.14019300000000001</v>
      </c>
      <c r="N69" s="8">
        <v>5.8969000000000001E-2</v>
      </c>
      <c r="O69" s="8">
        <v>-5.3256999999999999E-2</v>
      </c>
      <c r="P69" s="8">
        <v>-4.7114000000000003E-2</v>
      </c>
      <c r="Q69" s="8">
        <v>-1.7004999999999999E-2</v>
      </c>
      <c r="R69" s="8">
        <v>-5.1054000000000002E-2</v>
      </c>
      <c r="S69" s="8">
        <v>-3.6260000000000001E-2</v>
      </c>
      <c r="T69" s="8">
        <v>0.23646200000000001</v>
      </c>
      <c r="U69" s="8">
        <v>-0.23313700000000001</v>
      </c>
      <c r="V69" s="8">
        <v>-0.30336400000000002</v>
      </c>
      <c r="W69" s="8">
        <v>8.4490999999999997E-2</v>
      </c>
      <c r="X69" s="8">
        <v>-0.260627</v>
      </c>
      <c r="Y69" s="8">
        <v>-0.107529</v>
      </c>
      <c r="Z69" s="17">
        <f t="shared" si="30"/>
        <v>0.36014000000000002</v>
      </c>
      <c r="AA69" s="17">
        <f t="shared" si="31"/>
        <v>-0.11382899999999999</v>
      </c>
      <c r="AB69" s="17">
        <f t="shared" si="32"/>
        <v>-9.2661999999999967E-2</v>
      </c>
      <c r="AC69" s="17">
        <f t="shared" si="33"/>
        <v>-2.4976999999999999E-2</v>
      </c>
      <c r="AD69" s="17">
        <f t="shared" si="34"/>
        <v>-4.5943999999999985E-2</v>
      </c>
      <c r="AE69" s="17">
        <f t="shared" si="35"/>
        <v>-7.651000000000005E-3</v>
      </c>
      <c r="AF69" s="17">
        <f t="shared" si="36"/>
        <v>-4.4571E-2</v>
      </c>
      <c r="AG69" s="17">
        <f t="shared" si="37"/>
        <v>-1.6530000000000017E-3</v>
      </c>
      <c r="AH69" s="17">
        <f t="shared" si="38"/>
        <v>3.1069999999999987E-3</v>
      </c>
      <c r="AI69" s="17">
        <f t="shared" si="39"/>
        <v>-5.0160000000000204E-3</v>
      </c>
      <c r="AJ69" s="17">
        <f t="shared" si="40"/>
        <v>-3.1210000000000002E-2</v>
      </c>
      <c r="AK69" s="17">
        <f t="shared" si="41"/>
        <v>-4.2140000000000233E-3</v>
      </c>
      <c r="AL69" s="17">
        <f t="shared" si="42"/>
        <v>9.0814000000000006E-2</v>
      </c>
      <c r="AM69" s="17">
        <f t="shared" si="43"/>
        <v>-3.1795999999999998E-2</v>
      </c>
      <c r="AN69" s="17">
        <f t="shared" si="44"/>
        <v>-2.9540000000000004E-2</v>
      </c>
      <c r="AO69" s="17">
        <f t="shared" si="45"/>
        <v>-2.5679999999999991E-3</v>
      </c>
      <c r="AP69" s="17">
        <f t="shared" si="46"/>
        <v>-2.7933000000000003E-2</v>
      </c>
      <c r="AQ69" s="17">
        <f t="shared" si="47"/>
        <v>-2.9739999999999975E-3</v>
      </c>
      <c r="AR69" s="17">
        <f t="shared" si="48"/>
        <v>0.33940300000000001</v>
      </c>
      <c r="AS69" s="17">
        <f t="shared" si="49"/>
        <v>-0.10919000000000001</v>
      </c>
      <c r="AT69" s="17">
        <f t="shared" si="50"/>
        <v>-0.10144000000000003</v>
      </c>
      <c r="AU69" s="17">
        <f t="shared" si="51"/>
        <v>-4.8797999999999994E-2</v>
      </c>
      <c r="AV69" s="17">
        <f t="shared" si="52"/>
        <v>-5.1785999999999999E-2</v>
      </c>
      <c r="AW69" s="17">
        <f t="shared" si="53"/>
        <v>2.0299999999999485E-4</v>
      </c>
      <c r="AY69" s="14">
        <f t="shared" ref="AY69:AY93" si="55">0.034107489897652+1.77057768*AL69+4.40217901*AM69+4.54859702*AN69+29.88114411*AO69+3.2522296*AP69+8.09429935*AQ69</f>
        <v>-0.27108826220176796</v>
      </c>
      <c r="AZ69" s="14">
        <f t="shared" ref="AZ69:AZ93" si="56">0.0486361244731998+1.2715913*AL69+6.34354536*AM69+3.38799611*AN69+35.6908435*AO69+0.54967969*AP69+8.93687531*AQ69</f>
        <v>-0.27125291262527013</v>
      </c>
      <c r="BA69" s="14">
        <f t="shared" ref="BA69:BA93" si="57">0.0727326665394382+1.13392176*AL69+5.88705143*AM69+0*AN69+44.84098773*AO69-6.0773907*AP69+7.7039257*AQ69</f>
        <v>2.022057288445829E-2</v>
      </c>
    </row>
    <row r="70" spans="1:53" ht="18" x14ac:dyDescent="0.3">
      <c r="A70" s="18" t="s">
        <v>111</v>
      </c>
      <c r="B70" s="8">
        <v>0.28697299999999998</v>
      </c>
      <c r="C70" s="8">
        <v>-0.22608200000000001</v>
      </c>
      <c r="D70" s="8">
        <v>-0.27106999999999998</v>
      </c>
      <c r="E70" s="8">
        <v>-7.6109999999999997E-3</v>
      </c>
      <c r="F70" s="8">
        <v>-0.22067100000000001</v>
      </c>
      <c r="G70" s="8">
        <v>-0.111484</v>
      </c>
      <c r="H70" s="8">
        <v>-0.18368000000000001</v>
      </c>
      <c r="I70" s="8">
        <v>-0.12199500000000001</v>
      </c>
      <c r="J70" s="8">
        <v>-7.4087E-2</v>
      </c>
      <c r="K70" s="8">
        <v>-0.13431799999999999</v>
      </c>
      <c r="L70" s="8">
        <v>-0.117379</v>
      </c>
      <c r="M70" s="8">
        <v>-0.13917199999999999</v>
      </c>
      <c r="N70" s="8">
        <v>5.7167000000000003E-2</v>
      </c>
      <c r="O70" s="8">
        <v>-5.262E-2</v>
      </c>
      <c r="P70" s="8">
        <v>-4.9132000000000002E-2</v>
      </c>
      <c r="Q70" s="8">
        <v>-1.6420000000000001E-2</v>
      </c>
      <c r="R70" s="8">
        <v>-5.0167999999999997E-2</v>
      </c>
      <c r="S70" s="8">
        <v>-3.5675999999999999E-2</v>
      </c>
      <c r="T70" s="8">
        <v>0.36677300000000002</v>
      </c>
      <c r="U70" s="8">
        <v>-0.33828599999999998</v>
      </c>
      <c r="V70" s="8">
        <v>-0.44143500000000002</v>
      </c>
      <c r="W70" s="8">
        <v>0.18653400000000001</v>
      </c>
      <c r="X70" s="8">
        <v>-0.30664200000000003</v>
      </c>
      <c r="Y70" s="8">
        <v>-6.2852000000000005E-2</v>
      </c>
      <c r="Z70" s="17">
        <f t="shared" si="30"/>
        <v>0.38767499999999999</v>
      </c>
      <c r="AA70" s="17">
        <f t="shared" si="31"/>
        <v>-0.109349</v>
      </c>
      <c r="AB70" s="17">
        <f t="shared" si="32"/>
        <v>-0.10312299999999996</v>
      </c>
      <c r="AC70" s="17">
        <f t="shared" si="33"/>
        <v>-1.668E-2</v>
      </c>
      <c r="AD70" s="17">
        <f t="shared" si="34"/>
        <v>-4.4295000000000001E-2</v>
      </c>
      <c r="AE70" s="17">
        <f t="shared" si="35"/>
        <v>-3.2100000000000045E-3</v>
      </c>
      <c r="AF70" s="17">
        <f t="shared" si="36"/>
        <v>-4.938300000000001E-2</v>
      </c>
      <c r="AG70" s="17">
        <f t="shared" si="37"/>
        <v>8.3499999999998853E-4</v>
      </c>
      <c r="AH70" s="17">
        <f t="shared" si="38"/>
        <v>1.6280000000000044E-3</v>
      </c>
      <c r="AI70" s="17">
        <f t="shared" si="39"/>
        <v>-4.0239999999999998E-3</v>
      </c>
      <c r="AJ70" s="17">
        <f t="shared" si="40"/>
        <v>-3.0154E-2</v>
      </c>
      <c r="AK70" s="17">
        <f t="shared" si="41"/>
        <v>-3.1930000000000014E-3</v>
      </c>
      <c r="AL70" s="17">
        <f t="shared" si="42"/>
        <v>8.9012000000000008E-2</v>
      </c>
      <c r="AM70" s="17">
        <f t="shared" si="43"/>
        <v>-3.1158999999999999E-2</v>
      </c>
      <c r="AN70" s="17">
        <f t="shared" si="44"/>
        <v>-3.1558000000000003E-2</v>
      </c>
      <c r="AO70" s="17">
        <f t="shared" si="45"/>
        <v>-1.9830000000000004E-3</v>
      </c>
      <c r="AP70" s="17">
        <f t="shared" si="46"/>
        <v>-2.7046999999999998E-2</v>
      </c>
      <c r="AQ70" s="17">
        <f t="shared" si="47"/>
        <v>-2.3899999999999963E-3</v>
      </c>
      <c r="AR70" s="17">
        <f t="shared" si="48"/>
        <v>0.46971400000000002</v>
      </c>
      <c r="AS70" s="17">
        <f t="shared" si="49"/>
        <v>-0.21433899999999997</v>
      </c>
      <c r="AT70" s="17">
        <f t="shared" si="50"/>
        <v>-0.23951100000000003</v>
      </c>
      <c r="AU70" s="17">
        <f t="shared" si="51"/>
        <v>5.3245000000000015E-2</v>
      </c>
      <c r="AV70" s="17">
        <f t="shared" si="52"/>
        <v>-9.7801000000000027E-2</v>
      </c>
      <c r="AW70" s="17">
        <f t="shared" si="53"/>
        <v>4.4879999999999989E-2</v>
      </c>
      <c r="AY70" s="14">
        <f t="shared" si="55"/>
        <v>-0.25556470838776796</v>
      </c>
      <c r="AZ70" s="14">
        <f t="shared" si="56"/>
        <v>-0.24975516306965015</v>
      </c>
      <c r="BA70" s="14">
        <f t="shared" si="57"/>
        <v>4.7273799904498204E-2</v>
      </c>
    </row>
    <row r="71" spans="1:53" ht="18" x14ac:dyDescent="0.3">
      <c r="A71" s="18" t="s">
        <v>112</v>
      </c>
      <c r="B71" s="8">
        <v>0.315023</v>
      </c>
      <c r="C71" s="8">
        <v>-0.21513199999999999</v>
      </c>
      <c r="D71" s="8">
        <v>-0.27092500000000003</v>
      </c>
      <c r="E71" s="8">
        <v>9.8420000000000001E-3</v>
      </c>
      <c r="F71" s="8">
        <v>-0.220078</v>
      </c>
      <c r="G71" s="8">
        <v>-0.100893</v>
      </c>
      <c r="H71" s="8">
        <v>-0.23477799999999999</v>
      </c>
      <c r="I71" s="8">
        <v>-0.12030299999999999</v>
      </c>
      <c r="J71" s="8">
        <v>-7.3552999999999993E-2</v>
      </c>
      <c r="K71" s="8">
        <v>-0.13242100000000001</v>
      </c>
      <c r="L71" s="8">
        <v>-0.113742</v>
      </c>
      <c r="M71" s="8">
        <v>-0.13672999999999999</v>
      </c>
      <c r="N71" s="8">
        <v>5.9825999999999997E-2</v>
      </c>
      <c r="O71" s="8">
        <v>-4.802E-2</v>
      </c>
      <c r="P71" s="8">
        <v>-4.5108000000000002E-2</v>
      </c>
      <c r="Q71" s="8">
        <v>-1.4116E-2</v>
      </c>
      <c r="R71" s="8">
        <v>-4.6862000000000001E-2</v>
      </c>
      <c r="S71" s="8">
        <v>-3.2929E-2</v>
      </c>
      <c r="T71" s="8">
        <v>0.41668100000000002</v>
      </c>
      <c r="U71" s="8">
        <v>-0.28065800000000002</v>
      </c>
      <c r="V71" s="8">
        <v>-0.36505399999999999</v>
      </c>
      <c r="W71" s="8">
        <v>0.104726</v>
      </c>
      <c r="X71" s="8">
        <v>-0.23721300000000001</v>
      </c>
      <c r="Y71" s="8">
        <v>-0.12010800000000001</v>
      </c>
      <c r="Z71" s="17">
        <f t="shared" si="30"/>
        <v>0.41572500000000001</v>
      </c>
      <c r="AA71" s="17">
        <f t="shared" si="31"/>
        <v>-9.8398999999999986E-2</v>
      </c>
      <c r="AB71" s="17">
        <f t="shared" si="32"/>
        <v>-0.10297800000000001</v>
      </c>
      <c r="AC71" s="17">
        <f t="shared" si="33"/>
        <v>7.7299999999999938E-4</v>
      </c>
      <c r="AD71" s="17">
        <f t="shared" si="34"/>
        <v>-4.3701999999999991E-2</v>
      </c>
      <c r="AE71" s="17">
        <f t="shared" si="35"/>
        <v>7.3809999999999987E-3</v>
      </c>
      <c r="AF71" s="17">
        <f t="shared" si="36"/>
        <v>-0.10048099999999999</v>
      </c>
      <c r="AG71" s="17">
        <f t="shared" si="37"/>
        <v>2.5270000000000015E-3</v>
      </c>
      <c r="AH71" s="17">
        <f t="shared" si="38"/>
        <v>2.1620000000000111E-3</v>
      </c>
      <c r="AI71" s="17">
        <f t="shared" si="39"/>
        <v>-2.1270000000000178E-3</v>
      </c>
      <c r="AJ71" s="17">
        <f t="shared" si="40"/>
        <v>-2.6516999999999999E-2</v>
      </c>
      <c r="AK71" s="17">
        <f t="shared" si="41"/>
        <v>-7.5100000000000167E-4</v>
      </c>
      <c r="AL71" s="17">
        <f t="shared" si="42"/>
        <v>9.1671000000000002E-2</v>
      </c>
      <c r="AM71" s="17">
        <f t="shared" si="43"/>
        <v>-2.6558999999999999E-2</v>
      </c>
      <c r="AN71" s="17">
        <f t="shared" si="44"/>
        <v>-2.7534000000000003E-2</v>
      </c>
      <c r="AO71" s="17">
        <f t="shared" si="45"/>
        <v>3.210000000000001E-4</v>
      </c>
      <c r="AP71" s="17">
        <f t="shared" si="46"/>
        <v>-2.3741000000000002E-2</v>
      </c>
      <c r="AQ71" s="17">
        <f t="shared" si="47"/>
        <v>3.5700000000000315E-4</v>
      </c>
      <c r="AR71" s="17">
        <f t="shared" si="48"/>
        <v>0.51962200000000003</v>
      </c>
      <c r="AS71" s="17">
        <f t="shared" si="49"/>
        <v>-0.15671100000000002</v>
      </c>
      <c r="AT71" s="17">
        <f t="shared" si="50"/>
        <v>-0.16313</v>
      </c>
      <c r="AU71" s="17">
        <f t="shared" si="51"/>
        <v>-2.8562999999999991E-2</v>
      </c>
      <c r="AV71" s="17">
        <f t="shared" si="52"/>
        <v>-2.8372000000000008E-2</v>
      </c>
      <c r="AW71" s="17">
        <f t="shared" si="53"/>
        <v>-1.2376000000000012E-2</v>
      </c>
      <c r="AY71" s="14">
        <f t="shared" si="55"/>
        <v>-0.110470097080678</v>
      </c>
      <c r="AZ71" s="14">
        <f t="shared" si="56"/>
        <v>-9.4961855844600193E-2</v>
      </c>
      <c r="BA71" s="14">
        <f t="shared" si="57"/>
        <v>0.18175380041595823</v>
      </c>
    </row>
    <row r="72" spans="1:53" x14ac:dyDescent="0.3">
      <c r="A72" s="18" t="s">
        <v>25</v>
      </c>
      <c r="B72" s="8">
        <v>0.35719699999999999</v>
      </c>
      <c r="C72" s="8">
        <v>-0.28450799999999998</v>
      </c>
      <c r="D72" s="8">
        <v>-0.30910900000000002</v>
      </c>
      <c r="E72" s="8">
        <v>2.2581E-2</v>
      </c>
      <c r="F72" s="8">
        <v>-0.21560799999999999</v>
      </c>
      <c r="G72" s="8">
        <v>-8.6913000000000004E-2</v>
      </c>
      <c r="H72" s="8">
        <v>-0.194603</v>
      </c>
      <c r="I72" s="8">
        <v>-0.11061600000000001</v>
      </c>
      <c r="J72" s="8">
        <v>-6.6304000000000002E-2</v>
      </c>
      <c r="K72" s="8">
        <v>-0.131774</v>
      </c>
      <c r="L72" s="8">
        <v>-0.108005</v>
      </c>
      <c r="M72" s="8">
        <v>-0.13483300000000001</v>
      </c>
      <c r="N72" s="8">
        <v>6.1440000000000002E-2</v>
      </c>
      <c r="O72" s="8">
        <v>-4.0952000000000002E-2</v>
      </c>
      <c r="P72" s="8">
        <v>-4.1562000000000002E-2</v>
      </c>
      <c r="Q72" s="8">
        <v>-1.4156E-2</v>
      </c>
      <c r="R72" s="8">
        <v>-4.2543999999999998E-2</v>
      </c>
      <c r="S72" s="8">
        <v>-3.1801999999999997E-2</v>
      </c>
      <c r="T72" s="8">
        <v>0.58799400000000002</v>
      </c>
      <c r="U72" s="8">
        <v>-0.337424</v>
      </c>
      <c r="V72" s="8">
        <v>-0.47073500000000001</v>
      </c>
      <c r="W72" s="8">
        <v>0.17388200000000001</v>
      </c>
      <c r="X72" s="8">
        <v>-0.32050200000000001</v>
      </c>
      <c r="Y72" s="8">
        <v>-6.2642000000000003E-2</v>
      </c>
      <c r="Z72" s="17">
        <f t="shared" si="30"/>
        <v>0.457899</v>
      </c>
      <c r="AA72" s="17">
        <f t="shared" si="31"/>
        <v>-0.16777499999999998</v>
      </c>
      <c r="AB72" s="17">
        <f t="shared" si="32"/>
        <v>-0.14116200000000001</v>
      </c>
      <c r="AC72" s="17">
        <f t="shared" si="33"/>
        <v>1.3512E-2</v>
      </c>
      <c r="AD72" s="17">
        <f t="shared" si="34"/>
        <v>-3.9231999999999989E-2</v>
      </c>
      <c r="AE72" s="17">
        <f t="shared" si="35"/>
        <v>2.1360999999999991E-2</v>
      </c>
      <c r="AF72" s="17">
        <f t="shared" si="36"/>
        <v>-6.0305999999999998E-2</v>
      </c>
      <c r="AG72" s="17">
        <f t="shared" si="37"/>
        <v>1.2213999999999989E-2</v>
      </c>
      <c r="AH72" s="17">
        <f t="shared" si="38"/>
        <v>9.4110000000000027E-3</v>
      </c>
      <c r="AI72" s="17">
        <f t="shared" si="39"/>
        <v>-1.4800000000000091E-3</v>
      </c>
      <c r="AJ72" s="17">
        <f t="shared" si="40"/>
        <v>-2.0780000000000007E-2</v>
      </c>
      <c r="AK72" s="17">
        <f t="shared" si="41"/>
        <v>1.1459999999999804E-3</v>
      </c>
      <c r="AL72" s="17">
        <f t="shared" si="42"/>
        <v>9.3285000000000007E-2</v>
      </c>
      <c r="AM72" s="17">
        <f t="shared" si="43"/>
        <v>-1.9491000000000001E-2</v>
      </c>
      <c r="AN72" s="17">
        <f t="shared" si="44"/>
        <v>-2.3988000000000002E-2</v>
      </c>
      <c r="AO72" s="17">
        <f t="shared" si="45"/>
        <v>2.81E-4</v>
      </c>
      <c r="AP72" s="17">
        <f t="shared" si="46"/>
        <v>-1.9422999999999999E-2</v>
      </c>
      <c r="AQ72" s="17">
        <f t="shared" si="47"/>
        <v>1.4840000000000061E-3</v>
      </c>
      <c r="AR72" s="17">
        <f t="shared" si="48"/>
        <v>0.69093500000000008</v>
      </c>
      <c r="AS72" s="17">
        <f t="shared" si="49"/>
        <v>-0.213477</v>
      </c>
      <c r="AT72" s="17">
        <f t="shared" si="50"/>
        <v>-0.26881100000000002</v>
      </c>
      <c r="AU72" s="17">
        <f t="shared" si="51"/>
        <v>4.0593000000000018E-2</v>
      </c>
      <c r="AV72" s="17">
        <f t="shared" si="52"/>
        <v>-0.11166100000000001</v>
      </c>
      <c r="AW72" s="17">
        <f t="shared" si="53"/>
        <v>4.5089999999999991E-2</v>
      </c>
      <c r="AY72" s="14">
        <f t="shared" si="55"/>
        <v>-3.8398301413707966E-2</v>
      </c>
      <c r="AZ72" s="14">
        <f t="shared" si="56"/>
        <v>-2.5041753040070162E-2</v>
      </c>
      <c r="BA72" s="14">
        <f t="shared" si="57"/>
        <v>0.20584014135593826</v>
      </c>
    </row>
    <row r="73" spans="1:53" x14ac:dyDescent="0.3">
      <c r="A73" s="18" t="s">
        <v>26</v>
      </c>
      <c r="B73" s="8">
        <v>0.30833300000000002</v>
      </c>
      <c r="C73" s="8">
        <v>-0.233019</v>
      </c>
      <c r="D73" s="8">
        <v>-0.27635999999999999</v>
      </c>
      <c r="E73" s="8">
        <v>1.4300999999999999E-2</v>
      </c>
      <c r="F73" s="8">
        <v>-0.221355</v>
      </c>
      <c r="G73" s="8">
        <v>-0.10945199999999999</v>
      </c>
      <c r="H73" s="8">
        <v>-0.207343</v>
      </c>
      <c r="I73" s="8">
        <v>-0.124916</v>
      </c>
      <c r="J73" s="8">
        <v>-6.9069000000000005E-2</v>
      </c>
      <c r="K73" s="8">
        <v>-0.13433400000000001</v>
      </c>
      <c r="L73" s="8">
        <v>-0.117895</v>
      </c>
      <c r="M73" s="8">
        <v>-0.137714</v>
      </c>
      <c r="N73" s="8">
        <v>5.8568000000000002E-2</v>
      </c>
      <c r="O73" s="8">
        <v>-5.2777999999999999E-2</v>
      </c>
      <c r="P73" s="8">
        <v>-4.4922999999999998E-2</v>
      </c>
      <c r="Q73" s="8">
        <v>-1.5551000000000001E-2</v>
      </c>
      <c r="R73" s="8">
        <v>-5.0476E-2</v>
      </c>
      <c r="S73" s="8">
        <v>-3.4481999999999999E-2</v>
      </c>
      <c r="T73" s="8">
        <v>0.49745299999999998</v>
      </c>
      <c r="U73" s="8">
        <v>-0.25894400000000001</v>
      </c>
      <c r="V73" s="8">
        <v>-0.49725799999999998</v>
      </c>
      <c r="W73" s="8">
        <v>0.213343</v>
      </c>
      <c r="X73" s="8">
        <v>-0.33195200000000002</v>
      </c>
      <c r="Y73" s="8">
        <v>-0.105332</v>
      </c>
      <c r="Z73" s="17">
        <f t="shared" si="30"/>
        <v>0.40903500000000004</v>
      </c>
      <c r="AA73" s="17">
        <f t="shared" si="31"/>
        <v>-0.116286</v>
      </c>
      <c r="AB73" s="17">
        <f t="shared" si="32"/>
        <v>-0.10841299999999998</v>
      </c>
      <c r="AC73" s="17">
        <f t="shared" si="33"/>
        <v>5.2319999999999988E-3</v>
      </c>
      <c r="AD73" s="17">
        <f t="shared" si="34"/>
        <v>-4.4978999999999991E-2</v>
      </c>
      <c r="AE73" s="17">
        <f t="shared" si="35"/>
        <v>-1.1779999999999985E-3</v>
      </c>
      <c r="AF73" s="17">
        <f t="shared" si="36"/>
        <v>-7.3046E-2</v>
      </c>
      <c r="AG73" s="17">
        <f t="shared" si="37"/>
        <v>-2.0860000000000045E-3</v>
      </c>
      <c r="AH73" s="17">
        <f t="shared" si="38"/>
        <v>6.6459999999999991E-3</v>
      </c>
      <c r="AI73" s="17">
        <f t="shared" si="39"/>
        <v>-4.0400000000000158E-3</v>
      </c>
      <c r="AJ73" s="17">
        <f t="shared" si="40"/>
        <v>-3.0670000000000003E-2</v>
      </c>
      <c r="AK73" s="17">
        <f t="shared" si="41"/>
        <v>-1.7350000000000143E-3</v>
      </c>
      <c r="AL73" s="17">
        <f t="shared" si="42"/>
        <v>9.0412999999999993E-2</v>
      </c>
      <c r="AM73" s="17">
        <f t="shared" si="43"/>
        <v>-3.1316999999999998E-2</v>
      </c>
      <c r="AN73" s="17">
        <f t="shared" si="44"/>
        <v>-2.7348999999999998E-2</v>
      </c>
      <c r="AO73" s="17">
        <f t="shared" si="45"/>
        <v>-1.1140000000000004E-3</v>
      </c>
      <c r="AP73" s="17">
        <f t="shared" si="46"/>
        <v>-2.7355000000000001E-2</v>
      </c>
      <c r="AQ73" s="17">
        <f t="shared" si="47"/>
        <v>-1.1959999999999957E-3</v>
      </c>
      <c r="AR73" s="17">
        <f t="shared" si="48"/>
        <v>0.60039399999999998</v>
      </c>
      <c r="AS73" s="17">
        <f t="shared" si="49"/>
        <v>-0.13499700000000001</v>
      </c>
      <c r="AT73" s="17">
        <f t="shared" si="50"/>
        <v>-0.29533399999999999</v>
      </c>
      <c r="AU73" s="17">
        <f t="shared" si="51"/>
        <v>8.0054000000000014E-2</v>
      </c>
      <c r="AV73" s="17">
        <f t="shared" si="52"/>
        <v>-0.12311100000000003</v>
      </c>
      <c r="AW73" s="17">
        <f t="shared" si="53"/>
        <v>2.3999999999999994E-3</v>
      </c>
      <c r="AY73" s="14">
        <f t="shared" si="55"/>
        <v>-0.20000500754579803</v>
      </c>
      <c r="AZ73" s="14">
        <f t="shared" si="56"/>
        <v>-0.19319919742112018</v>
      </c>
      <c r="BA73" s="14">
        <f t="shared" si="57"/>
        <v>9.796941212308824E-2</v>
      </c>
    </row>
    <row r="74" spans="1:53" x14ac:dyDescent="0.3">
      <c r="A74" s="18" t="s">
        <v>27</v>
      </c>
      <c r="B74" s="8">
        <v>0.309948</v>
      </c>
      <c r="C74" s="8">
        <v>-0.23207700000000001</v>
      </c>
      <c r="D74" s="8">
        <v>-0.27110800000000002</v>
      </c>
      <c r="E74" s="8">
        <v>1.3309E-2</v>
      </c>
      <c r="F74" s="8">
        <v>-0.221079</v>
      </c>
      <c r="G74" s="8">
        <v>-0.106902</v>
      </c>
      <c r="H74" s="8">
        <v>-0.21043400000000001</v>
      </c>
      <c r="I74" s="8">
        <v>-0.124834</v>
      </c>
      <c r="J74" s="8">
        <v>-6.9461999999999996E-2</v>
      </c>
      <c r="K74" s="8">
        <v>-0.134046</v>
      </c>
      <c r="L74" s="8">
        <v>-0.117685</v>
      </c>
      <c r="M74" s="8">
        <v>-0.13730200000000001</v>
      </c>
      <c r="N74" s="8">
        <v>5.8619999999999998E-2</v>
      </c>
      <c r="O74" s="8">
        <v>-5.2933000000000001E-2</v>
      </c>
      <c r="P74" s="8">
        <v>-4.4933000000000001E-2</v>
      </c>
      <c r="Q74" s="8">
        <v>-1.5266E-2</v>
      </c>
      <c r="R74" s="8">
        <v>-5.0270000000000002E-2</v>
      </c>
      <c r="S74" s="8">
        <v>-3.4161999999999998E-2</v>
      </c>
      <c r="T74" s="8">
        <v>0.54373000000000005</v>
      </c>
      <c r="U74" s="8">
        <v>-0.265233</v>
      </c>
      <c r="V74" s="8">
        <v>-0.57331200000000004</v>
      </c>
      <c r="W74" s="8">
        <v>0.26523000000000002</v>
      </c>
      <c r="X74" s="8">
        <v>-0.331098</v>
      </c>
      <c r="Y74" s="8">
        <v>-0.12856699999999999</v>
      </c>
      <c r="Z74" s="17">
        <f t="shared" si="30"/>
        <v>0.41065000000000002</v>
      </c>
      <c r="AA74" s="17">
        <f t="shared" si="31"/>
        <v>-0.115344</v>
      </c>
      <c r="AB74" s="17">
        <f t="shared" si="32"/>
        <v>-0.103161</v>
      </c>
      <c r="AC74" s="17">
        <f t="shared" si="33"/>
        <v>4.239999999999999E-3</v>
      </c>
      <c r="AD74" s="17">
        <f t="shared" si="34"/>
        <v>-4.4702999999999993E-2</v>
      </c>
      <c r="AE74" s="17">
        <f t="shared" si="35"/>
        <v>1.3719999999999982E-3</v>
      </c>
      <c r="AF74" s="17">
        <f t="shared" si="36"/>
        <v>-7.613700000000001E-2</v>
      </c>
      <c r="AG74" s="17">
        <f t="shared" si="37"/>
        <v>-2.0040000000000058E-3</v>
      </c>
      <c r="AH74" s="17">
        <f t="shared" si="38"/>
        <v>6.2530000000000086E-3</v>
      </c>
      <c r="AI74" s="17">
        <f t="shared" si="39"/>
        <v>-3.7520000000000053E-3</v>
      </c>
      <c r="AJ74" s="17">
        <f t="shared" si="40"/>
        <v>-3.0460000000000001E-2</v>
      </c>
      <c r="AK74" s="17">
        <f t="shared" si="41"/>
        <v>-1.3230000000000186E-3</v>
      </c>
      <c r="AL74" s="17">
        <f t="shared" si="42"/>
        <v>9.046499999999999E-2</v>
      </c>
      <c r="AM74" s="17">
        <f t="shared" si="43"/>
        <v>-3.1472E-2</v>
      </c>
      <c r="AN74" s="17">
        <f t="shared" si="44"/>
        <v>-2.7359000000000001E-2</v>
      </c>
      <c r="AO74" s="17">
        <f t="shared" si="45"/>
        <v>-8.2899999999999988E-4</v>
      </c>
      <c r="AP74" s="17">
        <f t="shared" si="46"/>
        <v>-2.7149000000000003E-2</v>
      </c>
      <c r="AQ74" s="17">
        <f t="shared" si="47"/>
        <v>-8.7599999999999484E-4</v>
      </c>
      <c r="AR74" s="17">
        <f t="shared" si="48"/>
        <v>0.646671</v>
      </c>
      <c r="AS74" s="17">
        <f t="shared" si="49"/>
        <v>-0.14128599999999999</v>
      </c>
      <c r="AT74" s="17">
        <f t="shared" si="50"/>
        <v>-0.37138800000000005</v>
      </c>
      <c r="AU74" s="17">
        <f t="shared" si="51"/>
        <v>0.13194100000000003</v>
      </c>
      <c r="AV74" s="17">
        <f t="shared" si="52"/>
        <v>-0.122257</v>
      </c>
      <c r="AW74" s="17">
        <f t="shared" si="53"/>
        <v>-2.0834999999999992E-2</v>
      </c>
      <c r="AY74" s="14">
        <f t="shared" si="55"/>
        <v>-0.18886450006223798</v>
      </c>
      <c r="AZ74" s="14">
        <f t="shared" si="56"/>
        <v>-0.18100527965258018</v>
      </c>
      <c r="BA74" s="14">
        <f t="shared" si="57"/>
        <v>0.11110887832580824</v>
      </c>
    </row>
    <row r="75" spans="1:53" x14ac:dyDescent="0.3">
      <c r="A75" s="18" t="s">
        <v>45</v>
      </c>
      <c r="B75" s="8">
        <v>0.25930500000000001</v>
      </c>
      <c r="C75" s="8">
        <v>-0.204317</v>
      </c>
      <c r="D75" s="8">
        <v>-0.26427699999999998</v>
      </c>
      <c r="E75" s="8">
        <v>2.9661E-2</v>
      </c>
      <c r="F75" s="8">
        <v>-0.200488</v>
      </c>
      <c r="G75" s="8">
        <v>-0.110933</v>
      </c>
      <c r="H75" s="8">
        <v>-0.176479</v>
      </c>
      <c r="I75" s="8">
        <v>-0.113374</v>
      </c>
      <c r="J75" s="8">
        <v>-4.5338999999999997E-2</v>
      </c>
      <c r="K75" s="8">
        <v>-0.124804</v>
      </c>
      <c r="L75" s="8">
        <v>-9.8783999999999997E-2</v>
      </c>
      <c r="M75" s="8">
        <v>-0.135827</v>
      </c>
      <c r="N75" s="8">
        <v>6.1166999999999999E-2</v>
      </c>
      <c r="O75" s="8">
        <v>-4.138E-2</v>
      </c>
      <c r="P75" s="8">
        <v>-2.8886999999999999E-2</v>
      </c>
      <c r="Q75" s="8">
        <v>-9.7490000000000007E-3</v>
      </c>
      <c r="R75" s="8">
        <v>-3.4491000000000001E-2</v>
      </c>
      <c r="S75" s="8">
        <v>-3.2902000000000001E-2</v>
      </c>
      <c r="T75" s="8">
        <v>0.61497999999999997</v>
      </c>
      <c r="U75" s="8">
        <v>-0.43326199999999998</v>
      </c>
      <c r="V75" s="8">
        <v>-0.43448700000000001</v>
      </c>
      <c r="W75" s="8">
        <v>0.15137500000000001</v>
      </c>
      <c r="X75" s="8">
        <v>-0.292794</v>
      </c>
      <c r="Y75" s="8">
        <v>-3.0825999999999999E-2</v>
      </c>
      <c r="Z75" s="17">
        <f t="shared" si="30"/>
        <v>0.36000700000000002</v>
      </c>
      <c r="AA75" s="17">
        <f t="shared" si="31"/>
        <v>-8.7583999999999995E-2</v>
      </c>
      <c r="AB75" s="17">
        <f t="shared" si="32"/>
        <v>-9.6329999999999971E-2</v>
      </c>
      <c r="AC75" s="17">
        <f t="shared" si="33"/>
        <v>2.0591999999999999E-2</v>
      </c>
      <c r="AD75" s="17">
        <f t="shared" si="34"/>
        <v>-2.4111999999999995E-2</v>
      </c>
      <c r="AE75" s="17">
        <f t="shared" si="35"/>
        <v>-2.6590000000000086E-3</v>
      </c>
      <c r="AF75" s="17">
        <f t="shared" si="36"/>
        <v>-4.2181999999999997E-2</v>
      </c>
      <c r="AG75" s="17">
        <f t="shared" si="37"/>
        <v>9.4559999999999922E-3</v>
      </c>
      <c r="AH75" s="17">
        <f t="shared" si="38"/>
        <v>3.0376000000000007E-2</v>
      </c>
      <c r="AI75" s="17">
        <f t="shared" si="39"/>
        <v>5.4899999999999949E-3</v>
      </c>
      <c r="AJ75" s="17">
        <f t="shared" si="40"/>
        <v>-1.1559E-2</v>
      </c>
      <c r="AK75" s="17">
        <f t="shared" si="41"/>
        <v>1.5199999999998548E-4</v>
      </c>
      <c r="AL75" s="17">
        <f t="shared" si="42"/>
        <v>9.3011999999999997E-2</v>
      </c>
      <c r="AM75" s="17">
        <f t="shared" si="43"/>
        <v>-1.9918999999999999E-2</v>
      </c>
      <c r="AN75" s="17">
        <f t="shared" si="44"/>
        <v>-1.1313E-2</v>
      </c>
      <c r="AO75" s="17">
        <f t="shared" si="45"/>
        <v>4.6879999999999995E-3</v>
      </c>
      <c r="AP75" s="17">
        <f t="shared" si="46"/>
        <v>-1.1370000000000002E-2</v>
      </c>
      <c r="AQ75" s="17">
        <f t="shared" si="47"/>
        <v>3.8400000000000239E-4</v>
      </c>
      <c r="AR75" s="17">
        <f t="shared" si="48"/>
        <v>0.71792100000000003</v>
      </c>
      <c r="AS75" s="17">
        <f t="shared" si="49"/>
        <v>-0.30931500000000001</v>
      </c>
      <c r="AT75" s="17">
        <f t="shared" si="50"/>
        <v>-0.23256300000000002</v>
      </c>
      <c r="AU75" s="17">
        <f t="shared" si="51"/>
        <v>1.8086000000000019E-2</v>
      </c>
      <c r="AV75" s="17">
        <f t="shared" si="52"/>
        <v>-8.3953E-2</v>
      </c>
      <c r="AW75" s="17">
        <f t="shared" si="53"/>
        <v>7.6906000000000002E-2</v>
      </c>
      <c r="AY75" s="14">
        <f t="shared" si="55"/>
        <v>0.16586034326844198</v>
      </c>
      <c r="AZ75" s="14">
        <f t="shared" si="56"/>
        <v>0.16672447082226982</v>
      </c>
      <c r="BA75" s="14">
        <f t="shared" si="57"/>
        <v>0.34320961005242823</v>
      </c>
    </row>
    <row r="76" spans="1:53" x14ac:dyDescent="0.3">
      <c r="A76" s="18" t="s">
        <v>46</v>
      </c>
      <c r="B76" s="8">
        <v>0.26462799999999997</v>
      </c>
      <c r="C76" s="8">
        <v>-0.20700399999999999</v>
      </c>
      <c r="D76" s="8">
        <v>-0.255131</v>
      </c>
      <c r="E76" s="8">
        <v>6.3400000000000001E-4</v>
      </c>
      <c r="F76" s="8">
        <v>-0.20380599999999999</v>
      </c>
      <c r="G76" s="8">
        <v>-8.6038000000000003E-2</v>
      </c>
      <c r="H76" s="8">
        <v>-0.176292</v>
      </c>
      <c r="I76" s="8">
        <v>-9.0463000000000002E-2</v>
      </c>
      <c r="J76" s="8">
        <v>-6.5629999999999994E-2</v>
      </c>
      <c r="K76" s="8">
        <v>-0.13173000000000001</v>
      </c>
      <c r="L76" s="8">
        <v>-9.8107E-2</v>
      </c>
      <c r="M76" s="8">
        <v>-0.12815799999999999</v>
      </c>
      <c r="N76" s="8">
        <v>6.0329000000000001E-2</v>
      </c>
      <c r="O76" s="8">
        <v>-3.0939000000000001E-2</v>
      </c>
      <c r="P76" s="8">
        <v>-3.7664000000000003E-2</v>
      </c>
      <c r="Q76" s="8">
        <v>-1.455E-2</v>
      </c>
      <c r="R76" s="8">
        <v>-3.3730999999999997E-2</v>
      </c>
      <c r="S76" s="8">
        <v>-2.7629000000000001E-2</v>
      </c>
      <c r="T76" s="8">
        <v>0.59213499999999997</v>
      </c>
      <c r="U76" s="8">
        <v>-0.36525099999999999</v>
      </c>
      <c r="V76" s="8">
        <v>-0.496977</v>
      </c>
      <c r="W76" s="8">
        <v>0.199603</v>
      </c>
      <c r="X76" s="8">
        <v>-0.30788199999999999</v>
      </c>
      <c r="Y76" s="8">
        <v>-4.9125000000000002E-2</v>
      </c>
      <c r="Z76" s="17">
        <f t="shared" si="30"/>
        <v>0.36532999999999999</v>
      </c>
      <c r="AA76" s="17">
        <f t="shared" si="31"/>
        <v>-9.027099999999999E-2</v>
      </c>
      <c r="AB76" s="17">
        <f t="shared" si="32"/>
        <v>-8.7183999999999984E-2</v>
      </c>
      <c r="AC76" s="17">
        <f t="shared" si="33"/>
        <v>-8.4350000000000015E-3</v>
      </c>
      <c r="AD76" s="17">
        <f t="shared" si="34"/>
        <v>-2.7429999999999982E-2</v>
      </c>
      <c r="AE76" s="17">
        <f t="shared" si="35"/>
        <v>2.2235999999999992E-2</v>
      </c>
      <c r="AF76" s="17">
        <f t="shared" si="36"/>
        <v>-4.1995000000000005E-2</v>
      </c>
      <c r="AG76" s="17">
        <f t="shared" si="37"/>
        <v>3.2366999999999993E-2</v>
      </c>
      <c r="AH76" s="17">
        <f t="shared" si="38"/>
        <v>1.0085000000000011E-2</v>
      </c>
      <c r="AI76" s="17">
        <f t="shared" si="39"/>
        <v>-1.4360000000000206E-3</v>
      </c>
      <c r="AJ76" s="17">
        <f t="shared" si="40"/>
        <v>-1.0882000000000003E-2</v>
      </c>
      <c r="AK76" s="17">
        <f t="shared" si="41"/>
        <v>7.8209999999999946E-3</v>
      </c>
      <c r="AL76" s="17">
        <f t="shared" si="42"/>
        <v>9.2174000000000006E-2</v>
      </c>
      <c r="AM76" s="17">
        <f t="shared" si="43"/>
        <v>-9.4780000000000003E-3</v>
      </c>
      <c r="AN76" s="17">
        <f t="shared" si="44"/>
        <v>-2.0090000000000004E-2</v>
      </c>
      <c r="AO76" s="17">
        <f t="shared" si="45"/>
        <v>-1.1300000000000025E-4</v>
      </c>
      <c r="AP76" s="17">
        <f t="shared" si="46"/>
        <v>-1.0609999999999998E-2</v>
      </c>
      <c r="AQ76" s="17">
        <f t="shared" si="47"/>
        <v>5.6570000000000023E-3</v>
      </c>
      <c r="AR76" s="17">
        <f t="shared" si="48"/>
        <v>0.69507600000000003</v>
      </c>
      <c r="AS76" s="17">
        <f t="shared" si="49"/>
        <v>-0.24130399999999999</v>
      </c>
      <c r="AT76" s="17">
        <f t="shared" si="50"/>
        <v>-0.29505300000000001</v>
      </c>
      <c r="AU76" s="17">
        <f t="shared" si="51"/>
        <v>6.6314000000000012E-2</v>
      </c>
      <c r="AV76" s="17">
        <f t="shared" si="52"/>
        <v>-9.904099999999999E-2</v>
      </c>
      <c r="AW76" s="17">
        <f t="shared" si="53"/>
        <v>5.8606999999999992E-2</v>
      </c>
      <c r="AY76" s="14">
        <f t="shared" si="55"/>
        <v>7.2110276267911999E-2</v>
      </c>
      <c r="AZ76" s="14">
        <f t="shared" si="56"/>
        <v>7.8345552989689829E-2</v>
      </c>
      <c r="BA76" s="14">
        <f t="shared" si="57"/>
        <v>0.22444848879054818</v>
      </c>
    </row>
    <row r="77" spans="1:53" x14ac:dyDescent="0.3">
      <c r="A77" s="18" t="s">
        <v>28</v>
      </c>
      <c r="B77" s="8">
        <v>0.28484199999999998</v>
      </c>
      <c r="C77" s="8">
        <v>-0.20230400000000001</v>
      </c>
      <c r="D77" s="8">
        <v>-0.29505999999999999</v>
      </c>
      <c r="E77" s="8">
        <v>1.2522E-2</v>
      </c>
      <c r="F77" s="8">
        <v>-0.215423</v>
      </c>
      <c r="G77" s="8">
        <v>-8.0171000000000006E-2</v>
      </c>
      <c r="H77" s="8">
        <v>-0.225526</v>
      </c>
      <c r="I77" s="8">
        <v>-0.111038</v>
      </c>
      <c r="J77" s="8">
        <v>-6.6530000000000006E-2</v>
      </c>
      <c r="K77" s="8">
        <v>-0.13134799999999999</v>
      </c>
      <c r="L77" s="8">
        <v>-0.10551199999999999</v>
      </c>
      <c r="M77" s="8">
        <v>-0.13226099999999999</v>
      </c>
      <c r="N77" s="8">
        <v>5.0410999999999997E-2</v>
      </c>
      <c r="O77" s="8">
        <v>-4.0894E-2</v>
      </c>
      <c r="P77" s="8">
        <v>-3.7796000000000003E-2</v>
      </c>
      <c r="Q77" s="8">
        <v>-1.3468000000000001E-2</v>
      </c>
      <c r="R77" s="8">
        <v>-3.9969999999999999E-2</v>
      </c>
      <c r="S77" s="8">
        <v>-3.0352000000000001E-2</v>
      </c>
      <c r="T77" s="8">
        <v>0.74287999999999998</v>
      </c>
      <c r="U77" s="8">
        <v>-0.315355</v>
      </c>
      <c r="V77" s="8">
        <v>-0.64786600000000005</v>
      </c>
      <c r="W77" s="8">
        <v>0.29893199999999998</v>
      </c>
      <c r="X77" s="8">
        <v>-0.37763400000000003</v>
      </c>
      <c r="Y77" s="8">
        <v>-9.1916999999999999E-2</v>
      </c>
      <c r="Z77" s="17">
        <f t="shared" si="30"/>
        <v>0.385544</v>
      </c>
      <c r="AA77" s="17">
        <f t="shared" si="31"/>
        <v>-8.5571000000000008E-2</v>
      </c>
      <c r="AB77" s="17">
        <f t="shared" si="32"/>
        <v>-0.12711299999999998</v>
      </c>
      <c r="AC77" s="17">
        <f t="shared" si="33"/>
        <v>3.4529999999999995E-3</v>
      </c>
      <c r="AD77" s="17">
        <f t="shared" si="34"/>
        <v>-3.9046999999999998E-2</v>
      </c>
      <c r="AE77" s="17">
        <f t="shared" si="35"/>
        <v>2.8102999999999989E-2</v>
      </c>
      <c r="AF77" s="17">
        <f t="shared" si="36"/>
        <v>-9.1229000000000005E-2</v>
      </c>
      <c r="AG77" s="17">
        <f t="shared" si="37"/>
        <v>1.1791999999999997E-2</v>
      </c>
      <c r="AH77" s="17">
        <f t="shared" si="38"/>
        <v>9.1849999999999987E-3</v>
      </c>
      <c r="AI77" s="17">
        <f t="shared" si="39"/>
        <v>-1.0539999999999994E-3</v>
      </c>
      <c r="AJ77" s="17">
        <f t="shared" si="40"/>
        <v>-1.8286999999999998E-2</v>
      </c>
      <c r="AK77" s="17">
        <f t="shared" si="41"/>
        <v>3.7179999999999991E-3</v>
      </c>
      <c r="AL77" s="17">
        <f t="shared" si="42"/>
        <v>8.2255999999999996E-2</v>
      </c>
      <c r="AM77" s="17">
        <f t="shared" si="43"/>
        <v>-1.9432999999999999E-2</v>
      </c>
      <c r="AN77" s="17">
        <f t="shared" si="44"/>
        <v>-2.0222000000000004E-2</v>
      </c>
      <c r="AO77" s="17">
        <f t="shared" si="45"/>
        <v>9.6899999999999938E-4</v>
      </c>
      <c r="AP77" s="17">
        <f t="shared" si="46"/>
        <v>-1.6848999999999999E-2</v>
      </c>
      <c r="AQ77" s="17">
        <f t="shared" si="47"/>
        <v>2.9340000000000026E-3</v>
      </c>
      <c r="AR77" s="17">
        <f t="shared" si="48"/>
        <v>0.84582099999999993</v>
      </c>
      <c r="AS77" s="17">
        <f t="shared" si="49"/>
        <v>-0.19140799999999999</v>
      </c>
      <c r="AT77" s="17">
        <f t="shared" si="50"/>
        <v>-0.44594200000000006</v>
      </c>
      <c r="AU77" s="17">
        <f t="shared" si="51"/>
        <v>0.16564299999999998</v>
      </c>
      <c r="AV77" s="17">
        <f t="shared" si="52"/>
        <v>-0.16879300000000003</v>
      </c>
      <c r="AW77" s="17">
        <f t="shared" si="53"/>
        <v>1.5814999999999996E-2</v>
      </c>
      <c r="AY77" s="14">
        <f t="shared" si="55"/>
        <v>1.2554030905197189E-4</v>
      </c>
      <c r="AZ77" s="14">
        <f t="shared" si="56"/>
        <v>1.29896305429298E-2</v>
      </c>
      <c r="BA77" s="14">
        <f t="shared" si="57"/>
        <v>0.22005365540927821</v>
      </c>
    </row>
    <row r="78" spans="1:53" ht="18" x14ac:dyDescent="0.3">
      <c r="A78" s="18" t="s">
        <v>113</v>
      </c>
      <c r="B78" s="8">
        <v>0.25043300000000002</v>
      </c>
      <c r="C78" s="8">
        <v>-0.20455200000000001</v>
      </c>
      <c r="D78" s="8">
        <v>-0.30781599999999998</v>
      </c>
      <c r="E78" s="8">
        <v>2.2506999999999999E-2</v>
      </c>
      <c r="F78" s="8">
        <v>-0.20608799999999999</v>
      </c>
      <c r="G78" s="8">
        <v>-0.10728</v>
      </c>
      <c r="H78" s="8">
        <v>-0.22295200000000001</v>
      </c>
      <c r="I78" s="8">
        <v>-0.11222699999999999</v>
      </c>
      <c r="J78" s="8">
        <v>-7.0485999999999993E-2</v>
      </c>
      <c r="K78" s="8">
        <v>-0.12484199999999999</v>
      </c>
      <c r="L78" s="8">
        <v>-9.8831000000000002E-2</v>
      </c>
      <c r="M78" s="8">
        <v>-0.12959499999999999</v>
      </c>
      <c r="N78" s="8">
        <v>6.0033000000000003E-2</v>
      </c>
      <c r="O78" s="8">
        <v>-3.9774999999999998E-2</v>
      </c>
      <c r="P78" s="8">
        <v>-3.6838999999999997E-2</v>
      </c>
      <c r="Q78" s="8">
        <v>-8.5970000000000005E-3</v>
      </c>
      <c r="R78" s="8">
        <v>-3.4785999999999997E-2</v>
      </c>
      <c r="S78" s="8">
        <v>-2.7914999999999999E-2</v>
      </c>
      <c r="T78" s="8">
        <v>0.45730500000000002</v>
      </c>
      <c r="U78" s="8">
        <v>-0.36636299999999999</v>
      </c>
      <c r="V78" s="8">
        <v>-0.32471</v>
      </c>
      <c r="W78" s="8">
        <v>9.8076999999999998E-2</v>
      </c>
      <c r="X78" s="8">
        <v>-0.27587600000000001</v>
      </c>
      <c r="Y78" s="8">
        <v>-4.2471000000000002E-2</v>
      </c>
      <c r="Z78" s="17">
        <f t="shared" si="30"/>
        <v>0.35113500000000003</v>
      </c>
      <c r="AA78" s="17">
        <f t="shared" si="31"/>
        <v>-8.7819000000000008E-2</v>
      </c>
      <c r="AB78" s="17">
        <f t="shared" si="32"/>
        <v>-0.13986899999999997</v>
      </c>
      <c r="AC78" s="17">
        <f t="shared" si="33"/>
        <v>1.3437999999999999E-2</v>
      </c>
      <c r="AD78" s="17">
        <f t="shared" si="34"/>
        <v>-2.9711999999999988E-2</v>
      </c>
      <c r="AE78" s="17">
        <f t="shared" si="35"/>
        <v>9.9399999999999489E-4</v>
      </c>
      <c r="AF78" s="17">
        <f t="shared" si="36"/>
        <v>-8.8655000000000012E-2</v>
      </c>
      <c r="AG78" s="17">
        <f t="shared" si="37"/>
        <v>1.0603000000000001E-2</v>
      </c>
      <c r="AH78" s="17">
        <f t="shared" si="38"/>
        <v>5.2290000000000114E-3</v>
      </c>
      <c r="AI78" s="17">
        <f t="shared" si="39"/>
        <v>5.4519999999999985E-3</v>
      </c>
      <c r="AJ78" s="17">
        <f t="shared" si="40"/>
        <v>-1.1606000000000005E-2</v>
      </c>
      <c r="AK78" s="17">
        <f t="shared" si="41"/>
        <v>6.3840000000000008E-3</v>
      </c>
      <c r="AL78" s="17">
        <f t="shared" si="42"/>
        <v>9.1878000000000001E-2</v>
      </c>
      <c r="AM78" s="17">
        <f t="shared" si="43"/>
        <v>-1.8313999999999997E-2</v>
      </c>
      <c r="AN78" s="17">
        <f t="shared" si="44"/>
        <v>-1.9264999999999997E-2</v>
      </c>
      <c r="AO78" s="17">
        <f t="shared" si="45"/>
        <v>5.8399999999999997E-3</v>
      </c>
      <c r="AP78" s="17">
        <f t="shared" si="46"/>
        <v>-1.1664999999999998E-2</v>
      </c>
      <c r="AQ78" s="17">
        <f t="shared" si="47"/>
        <v>5.3710000000000042E-3</v>
      </c>
      <c r="AR78" s="17">
        <f t="shared" si="48"/>
        <v>0.56024600000000002</v>
      </c>
      <c r="AS78" s="17">
        <f t="shared" si="49"/>
        <v>-0.24241599999999999</v>
      </c>
      <c r="AT78" s="17">
        <f t="shared" si="50"/>
        <v>-0.12278600000000001</v>
      </c>
      <c r="AU78" s="17">
        <f t="shared" si="51"/>
        <v>-3.5211999999999993E-2</v>
      </c>
      <c r="AV78" s="17">
        <f t="shared" si="52"/>
        <v>-6.7035000000000011E-2</v>
      </c>
      <c r="AW78" s="17">
        <f t="shared" si="53"/>
        <v>6.5260999999999986E-2</v>
      </c>
      <c r="AY78" s="14">
        <f t="shared" si="55"/>
        <v>0.20857750312850204</v>
      </c>
      <c r="AZ78" s="14">
        <f t="shared" si="56"/>
        <v>0.23404442489856986</v>
      </c>
      <c r="BA78" s="14">
        <f t="shared" si="57"/>
        <v>0.44324158590909823</v>
      </c>
    </row>
    <row r="79" spans="1:53" ht="18" x14ac:dyDescent="0.3">
      <c r="A79" s="18" t="s">
        <v>114</v>
      </c>
      <c r="B79" s="8">
        <v>8.9515999999999998E-2</v>
      </c>
      <c r="C79" s="8">
        <v>-0.154387</v>
      </c>
      <c r="D79" s="8">
        <v>-0.21964600000000001</v>
      </c>
      <c r="E79" s="8">
        <v>3.7067999999999997E-2</v>
      </c>
      <c r="F79" s="8">
        <v>-0.16844999999999999</v>
      </c>
      <c r="G79" s="8">
        <v>-8.3262000000000003E-2</v>
      </c>
      <c r="H79" s="8">
        <v>-0.149783</v>
      </c>
      <c r="I79" s="8">
        <v>-7.4371999999999994E-2</v>
      </c>
      <c r="J79" s="8">
        <v>-2.7451E-2</v>
      </c>
      <c r="K79" s="8">
        <v>-0.118017</v>
      </c>
      <c r="L79" s="8">
        <v>-6.4421999999999993E-2</v>
      </c>
      <c r="M79" s="8">
        <v>-0.119811</v>
      </c>
      <c r="N79" s="8">
        <v>3.9211999999999997E-2</v>
      </c>
      <c r="O79" s="8">
        <v>-6.9849999999999999E-3</v>
      </c>
      <c r="P79" s="8">
        <v>-3.2829999999999999E-3</v>
      </c>
      <c r="Q79" s="8">
        <v>-5.1070000000000004E-3</v>
      </c>
      <c r="R79" s="8">
        <v>-5.3769999999999998E-3</v>
      </c>
      <c r="S79" s="8">
        <v>-2.1399999999999999E-2</v>
      </c>
      <c r="T79" s="8">
        <v>0.17060800000000001</v>
      </c>
      <c r="U79" s="8">
        <v>-0.247114</v>
      </c>
      <c r="V79" s="8">
        <v>-0.33449000000000001</v>
      </c>
      <c r="W79" s="8">
        <v>0.21762300000000001</v>
      </c>
      <c r="X79" s="8">
        <v>-0.26432499999999998</v>
      </c>
      <c r="Y79" s="8">
        <v>-3.7364000000000001E-2</v>
      </c>
      <c r="Z79" s="17">
        <f t="shared" si="30"/>
        <v>0.190218</v>
      </c>
      <c r="AA79" s="17">
        <f t="shared" si="31"/>
        <v>-3.7653999999999993E-2</v>
      </c>
      <c r="AB79" s="17">
        <f t="shared" si="32"/>
        <v>-5.1698999999999995E-2</v>
      </c>
      <c r="AC79" s="17">
        <f t="shared" si="33"/>
        <v>2.7998999999999996E-2</v>
      </c>
      <c r="AD79" s="17">
        <f t="shared" si="34"/>
        <v>7.9260000000000164E-3</v>
      </c>
      <c r="AE79" s="17">
        <f t="shared" si="35"/>
        <v>2.5011999999999993E-2</v>
      </c>
      <c r="AF79" s="17">
        <f t="shared" si="36"/>
        <v>-1.5486E-2</v>
      </c>
      <c r="AG79" s="17">
        <f t="shared" si="37"/>
        <v>4.8458000000000001E-2</v>
      </c>
      <c r="AH79" s="17">
        <f t="shared" si="38"/>
        <v>4.8264000000000001E-2</v>
      </c>
      <c r="AI79" s="17">
        <f t="shared" si="39"/>
        <v>1.2276999999999996E-2</v>
      </c>
      <c r="AJ79" s="17">
        <f t="shared" si="40"/>
        <v>2.2803000000000004E-2</v>
      </c>
      <c r="AK79" s="17">
        <f t="shared" si="41"/>
        <v>1.6167999999999988E-2</v>
      </c>
      <c r="AL79" s="17">
        <f t="shared" si="42"/>
        <v>7.1056999999999995E-2</v>
      </c>
      <c r="AM79" s="17">
        <f t="shared" si="43"/>
        <v>1.4476000000000001E-2</v>
      </c>
      <c r="AN79" s="17">
        <f t="shared" si="44"/>
        <v>1.4291E-2</v>
      </c>
      <c r="AO79" s="17">
        <f t="shared" si="45"/>
        <v>9.3299999999999998E-3</v>
      </c>
      <c r="AP79" s="17">
        <f t="shared" si="46"/>
        <v>1.7743999999999999E-2</v>
      </c>
      <c r="AQ79" s="17">
        <f t="shared" si="47"/>
        <v>1.1886000000000004E-2</v>
      </c>
      <c r="AR79" s="17">
        <f t="shared" si="48"/>
        <v>0.27354900000000004</v>
      </c>
      <c r="AS79" s="17">
        <f t="shared" si="49"/>
        <v>-0.123167</v>
      </c>
      <c r="AT79" s="17">
        <f t="shared" si="50"/>
        <v>-0.13256600000000002</v>
      </c>
      <c r="AU79" s="17">
        <f t="shared" si="51"/>
        <v>8.433400000000002E-2</v>
      </c>
      <c r="AV79" s="17">
        <f t="shared" si="52"/>
        <v>-5.5483999999999978E-2</v>
      </c>
      <c r="AW79" s="17">
        <f t="shared" si="53"/>
        <v>7.0367999999999986E-2</v>
      </c>
      <c r="AY79" s="14">
        <f t="shared" si="55"/>
        <v>0.72135685010979211</v>
      </c>
      <c r="AZ79" s="14">
        <f t="shared" si="56"/>
        <v>0.7282113887256898</v>
      </c>
      <c r="BA79" s="14">
        <f t="shared" si="57"/>
        <v>0.64062475735073809</v>
      </c>
    </row>
    <row r="80" spans="1:53" x14ac:dyDescent="0.3">
      <c r="A80" s="18" t="s">
        <v>29</v>
      </c>
      <c r="B80" s="8">
        <v>0.29905199999999998</v>
      </c>
      <c r="C80" s="8">
        <v>-0.19805600000000001</v>
      </c>
      <c r="D80" s="8">
        <v>-0.30837700000000001</v>
      </c>
      <c r="E80" s="8">
        <v>5.2352999999999997E-2</v>
      </c>
      <c r="F80" s="8">
        <v>-0.19705300000000001</v>
      </c>
      <c r="G80" s="8">
        <v>-9.6032999999999993E-2</v>
      </c>
      <c r="H80" s="8">
        <v>-0.228546</v>
      </c>
      <c r="I80" s="8">
        <v>-0.104806</v>
      </c>
      <c r="J80" s="8">
        <v>-5.1013999999999997E-2</v>
      </c>
      <c r="K80" s="8">
        <v>-0.12676599999999999</v>
      </c>
      <c r="L80" s="8">
        <v>-9.9943000000000004E-2</v>
      </c>
      <c r="M80" s="8">
        <v>-0.13195499999999999</v>
      </c>
      <c r="N80" s="8">
        <v>8.8067999999999994E-2</v>
      </c>
      <c r="O80" s="8">
        <v>-3.8584E-2</v>
      </c>
      <c r="P80" s="8">
        <v>-3.1963999999999999E-2</v>
      </c>
      <c r="Q80" s="8">
        <v>-1.1387E-2</v>
      </c>
      <c r="R80" s="8">
        <v>-3.5430000000000003E-2</v>
      </c>
      <c r="S80" s="8">
        <v>-3.0040000000000001E-2</v>
      </c>
      <c r="T80" s="8">
        <v>0.50606600000000002</v>
      </c>
      <c r="U80" s="8">
        <v>-0.31700400000000001</v>
      </c>
      <c r="V80" s="8">
        <v>-0.401416</v>
      </c>
      <c r="W80" s="8">
        <v>0.15606999999999999</v>
      </c>
      <c r="X80" s="8">
        <v>-0.30794199999999999</v>
      </c>
      <c r="Y80" s="8">
        <v>-6.0942999999999997E-2</v>
      </c>
      <c r="Z80" s="17">
        <f t="shared" si="30"/>
        <v>0.399754</v>
      </c>
      <c r="AA80" s="17">
        <f t="shared" si="31"/>
        <v>-8.1323000000000006E-2</v>
      </c>
      <c r="AB80" s="17">
        <f t="shared" si="32"/>
        <v>-0.14043</v>
      </c>
      <c r="AC80" s="17">
        <f t="shared" si="33"/>
        <v>4.3283999999999996E-2</v>
      </c>
      <c r="AD80" s="17">
        <f t="shared" si="34"/>
        <v>-2.0677000000000001E-2</v>
      </c>
      <c r="AE80" s="17">
        <f t="shared" si="35"/>
        <v>1.2241000000000002E-2</v>
      </c>
      <c r="AF80" s="17">
        <f t="shared" si="36"/>
        <v>-9.4248999999999999E-2</v>
      </c>
      <c r="AG80" s="17">
        <f t="shared" si="37"/>
        <v>1.8023999999999998E-2</v>
      </c>
      <c r="AH80" s="17">
        <f t="shared" si="38"/>
        <v>2.4701000000000008E-2</v>
      </c>
      <c r="AI80" s="17">
        <f t="shared" si="39"/>
        <v>3.5280000000000034E-3</v>
      </c>
      <c r="AJ80" s="17">
        <f t="shared" si="40"/>
        <v>-1.2718000000000007E-2</v>
      </c>
      <c r="AK80" s="17">
        <f t="shared" si="41"/>
        <v>4.0239999999999998E-3</v>
      </c>
      <c r="AL80" s="17">
        <f t="shared" si="42"/>
        <v>0.11991299999999999</v>
      </c>
      <c r="AM80" s="17">
        <f t="shared" si="43"/>
        <v>-1.7122999999999999E-2</v>
      </c>
      <c r="AN80" s="17">
        <f t="shared" si="44"/>
        <v>-1.439E-2</v>
      </c>
      <c r="AO80" s="17">
        <f t="shared" si="45"/>
        <v>3.0500000000000006E-3</v>
      </c>
      <c r="AP80" s="17">
        <f t="shared" si="46"/>
        <v>-1.2309000000000004E-2</v>
      </c>
      <c r="AQ80" s="17">
        <f t="shared" si="47"/>
        <v>3.2460000000000024E-3</v>
      </c>
      <c r="AR80" s="17">
        <f t="shared" si="48"/>
        <v>0.60900700000000008</v>
      </c>
      <c r="AS80" s="17">
        <f t="shared" si="49"/>
        <v>-0.19305700000000001</v>
      </c>
      <c r="AT80" s="17">
        <f t="shared" si="50"/>
        <v>-0.199492</v>
      </c>
      <c r="AU80" s="17">
        <f t="shared" si="51"/>
        <v>2.2780999999999996E-2</v>
      </c>
      <c r="AV80" s="17">
        <f t="shared" si="52"/>
        <v>-9.9100999999999995E-2</v>
      </c>
      <c r="AW80" s="17">
        <f t="shared" si="53"/>
        <v>4.6788999999999997E-2</v>
      </c>
      <c r="AY80" s="14">
        <f t="shared" si="55"/>
        <v>0.18296984001266203</v>
      </c>
      <c r="AZ80" s="14">
        <f t="shared" si="56"/>
        <v>0.17484282343496985</v>
      </c>
      <c r="BA80" s="14">
        <f t="shared" si="57"/>
        <v>0.34447920243542829</v>
      </c>
    </row>
    <row r="81" spans="1:70" ht="18" x14ac:dyDescent="0.3">
      <c r="A81" s="18" t="s">
        <v>115</v>
      </c>
      <c r="B81" s="8">
        <v>0.31093100000000001</v>
      </c>
      <c r="C81" s="8">
        <v>-0.19152</v>
      </c>
      <c r="D81" s="8">
        <v>-0.272142</v>
      </c>
      <c r="E81" s="8">
        <v>4.7598000000000001E-2</v>
      </c>
      <c r="F81" s="8">
        <v>-0.19273399999999999</v>
      </c>
      <c r="G81" s="8">
        <v>-0.113922</v>
      </c>
      <c r="H81" s="8">
        <v>-0.204488</v>
      </c>
      <c r="I81" s="8">
        <v>-0.10627399999999999</v>
      </c>
      <c r="J81" s="8">
        <v>-4.4586000000000001E-2</v>
      </c>
      <c r="K81" s="8">
        <v>-0.121796</v>
      </c>
      <c r="L81" s="8">
        <v>-9.1230000000000006E-2</v>
      </c>
      <c r="M81" s="8">
        <v>-0.12331499999999999</v>
      </c>
      <c r="N81" s="8">
        <v>8.5333999999999993E-2</v>
      </c>
      <c r="O81" s="8">
        <v>-3.9518999999999999E-2</v>
      </c>
      <c r="P81" s="8">
        <v>-2.4872999999999999E-2</v>
      </c>
      <c r="Q81" s="8">
        <v>-6.7359999999999998E-3</v>
      </c>
      <c r="R81" s="8">
        <v>-2.7611E-2</v>
      </c>
      <c r="S81" s="8">
        <v>-2.341E-2</v>
      </c>
      <c r="T81" s="8">
        <v>0.48631999999999997</v>
      </c>
      <c r="U81" s="8">
        <v>-0.33021400000000001</v>
      </c>
      <c r="V81" s="8">
        <v>-0.40333599999999997</v>
      </c>
      <c r="W81" s="8">
        <v>0.184474</v>
      </c>
      <c r="X81" s="8">
        <v>-0.29992400000000002</v>
      </c>
      <c r="Y81" s="8">
        <v>-4.7971E-2</v>
      </c>
      <c r="Z81" s="17">
        <f t="shared" si="30"/>
        <v>0.41163300000000003</v>
      </c>
      <c r="AA81" s="17">
        <f t="shared" si="31"/>
        <v>-7.4786999999999992E-2</v>
      </c>
      <c r="AB81" s="17">
        <f t="shared" si="32"/>
        <v>-0.10419499999999998</v>
      </c>
      <c r="AC81" s="17">
        <f t="shared" si="33"/>
        <v>3.8529000000000001E-2</v>
      </c>
      <c r="AD81" s="17">
        <f t="shared" si="34"/>
        <v>-1.6357999999999984E-2</v>
      </c>
      <c r="AE81" s="17">
        <f t="shared" si="35"/>
        <v>-5.6480000000000002E-3</v>
      </c>
      <c r="AF81" s="17">
        <f t="shared" si="36"/>
        <v>-7.0191000000000003E-2</v>
      </c>
      <c r="AG81" s="17">
        <f t="shared" si="37"/>
        <v>1.6556000000000001E-2</v>
      </c>
      <c r="AH81" s="17">
        <f t="shared" si="38"/>
        <v>3.1129000000000004E-2</v>
      </c>
      <c r="AI81" s="17">
        <f t="shared" si="39"/>
        <v>8.4979999999999917E-3</v>
      </c>
      <c r="AJ81" s="17">
        <f t="shared" si="40"/>
        <v>-4.0050000000000086E-3</v>
      </c>
      <c r="AK81" s="17">
        <f t="shared" si="41"/>
        <v>1.2663999999999995E-2</v>
      </c>
      <c r="AL81" s="17">
        <f t="shared" si="42"/>
        <v>0.11717899999999999</v>
      </c>
      <c r="AM81" s="17">
        <f t="shared" si="43"/>
        <v>-1.8057999999999998E-2</v>
      </c>
      <c r="AN81" s="17">
        <f t="shared" si="44"/>
        <v>-7.2989999999999999E-3</v>
      </c>
      <c r="AO81" s="17">
        <f t="shared" si="45"/>
        <v>7.7010000000000004E-3</v>
      </c>
      <c r="AP81" s="17">
        <f t="shared" si="46"/>
        <v>-4.4900000000000009E-3</v>
      </c>
      <c r="AQ81" s="17">
        <f t="shared" si="47"/>
        <v>9.8760000000000028E-3</v>
      </c>
      <c r="AR81" s="17">
        <f t="shared" si="48"/>
        <v>0.58926100000000003</v>
      </c>
      <c r="AS81" s="17">
        <f t="shared" si="49"/>
        <v>-0.20626700000000001</v>
      </c>
      <c r="AT81" s="17">
        <f t="shared" si="50"/>
        <v>-0.20141199999999998</v>
      </c>
      <c r="AU81" s="17">
        <f t="shared" si="51"/>
        <v>5.1185000000000008E-2</v>
      </c>
      <c r="AV81" s="17">
        <f t="shared" si="52"/>
        <v>-9.1083000000000025E-2</v>
      </c>
      <c r="AW81" s="17">
        <f t="shared" si="53"/>
        <v>5.9760999999999995E-2</v>
      </c>
      <c r="AY81" s="14">
        <f t="shared" si="55"/>
        <v>0.42433873391852206</v>
      </c>
      <c r="AZ81" s="14">
        <f t="shared" si="56"/>
        <v>0.4190069002450898</v>
      </c>
      <c r="BA81" s="14">
        <f t="shared" si="57"/>
        <v>0.5479880106964683</v>
      </c>
    </row>
    <row r="82" spans="1:70" x14ac:dyDescent="0.3">
      <c r="A82" s="18" t="s">
        <v>30</v>
      </c>
      <c r="B82" s="8">
        <v>0.33803699999999998</v>
      </c>
      <c r="C82" s="8">
        <v>-0.20131499999999999</v>
      </c>
      <c r="D82" s="8">
        <v>-0.272092</v>
      </c>
      <c r="E82" s="8">
        <v>-2.4809999999999999E-2</v>
      </c>
      <c r="F82" s="8">
        <v>-0.20378499999999999</v>
      </c>
      <c r="G82" s="8">
        <v>-8.0332000000000001E-2</v>
      </c>
      <c r="H82" s="8">
        <v>-0.24333399999999999</v>
      </c>
      <c r="I82" s="8">
        <v>-9.9741999999999997E-2</v>
      </c>
      <c r="J82" s="8">
        <v>-8.2045999999999994E-2</v>
      </c>
      <c r="K82" s="8">
        <v>-0.13070399999999999</v>
      </c>
      <c r="L82" s="8">
        <v>-0.105463</v>
      </c>
      <c r="M82" s="8">
        <v>-0.13341700000000001</v>
      </c>
      <c r="N82" s="8">
        <v>8.6082000000000006E-2</v>
      </c>
      <c r="O82" s="8">
        <v>-3.8633000000000001E-2</v>
      </c>
      <c r="P82" s="8">
        <v>-4.9211999999999999E-2</v>
      </c>
      <c r="Q82" s="8">
        <v>-1.4206999999999999E-2</v>
      </c>
      <c r="R82" s="8">
        <v>-3.9913999999999998E-2</v>
      </c>
      <c r="S82" s="8">
        <v>-3.0966E-2</v>
      </c>
      <c r="T82" s="8">
        <v>0.50381900000000002</v>
      </c>
      <c r="U82" s="8">
        <v>-0.38741700000000001</v>
      </c>
      <c r="V82" s="8">
        <v>-0.37962000000000001</v>
      </c>
      <c r="W82" s="8">
        <v>0.13705100000000001</v>
      </c>
      <c r="X82" s="8">
        <v>-0.32813500000000001</v>
      </c>
      <c r="Y82" s="8">
        <v>-2.088E-3</v>
      </c>
      <c r="Z82" s="17">
        <f t="shared" si="30"/>
        <v>0.43873899999999999</v>
      </c>
      <c r="AA82" s="17">
        <f t="shared" si="31"/>
        <v>-8.4581999999999991E-2</v>
      </c>
      <c r="AB82" s="17">
        <f t="shared" si="32"/>
        <v>-0.10414499999999999</v>
      </c>
      <c r="AC82" s="17">
        <f t="shared" si="33"/>
        <v>-3.3878999999999999E-2</v>
      </c>
      <c r="AD82" s="17">
        <f t="shared" si="34"/>
        <v>-2.7408999999999989E-2</v>
      </c>
      <c r="AE82" s="17">
        <f t="shared" si="35"/>
        <v>2.7941999999999995E-2</v>
      </c>
      <c r="AF82" s="17">
        <f t="shared" si="36"/>
        <v>-0.109037</v>
      </c>
      <c r="AG82" s="17">
        <f t="shared" si="37"/>
        <v>2.3087999999999997E-2</v>
      </c>
      <c r="AH82" s="17">
        <f t="shared" si="38"/>
        <v>-6.3309999999999894E-3</v>
      </c>
      <c r="AI82" s="17">
        <f t="shared" si="39"/>
        <v>-4.099999999999937E-4</v>
      </c>
      <c r="AJ82" s="17">
        <f t="shared" si="40"/>
        <v>-1.8238000000000004E-2</v>
      </c>
      <c r="AK82" s="17">
        <f t="shared" si="41"/>
        <v>2.561999999999981E-3</v>
      </c>
      <c r="AL82" s="17">
        <f t="shared" si="42"/>
        <v>0.117927</v>
      </c>
      <c r="AM82" s="17">
        <f t="shared" si="43"/>
        <v>-1.7172E-2</v>
      </c>
      <c r="AN82" s="17">
        <f t="shared" si="44"/>
        <v>-3.1637999999999999E-2</v>
      </c>
      <c r="AO82" s="17">
        <f t="shared" si="45"/>
        <v>2.3000000000000104E-4</v>
      </c>
      <c r="AP82" s="17">
        <f t="shared" si="46"/>
        <v>-1.6792999999999999E-2</v>
      </c>
      <c r="AQ82" s="17">
        <f t="shared" si="47"/>
        <v>2.3200000000000026E-3</v>
      </c>
      <c r="AR82" s="17">
        <f t="shared" si="48"/>
        <v>0.60675999999999997</v>
      </c>
      <c r="AS82" s="17">
        <f t="shared" si="49"/>
        <v>-0.26346999999999998</v>
      </c>
      <c r="AT82" s="17">
        <f t="shared" si="50"/>
        <v>-0.17769600000000002</v>
      </c>
      <c r="AU82" s="17">
        <f t="shared" si="51"/>
        <v>3.7620000000000153E-3</v>
      </c>
      <c r="AV82" s="17">
        <f t="shared" si="52"/>
        <v>-0.11929400000000001</v>
      </c>
      <c r="AW82" s="17">
        <f t="shared" si="53"/>
        <v>0.10564399999999999</v>
      </c>
      <c r="AY82" s="14">
        <f t="shared" si="55"/>
        <v>-5.5595805469679654E-3</v>
      </c>
      <c r="AZ82" s="14">
        <f t="shared" si="56"/>
        <v>2.1819635482298733E-3</v>
      </c>
      <c r="BA82" s="14">
        <f t="shared" si="57"/>
        <v>0.23560436760199824</v>
      </c>
    </row>
    <row r="83" spans="1:70" x14ac:dyDescent="0.3">
      <c r="A83" s="18" t="s">
        <v>31</v>
      </c>
      <c r="B83" s="8">
        <v>0.33233099999999999</v>
      </c>
      <c r="C83" s="8">
        <v>-0.22908500000000001</v>
      </c>
      <c r="D83" s="8">
        <v>-0.27363100000000001</v>
      </c>
      <c r="E83" s="8">
        <v>4.9009999999999998E-2</v>
      </c>
      <c r="F83" s="8">
        <v>-0.203038</v>
      </c>
      <c r="G83" s="8">
        <v>-0.123366</v>
      </c>
      <c r="H83" s="8">
        <v>-0.24213299999999999</v>
      </c>
      <c r="I83" s="8">
        <v>-0.128664</v>
      </c>
      <c r="J83" s="8">
        <v>-5.1667999999999999E-2</v>
      </c>
      <c r="K83" s="8">
        <v>-0.12923699999999999</v>
      </c>
      <c r="L83" s="8">
        <v>-0.10900600000000001</v>
      </c>
      <c r="M83" s="8">
        <v>-0.13522300000000001</v>
      </c>
      <c r="N83" s="8">
        <v>8.5986000000000007E-2</v>
      </c>
      <c r="O83" s="8">
        <v>-5.1554999999999997E-2</v>
      </c>
      <c r="P83" s="8">
        <v>-3.4851E-2</v>
      </c>
      <c r="Q83" s="8">
        <v>-1.2239E-2</v>
      </c>
      <c r="R83" s="8">
        <v>-4.2445999999999998E-2</v>
      </c>
      <c r="S83" s="8">
        <v>-3.2885999999999999E-2</v>
      </c>
      <c r="T83" s="8">
        <v>0.47892499999999999</v>
      </c>
      <c r="U83" s="8">
        <v>-0.29008200000000001</v>
      </c>
      <c r="V83" s="8">
        <v>-0.44050600000000001</v>
      </c>
      <c r="W83" s="8">
        <v>0.210614</v>
      </c>
      <c r="X83" s="8">
        <v>-0.34118199999999999</v>
      </c>
      <c r="Y83" s="8">
        <v>-7.7136999999999997E-2</v>
      </c>
      <c r="Z83" s="17">
        <f t="shared" si="30"/>
        <v>0.433033</v>
      </c>
      <c r="AA83" s="17">
        <f t="shared" si="31"/>
        <v>-0.11235200000000001</v>
      </c>
      <c r="AB83" s="17">
        <f t="shared" si="32"/>
        <v>-0.105684</v>
      </c>
      <c r="AC83" s="17">
        <f t="shared" si="33"/>
        <v>3.9940999999999997E-2</v>
      </c>
      <c r="AD83" s="17">
        <f t="shared" si="34"/>
        <v>-2.6661999999999991E-2</v>
      </c>
      <c r="AE83" s="17">
        <f t="shared" si="35"/>
        <v>-1.5092000000000008E-2</v>
      </c>
      <c r="AF83" s="17">
        <f t="shared" si="36"/>
        <v>-0.10783599999999999</v>
      </c>
      <c r="AG83" s="17">
        <f t="shared" si="37"/>
        <v>-5.8340000000000058E-3</v>
      </c>
      <c r="AH83" s="17">
        <f t="shared" si="38"/>
        <v>2.4047000000000006E-2</v>
      </c>
      <c r="AI83" s="17">
        <f t="shared" si="39"/>
        <v>1.0570000000000024E-3</v>
      </c>
      <c r="AJ83" s="17">
        <f t="shared" si="40"/>
        <v>-2.1781000000000009E-2</v>
      </c>
      <c r="AK83" s="17">
        <f t="shared" si="41"/>
        <v>7.5599999999997891E-4</v>
      </c>
      <c r="AL83" s="17">
        <f t="shared" si="42"/>
        <v>0.11783100000000001</v>
      </c>
      <c r="AM83" s="17">
        <f t="shared" si="43"/>
        <v>-3.0093999999999996E-2</v>
      </c>
      <c r="AN83" s="17">
        <f t="shared" si="44"/>
        <v>-1.7277000000000001E-2</v>
      </c>
      <c r="AO83" s="17">
        <f t="shared" si="45"/>
        <v>2.1980000000000003E-3</v>
      </c>
      <c r="AP83" s="17">
        <f t="shared" si="46"/>
        <v>-1.9324999999999998E-2</v>
      </c>
      <c r="AQ83" s="17">
        <f t="shared" si="47"/>
        <v>4.0000000000000452E-4</v>
      </c>
      <c r="AR83" s="17">
        <f t="shared" si="48"/>
        <v>0.58186599999999999</v>
      </c>
      <c r="AS83" s="17">
        <f t="shared" si="49"/>
        <v>-0.166135</v>
      </c>
      <c r="AT83" s="17">
        <f t="shared" si="50"/>
        <v>-0.23858200000000002</v>
      </c>
      <c r="AU83" s="17">
        <f t="shared" si="51"/>
        <v>7.7325000000000005E-2</v>
      </c>
      <c r="AV83" s="17">
        <f t="shared" si="52"/>
        <v>-0.13234099999999999</v>
      </c>
      <c r="AW83" s="17">
        <f t="shared" si="53"/>
        <v>3.0594999999999997E-2</v>
      </c>
      <c r="AY83" s="14">
        <f t="shared" si="55"/>
        <v>3.773828014203208E-2</v>
      </c>
      <c r="AZ83" s="14">
        <f t="shared" si="56"/>
        <v>2.0432600214939894E-2</v>
      </c>
      <c r="BA83" s="14">
        <f t="shared" si="57"/>
        <v>0.24826651229561827</v>
      </c>
    </row>
    <row r="84" spans="1:70" x14ac:dyDescent="0.3">
      <c r="A84" s="18" t="s">
        <v>32</v>
      </c>
      <c r="B84" s="8">
        <v>0.335038</v>
      </c>
      <c r="C84" s="8">
        <v>-0.23694299999999999</v>
      </c>
      <c r="D84" s="8">
        <v>-0.26205200000000001</v>
      </c>
      <c r="E84" s="8">
        <v>4.7470999999999999E-2</v>
      </c>
      <c r="F84" s="8">
        <v>-0.20458000000000001</v>
      </c>
      <c r="G84" s="8">
        <v>-0.118572</v>
      </c>
      <c r="H84" s="8">
        <v>-0.24418799999999999</v>
      </c>
      <c r="I84" s="8">
        <v>-0.12861600000000001</v>
      </c>
      <c r="J84" s="8">
        <v>-5.1185000000000001E-2</v>
      </c>
      <c r="K84" s="8">
        <v>-0.12864200000000001</v>
      </c>
      <c r="L84" s="8">
        <v>-0.108274</v>
      </c>
      <c r="M84" s="8">
        <v>-0.13464899999999999</v>
      </c>
      <c r="N84" s="8">
        <v>8.6176000000000003E-2</v>
      </c>
      <c r="O84" s="8">
        <v>-5.1572E-2</v>
      </c>
      <c r="P84" s="8">
        <v>-3.4098999999999997E-2</v>
      </c>
      <c r="Q84" s="8">
        <v>-1.175E-2</v>
      </c>
      <c r="R84" s="8">
        <v>-4.1850999999999999E-2</v>
      </c>
      <c r="S84" s="8">
        <v>-3.2410000000000001E-2</v>
      </c>
      <c r="T84" s="8">
        <v>0.57905799999999996</v>
      </c>
      <c r="U84" s="8">
        <v>-0.32771</v>
      </c>
      <c r="V84" s="8">
        <v>-0.54627499999999996</v>
      </c>
      <c r="W84" s="8">
        <v>0.285885</v>
      </c>
      <c r="X84" s="8">
        <v>-0.36351600000000001</v>
      </c>
      <c r="Y84" s="8">
        <v>-8.1219E-2</v>
      </c>
      <c r="Z84" s="17">
        <f t="shared" si="30"/>
        <v>0.43574000000000002</v>
      </c>
      <c r="AA84" s="17">
        <f t="shared" si="31"/>
        <v>-0.12020999999999998</v>
      </c>
      <c r="AB84" s="17">
        <f t="shared" si="32"/>
        <v>-9.4104999999999994E-2</v>
      </c>
      <c r="AC84" s="17">
        <f t="shared" si="33"/>
        <v>3.8401999999999999E-2</v>
      </c>
      <c r="AD84" s="17">
        <f t="shared" si="34"/>
        <v>-2.8204000000000007E-2</v>
      </c>
      <c r="AE84" s="17">
        <f t="shared" si="35"/>
        <v>-1.0298000000000002E-2</v>
      </c>
      <c r="AF84" s="17">
        <f t="shared" si="36"/>
        <v>-0.10989099999999999</v>
      </c>
      <c r="AG84" s="17">
        <f t="shared" si="37"/>
        <v>-5.7860000000000134E-3</v>
      </c>
      <c r="AH84" s="17">
        <f t="shared" si="38"/>
        <v>2.4530000000000003E-2</v>
      </c>
      <c r="AI84" s="17">
        <f t="shared" si="39"/>
        <v>1.6519999999999868E-3</v>
      </c>
      <c r="AJ84" s="17">
        <f t="shared" si="40"/>
        <v>-2.1048999999999998E-2</v>
      </c>
      <c r="AK84" s="17">
        <f t="shared" si="41"/>
        <v>1.3299999999999979E-3</v>
      </c>
      <c r="AL84" s="17">
        <f t="shared" si="42"/>
        <v>0.118021</v>
      </c>
      <c r="AM84" s="17">
        <f t="shared" si="43"/>
        <v>-3.0110999999999999E-2</v>
      </c>
      <c r="AN84" s="17">
        <f t="shared" si="44"/>
        <v>-1.6524999999999998E-2</v>
      </c>
      <c r="AO84" s="17">
        <f t="shared" si="45"/>
        <v>2.6870000000000002E-3</v>
      </c>
      <c r="AP84" s="17">
        <f t="shared" si="46"/>
        <v>-1.873E-2</v>
      </c>
      <c r="AQ84" s="17">
        <f t="shared" si="47"/>
        <v>8.7600000000000178E-4</v>
      </c>
      <c r="AR84" s="17">
        <f t="shared" si="48"/>
        <v>0.68199900000000002</v>
      </c>
      <c r="AS84" s="17">
        <f t="shared" si="49"/>
        <v>-0.203763</v>
      </c>
      <c r="AT84" s="17">
        <f t="shared" si="50"/>
        <v>-0.34435099999999996</v>
      </c>
      <c r="AU84" s="17">
        <f t="shared" si="51"/>
        <v>0.15259600000000001</v>
      </c>
      <c r="AV84" s="17">
        <f t="shared" si="52"/>
        <v>-0.15467500000000001</v>
      </c>
      <c r="AW84" s="17">
        <f t="shared" si="53"/>
        <v>2.6512999999999995E-2</v>
      </c>
      <c r="AY84" s="14">
        <f t="shared" si="55"/>
        <v>6.182024038949202E-2</v>
      </c>
      <c r="AZ84" s="14">
        <f t="shared" si="56"/>
        <v>4.5147969900149854E-2</v>
      </c>
      <c r="BA84" s="14">
        <f t="shared" si="57"/>
        <v>0.27036014172237816</v>
      </c>
    </row>
    <row r="85" spans="1:70" x14ac:dyDescent="0.3">
      <c r="A85" s="18" t="s">
        <v>50</v>
      </c>
      <c r="B85" s="8">
        <v>0.34625499999999998</v>
      </c>
      <c r="C85" s="8">
        <v>-0.22813600000000001</v>
      </c>
      <c r="D85" s="8">
        <v>-0.291572</v>
      </c>
      <c r="E85" s="8">
        <v>5.1757999999999998E-2</v>
      </c>
      <c r="F85" s="8">
        <v>-0.20425399999999999</v>
      </c>
      <c r="G85" s="8">
        <v>-0.13281499999999999</v>
      </c>
      <c r="H85" s="8">
        <v>-0.241207</v>
      </c>
      <c r="I85" s="8">
        <v>-0.12914500000000001</v>
      </c>
      <c r="J85" s="8">
        <v>-5.2318999999999997E-2</v>
      </c>
      <c r="K85" s="8">
        <v>-0.12954599999999999</v>
      </c>
      <c r="L85" s="8">
        <v>-0.10988000000000001</v>
      </c>
      <c r="M85" s="8">
        <v>-0.136683</v>
      </c>
      <c r="N85" s="8">
        <v>8.7732000000000004E-2</v>
      </c>
      <c r="O85" s="8">
        <v>-4.9872E-2</v>
      </c>
      <c r="P85" s="8">
        <v>-3.5948000000000001E-2</v>
      </c>
      <c r="Q85" s="8">
        <v>-1.2541E-2</v>
      </c>
      <c r="R85" s="8">
        <v>-4.3361999999999998E-2</v>
      </c>
      <c r="S85" s="8">
        <v>-3.3461999999999999E-2</v>
      </c>
      <c r="T85" s="8">
        <v>0.50471999999999995</v>
      </c>
      <c r="U85" s="8">
        <v>-0.34791800000000001</v>
      </c>
      <c r="V85" s="8">
        <v>-0.417798</v>
      </c>
      <c r="W85" s="8">
        <v>0.180871</v>
      </c>
      <c r="X85" s="8">
        <v>-0.31492199999999998</v>
      </c>
      <c r="Y85" s="8">
        <v>-6.9456000000000004E-2</v>
      </c>
      <c r="Z85" s="17">
        <f>B85-$B$4</f>
        <v>0.44695699999999999</v>
      </c>
      <c r="AA85" s="17">
        <f>C85-$C$4</f>
        <v>-0.111403</v>
      </c>
      <c r="AB85" s="17">
        <f>D85-$D$4</f>
        <v>-0.12362499999999998</v>
      </c>
      <c r="AC85" s="17">
        <f>E85-$E$4</f>
        <v>4.2688999999999998E-2</v>
      </c>
      <c r="AD85" s="17">
        <f>F85-$F$4</f>
        <v>-2.7877999999999986E-2</v>
      </c>
      <c r="AE85" s="17">
        <f>G85-$G$4</f>
        <v>-2.4540999999999993E-2</v>
      </c>
      <c r="AF85" s="17">
        <f>H85-$H$4</f>
        <v>-0.10691000000000001</v>
      </c>
      <c r="AG85" s="17">
        <f>I85-$I$4</f>
        <v>-6.315000000000015E-3</v>
      </c>
      <c r="AH85" s="17">
        <f>J85-$J$4</f>
        <v>2.3396000000000007E-2</v>
      </c>
      <c r="AI85" s="17">
        <f>K85-$K$4</f>
        <v>7.4799999999999867E-4</v>
      </c>
      <c r="AJ85" s="17">
        <f>L85-$L$4</f>
        <v>-2.2655000000000008E-2</v>
      </c>
      <c r="AK85" s="17">
        <f>M85-$M$4</f>
        <v>-7.0400000000001017E-4</v>
      </c>
      <c r="AL85" s="17">
        <f>N85-$N$4</f>
        <v>0.119577</v>
      </c>
      <c r="AM85" s="17">
        <f>O85-$O$4</f>
        <v>-2.8410999999999999E-2</v>
      </c>
      <c r="AN85" s="17">
        <f>P85-$P$4</f>
        <v>-1.8374000000000001E-2</v>
      </c>
      <c r="AO85" s="17">
        <f>Q85-$Q$4</f>
        <v>1.8960000000000001E-3</v>
      </c>
      <c r="AP85" s="17">
        <f>R85-$R$4</f>
        <v>-2.0240999999999999E-2</v>
      </c>
      <c r="AQ85" s="17">
        <f>S85-$S$4</f>
        <v>-1.759999999999956E-4</v>
      </c>
      <c r="AR85" s="17">
        <f>T85-$T$4</f>
        <v>0.60766100000000001</v>
      </c>
      <c r="AS85" s="17">
        <f>U85-$U$4</f>
        <v>-0.223971</v>
      </c>
      <c r="AT85" s="17">
        <f>V85-$V$4</f>
        <v>-0.21587400000000001</v>
      </c>
      <c r="AU85" s="17">
        <f>W85-$W$4</f>
        <v>4.7582000000000013E-2</v>
      </c>
      <c r="AV85" s="17">
        <f>X85-$X$4</f>
        <v>-0.10608099999999998</v>
      </c>
      <c r="AW85" s="17">
        <f>Y85-$Y$4</f>
        <v>3.8275999999999991E-2</v>
      </c>
      <c r="AY85" s="14">
        <f t="shared" si="55"/>
        <v>2.6583300853782049E-2</v>
      </c>
      <c r="AZ85" s="14">
        <f t="shared" si="56"/>
        <v>1.3182572221349846E-2</v>
      </c>
      <c r="BA85" s="14">
        <f t="shared" si="57"/>
        <v>0.24774169762880827</v>
      </c>
    </row>
    <row r="86" spans="1:70" ht="18" x14ac:dyDescent="0.3">
      <c r="A86" s="18" t="s">
        <v>116</v>
      </c>
      <c r="B86" s="8">
        <v>0.26478000000000002</v>
      </c>
      <c r="C86" s="8">
        <v>-0.19939399999999999</v>
      </c>
      <c r="D86" s="8">
        <v>-0.26182299999999997</v>
      </c>
      <c r="E86" s="8">
        <v>4.2305000000000002E-2</v>
      </c>
      <c r="F86" s="8">
        <v>-0.190472</v>
      </c>
      <c r="G86" s="8">
        <v>-0.109531</v>
      </c>
      <c r="H86" s="8">
        <v>-0.22334200000000001</v>
      </c>
      <c r="I86" s="8">
        <v>-0.113361</v>
      </c>
      <c r="J86" s="8">
        <v>-4.5044000000000001E-2</v>
      </c>
      <c r="K86" s="8">
        <v>-0.122116</v>
      </c>
      <c r="L86" s="8">
        <v>-9.3618000000000007E-2</v>
      </c>
      <c r="M86" s="8">
        <v>-0.12595500000000001</v>
      </c>
      <c r="N86" s="8">
        <v>8.5966000000000001E-2</v>
      </c>
      <c r="O86" s="8">
        <v>-4.0605000000000002E-2</v>
      </c>
      <c r="P86" s="8">
        <v>-2.5935E-2</v>
      </c>
      <c r="Q86" s="8">
        <v>-7.2249999999999997E-3</v>
      </c>
      <c r="R86" s="8">
        <v>-2.9614000000000001E-2</v>
      </c>
      <c r="S86" s="8">
        <v>-2.5815000000000001E-2</v>
      </c>
      <c r="T86" s="8">
        <v>0.41397299999999998</v>
      </c>
      <c r="U86" s="8">
        <v>-0.250361</v>
      </c>
      <c r="V86" s="8">
        <v>-0.40196999999999999</v>
      </c>
      <c r="W86" s="8">
        <v>0.20214299999999999</v>
      </c>
      <c r="X86" s="8">
        <v>-0.29531200000000002</v>
      </c>
      <c r="Y86" s="8">
        <v>-0.10023</v>
      </c>
      <c r="Z86" s="17">
        <f t="shared" ref="Z86:Z93" si="58">B86-$B$4</f>
        <v>0.36548200000000003</v>
      </c>
      <c r="AA86" s="17">
        <f t="shared" ref="AA86:AA93" si="59">C86-$C$4</f>
        <v>-8.2660999999999984E-2</v>
      </c>
      <c r="AB86" s="17">
        <f t="shared" ref="AB86:AB93" si="60">D86-$D$4</f>
        <v>-9.3875999999999959E-2</v>
      </c>
      <c r="AC86" s="17">
        <f t="shared" ref="AC86:AC93" si="61">E86-$E$4</f>
        <v>3.3236000000000002E-2</v>
      </c>
      <c r="AD86" s="17">
        <f t="shared" ref="AD86:AD93" si="62">F86-$F$4</f>
        <v>-1.4095999999999997E-2</v>
      </c>
      <c r="AE86" s="17">
        <f t="shared" ref="AE86:AE93" si="63">G86-$G$4</f>
        <v>-1.2570000000000081E-3</v>
      </c>
      <c r="AF86" s="17">
        <f t="shared" ref="AF86:AF93" si="64">H86-$H$4</f>
        <v>-8.9045000000000013E-2</v>
      </c>
      <c r="AG86" s="17">
        <f t="shared" ref="AG86:AG93" si="65">I86-$I$4</f>
        <v>9.4689999999999913E-3</v>
      </c>
      <c r="AH86" s="17">
        <f t="shared" ref="AH86:AH93" si="66">J86-$J$4</f>
        <v>3.0671000000000004E-2</v>
      </c>
      <c r="AI86" s="17">
        <f t="shared" ref="AI86:AI93" si="67">K86-$K$4</f>
        <v>8.1779999999999908E-3</v>
      </c>
      <c r="AJ86" s="17">
        <f t="shared" ref="AJ86:AJ93" si="68">L86-$L$4</f>
        <v>-6.3930000000000098E-3</v>
      </c>
      <c r="AK86" s="17">
        <f t="shared" ref="AK86:AK93" si="69">M86-$M$4</f>
        <v>1.0023999999999977E-2</v>
      </c>
      <c r="AL86" s="17">
        <f t="shared" ref="AL86:AL93" si="70">N86-$N$4</f>
        <v>0.117811</v>
      </c>
      <c r="AM86" s="17">
        <f t="shared" ref="AM86:AM93" si="71">O86-$O$4</f>
        <v>-1.9144000000000001E-2</v>
      </c>
      <c r="AN86" s="17">
        <f t="shared" ref="AN86:AN93" si="72">P86-$P$4</f>
        <v>-8.3610000000000004E-3</v>
      </c>
      <c r="AO86" s="17">
        <f t="shared" ref="AO86:AO93" si="73">Q86-$Q$4</f>
        <v>7.2120000000000005E-3</v>
      </c>
      <c r="AP86" s="17">
        <f t="shared" ref="AP86:AP93" si="74">R86-$R$4</f>
        <v>-6.4930000000000022E-3</v>
      </c>
      <c r="AQ86" s="17">
        <f t="shared" ref="AQ86:AQ93" si="75">S86-$S$4</f>
        <v>7.4710000000000019E-3</v>
      </c>
      <c r="AR86" s="17">
        <f t="shared" ref="AR86:AR93" si="76">T86-$T$4</f>
        <v>0.51691399999999998</v>
      </c>
      <c r="AS86" s="17">
        <f t="shared" ref="AS86:AS93" si="77">U86-$U$4</f>
        <v>-0.126414</v>
      </c>
      <c r="AT86" s="17">
        <f t="shared" ref="AT86:AT93" si="78">V86-$V$4</f>
        <v>-0.200046</v>
      </c>
      <c r="AU86" s="17">
        <f t="shared" ref="AU86:AU93" si="79">W86-$W$4</f>
        <v>6.8853999999999999E-2</v>
      </c>
      <c r="AV86" s="17">
        <f t="shared" ref="AV86:AV93" si="80">X86-$X$4</f>
        <v>-8.647100000000002E-2</v>
      </c>
      <c r="AW86" s="17">
        <f t="shared" ref="AW86:AW93" si="81">Y86-$Y$4</f>
        <v>7.5019999999999948E-3</v>
      </c>
      <c r="AY86" s="14">
        <f t="shared" si="55"/>
        <v>0.375253477276842</v>
      </c>
      <c r="AZ86" s="14">
        <f t="shared" si="56"/>
        <v>0.36927638780578981</v>
      </c>
      <c r="BA86" s="14">
        <f t="shared" si="57"/>
        <v>0.51402914065943839</v>
      </c>
    </row>
    <row r="87" spans="1:70" x14ac:dyDescent="0.3">
      <c r="A87" s="18" t="s">
        <v>47</v>
      </c>
      <c r="B87" s="8">
        <v>0.302873</v>
      </c>
      <c r="C87" s="8">
        <v>-0.145261</v>
      </c>
      <c r="D87" s="8">
        <v>-0.26136100000000001</v>
      </c>
      <c r="E87" s="8">
        <v>3.3550999999999997E-2</v>
      </c>
      <c r="F87" s="8">
        <v>-0.185728</v>
      </c>
      <c r="G87" s="8">
        <v>-0.109486</v>
      </c>
      <c r="H87" s="8">
        <v>-0.21060300000000001</v>
      </c>
      <c r="I87" s="8">
        <v>-8.8314000000000004E-2</v>
      </c>
      <c r="J87" s="8">
        <v>-4.7706999999999999E-2</v>
      </c>
      <c r="K87" s="8">
        <v>-0.12557599999999999</v>
      </c>
      <c r="L87" s="8">
        <v>-9.0139999999999998E-2</v>
      </c>
      <c r="M87" s="8">
        <v>-0.12653400000000001</v>
      </c>
      <c r="N87" s="8">
        <v>8.2086999999999993E-2</v>
      </c>
      <c r="O87" s="8">
        <v>-2.5510999999999999E-2</v>
      </c>
      <c r="P87" s="8">
        <v>-2.6655999999999999E-2</v>
      </c>
      <c r="Q87" s="8">
        <v>-1.1082E-2</v>
      </c>
      <c r="R87" s="8">
        <v>-2.6509000000000001E-2</v>
      </c>
      <c r="S87" s="8">
        <v>-2.6464000000000001E-2</v>
      </c>
      <c r="T87" s="8">
        <v>0.50636400000000004</v>
      </c>
      <c r="U87" s="8">
        <v>-0.33022099999999999</v>
      </c>
      <c r="V87" s="8">
        <v>-0.37389099999999997</v>
      </c>
      <c r="W87" s="8">
        <v>0.135711</v>
      </c>
      <c r="X87" s="8">
        <v>-0.280669</v>
      </c>
      <c r="Y87" s="8">
        <v>-4.9624000000000001E-2</v>
      </c>
      <c r="Z87" s="17">
        <f t="shared" si="58"/>
        <v>0.40357500000000002</v>
      </c>
      <c r="AA87" s="17">
        <f t="shared" si="59"/>
        <v>-2.8527999999999998E-2</v>
      </c>
      <c r="AB87" s="17">
        <f t="shared" si="60"/>
        <v>-9.3413999999999997E-2</v>
      </c>
      <c r="AC87" s="17">
        <f t="shared" si="61"/>
        <v>2.4481999999999997E-2</v>
      </c>
      <c r="AD87" s="17">
        <f t="shared" si="62"/>
        <v>-9.3519999999999992E-3</v>
      </c>
      <c r="AE87" s="17">
        <f t="shared" si="63"/>
        <v>-1.2120000000000047E-3</v>
      </c>
      <c r="AF87" s="17">
        <f t="shared" si="64"/>
        <v>-7.6306000000000013E-2</v>
      </c>
      <c r="AG87" s="17">
        <f t="shared" si="65"/>
        <v>3.4515999999999991E-2</v>
      </c>
      <c r="AH87" s="17">
        <f t="shared" si="66"/>
        <v>2.8008000000000005E-2</v>
      </c>
      <c r="AI87" s="17">
        <f t="shared" si="67"/>
        <v>4.718E-3</v>
      </c>
      <c r="AJ87" s="17">
        <f t="shared" si="68"/>
        <v>-2.9150000000000009E-3</v>
      </c>
      <c r="AK87" s="17">
        <f t="shared" si="69"/>
        <v>9.4449999999999812E-3</v>
      </c>
      <c r="AL87" s="17">
        <f t="shared" si="70"/>
        <v>0.11393199999999999</v>
      </c>
      <c r="AM87" s="17">
        <f t="shared" si="71"/>
        <v>-4.049999999999998E-3</v>
      </c>
      <c r="AN87" s="17">
        <f t="shared" si="72"/>
        <v>-9.0819999999999998E-3</v>
      </c>
      <c r="AO87" s="17">
        <f t="shared" si="73"/>
        <v>3.3550000000000003E-3</v>
      </c>
      <c r="AP87" s="17">
        <f t="shared" si="74"/>
        <v>-3.3880000000000021E-3</v>
      </c>
      <c r="AQ87" s="17">
        <f t="shared" si="75"/>
        <v>6.8220000000000017E-3</v>
      </c>
      <c r="AR87" s="17">
        <f t="shared" si="76"/>
        <v>0.60930499999999999</v>
      </c>
      <c r="AS87" s="17">
        <f t="shared" si="77"/>
        <v>-0.20627399999999999</v>
      </c>
      <c r="AT87" s="17">
        <f t="shared" si="78"/>
        <v>-0.17196699999999998</v>
      </c>
      <c r="AU87" s="17">
        <f t="shared" si="79"/>
        <v>2.4220000000000075E-3</v>
      </c>
      <c r="AV87" s="17">
        <f t="shared" si="80"/>
        <v>-7.1828000000000003E-2</v>
      </c>
      <c r="AW87" s="17">
        <f t="shared" si="81"/>
        <v>5.8107999999999993E-2</v>
      </c>
      <c r="AY87" s="14">
        <f t="shared" si="55"/>
        <v>0.32114575777922205</v>
      </c>
      <c r="AZ87" s="14">
        <f t="shared" si="56"/>
        <v>0.3158977536033799</v>
      </c>
      <c r="BA87" s="14">
        <f t="shared" si="57"/>
        <v>0.4016679768594083</v>
      </c>
    </row>
    <row r="88" spans="1:70" x14ac:dyDescent="0.3">
      <c r="A88" s="18" t="s">
        <v>33</v>
      </c>
      <c r="B88" s="8">
        <v>0.28038099999999999</v>
      </c>
      <c r="C88" s="8">
        <v>-0.19061400000000001</v>
      </c>
      <c r="D88" s="8">
        <v>-0.25089400000000001</v>
      </c>
      <c r="E88" s="8">
        <v>3.5409999999999997E-2</v>
      </c>
      <c r="F88" s="8">
        <v>-0.205286</v>
      </c>
      <c r="G88" s="8">
        <v>-0.120821</v>
      </c>
      <c r="H88" s="8">
        <v>-0.266351</v>
      </c>
      <c r="I88" s="8">
        <v>-0.13030800000000001</v>
      </c>
      <c r="J88" s="8">
        <v>-5.6415E-2</v>
      </c>
      <c r="K88" s="8">
        <v>-0.126442</v>
      </c>
      <c r="L88" s="8">
        <v>-0.10677499999999999</v>
      </c>
      <c r="M88" s="8">
        <v>-0.13360900000000001</v>
      </c>
      <c r="N88" s="8">
        <v>8.6587999999999998E-2</v>
      </c>
      <c r="O88" s="8">
        <v>-5.0847999999999997E-2</v>
      </c>
      <c r="P88" s="8">
        <v>-3.4596000000000002E-2</v>
      </c>
      <c r="Q88" s="8">
        <v>-9.8320000000000005E-3</v>
      </c>
      <c r="R88" s="8">
        <v>-4.0488000000000003E-2</v>
      </c>
      <c r="S88" s="8">
        <v>-3.0395999999999999E-2</v>
      </c>
      <c r="T88" s="8">
        <v>0.46295199999999997</v>
      </c>
      <c r="U88" s="8">
        <v>-0.376133</v>
      </c>
      <c r="V88" s="8">
        <v>-0.33703499999999997</v>
      </c>
      <c r="W88" s="8">
        <v>0.118574</v>
      </c>
      <c r="X88" s="8">
        <v>-0.29438999999999999</v>
      </c>
      <c r="Y88" s="8">
        <v>-2.5305999999999999E-2</v>
      </c>
      <c r="Z88" s="17">
        <f t="shared" si="58"/>
        <v>0.38108300000000001</v>
      </c>
      <c r="AA88" s="17">
        <f t="shared" si="59"/>
        <v>-7.3881000000000002E-2</v>
      </c>
      <c r="AB88" s="17">
        <f t="shared" si="60"/>
        <v>-8.2946999999999993E-2</v>
      </c>
      <c r="AC88" s="17">
        <f t="shared" si="61"/>
        <v>2.6340999999999996E-2</v>
      </c>
      <c r="AD88" s="17">
        <f t="shared" si="62"/>
        <v>-2.8909999999999991E-2</v>
      </c>
      <c r="AE88" s="17">
        <f t="shared" si="63"/>
        <v>-1.2547000000000003E-2</v>
      </c>
      <c r="AF88" s="17">
        <f t="shared" si="64"/>
        <v>-0.132054</v>
      </c>
      <c r="AG88" s="17">
        <f t="shared" si="65"/>
        <v>-7.4780000000000124E-3</v>
      </c>
      <c r="AH88" s="17">
        <f t="shared" si="66"/>
        <v>1.9300000000000005E-2</v>
      </c>
      <c r="AI88" s="17">
        <f t="shared" si="67"/>
        <v>3.8519999999999943E-3</v>
      </c>
      <c r="AJ88" s="17">
        <f t="shared" si="68"/>
        <v>-1.9549999999999998E-2</v>
      </c>
      <c r="AK88" s="17">
        <f t="shared" si="69"/>
        <v>2.3699999999999832E-3</v>
      </c>
      <c r="AL88" s="17">
        <f t="shared" si="70"/>
        <v>0.118433</v>
      </c>
      <c r="AM88" s="17">
        <f t="shared" si="71"/>
        <v>-2.9386999999999996E-2</v>
      </c>
      <c r="AN88" s="17">
        <f t="shared" si="72"/>
        <v>-1.7022000000000002E-2</v>
      </c>
      <c r="AO88" s="17">
        <f t="shared" si="73"/>
        <v>4.6049999999999997E-3</v>
      </c>
      <c r="AP88" s="17">
        <f t="shared" si="74"/>
        <v>-1.7367000000000004E-2</v>
      </c>
      <c r="AQ88" s="17">
        <f t="shared" si="75"/>
        <v>2.8900000000000037E-3</v>
      </c>
      <c r="AR88" s="17">
        <f t="shared" si="76"/>
        <v>0.56589299999999998</v>
      </c>
      <c r="AS88" s="17">
        <f t="shared" si="77"/>
        <v>-0.25218600000000002</v>
      </c>
      <c r="AT88" s="17">
        <f t="shared" si="78"/>
        <v>-0.13511099999999998</v>
      </c>
      <c r="AU88" s="17">
        <f t="shared" si="79"/>
        <v>-1.4714999999999992E-2</v>
      </c>
      <c r="AV88" s="17">
        <f t="shared" si="80"/>
        <v>-8.5548999999999986E-2</v>
      </c>
      <c r="AW88" s="17">
        <f t="shared" si="81"/>
        <v>8.2425999999999999E-2</v>
      </c>
      <c r="AY88" s="14">
        <f t="shared" si="55"/>
        <v>0.141522985516632</v>
      </c>
      <c r="AZ88" s="14">
        <f t="shared" si="56"/>
        <v>0.13578387641452982</v>
      </c>
      <c r="BA88" s="14">
        <f t="shared" si="57"/>
        <v>0.3683267800246583</v>
      </c>
    </row>
    <row r="89" spans="1:70" ht="18" x14ac:dyDescent="0.3">
      <c r="A89" s="18" t="s">
        <v>117</v>
      </c>
      <c r="B89" s="8">
        <v>4.4248000000000003E-2</v>
      </c>
      <c r="C89" s="8">
        <v>-0.15876999999999999</v>
      </c>
      <c r="D89" s="8">
        <v>-0.24288499999999999</v>
      </c>
      <c r="E89" s="8">
        <v>1.7319999999999999E-2</v>
      </c>
      <c r="F89" s="8">
        <v>-0.15811900000000001</v>
      </c>
      <c r="G89" s="8">
        <v>-9.9130999999999997E-2</v>
      </c>
      <c r="H89" s="8">
        <v>-0.23502300000000001</v>
      </c>
      <c r="I89" s="8">
        <v>-9.4981999999999997E-2</v>
      </c>
      <c r="J89" s="8">
        <v>-5.2532000000000002E-2</v>
      </c>
      <c r="K89" s="8">
        <v>-0.125387</v>
      </c>
      <c r="L89" s="8">
        <v>-7.2257000000000002E-2</v>
      </c>
      <c r="M89" s="8">
        <v>-0.128164</v>
      </c>
      <c r="N89" s="8">
        <v>-4.5874999999999999E-2</v>
      </c>
      <c r="O89" s="8">
        <v>-2.8809999999999999E-3</v>
      </c>
      <c r="P89" s="8">
        <v>-3.137E-3</v>
      </c>
      <c r="Q89" s="8">
        <v>-1.0926999999999999E-2</v>
      </c>
      <c r="R89" s="8">
        <v>-1.1468000000000001E-2</v>
      </c>
      <c r="S89" s="8">
        <v>-2.7812E-2</v>
      </c>
      <c r="T89" s="8">
        <v>4.7569E-2</v>
      </c>
      <c r="U89" s="8">
        <v>-0.178981</v>
      </c>
      <c r="V89" s="8">
        <v>-0.28893400000000002</v>
      </c>
      <c r="W89" s="8">
        <v>0.15561900000000001</v>
      </c>
      <c r="X89" s="8">
        <v>-0.20808599999999999</v>
      </c>
      <c r="Y89" s="8">
        <v>-8.9635999999999993E-2</v>
      </c>
      <c r="Z89" s="17">
        <f t="shared" si="58"/>
        <v>0.14495</v>
      </c>
      <c r="AA89" s="17">
        <f t="shared" si="59"/>
        <v>-4.2036999999999991E-2</v>
      </c>
      <c r="AB89" s="17">
        <f t="shared" si="60"/>
        <v>-7.4937999999999977E-2</v>
      </c>
      <c r="AC89" s="17">
        <f t="shared" si="61"/>
        <v>8.2509999999999979E-3</v>
      </c>
      <c r="AD89" s="17">
        <f t="shared" si="62"/>
        <v>1.8256999999999995E-2</v>
      </c>
      <c r="AE89" s="17">
        <f t="shared" si="63"/>
        <v>9.1429999999999984E-3</v>
      </c>
      <c r="AF89" s="17">
        <f t="shared" si="64"/>
        <v>-0.10072600000000001</v>
      </c>
      <c r="AG89" s="17">
        <f t="shared" si="65"/>
        <v>2.7847999999999998E-2</v>
      </c>
      <c r="AH89" s="17">
        <f t="shared" si="66"/>
        <v>2.3183000000000002E-2</v>
      </c>
      <c r="AI89" s="17">
        <f t="shared" si="67"/>
        <v>4.9069999999999947E-3</v>
      </c>
      <c r="AJ89" s="17">
        <f t="shared" si="68"/>
        <v>1.4967999999999995E-2</v>
      </c>
      <c r="AK89" s="17">
        <f t="shared" si="69"/>
        <v>7.8149999999999886E-3</v>
      </c>
      <c r="AL89" s="17">
        <f t="shared" si="70"/>
        <v>-1.4030000000000001E-2</v>
      </c>
      <c r="AM89" s="17">
        <f t="shared" si="71"/>
        <v>1.8579999999999999E-2</v>
      </c>
      <c r="AN89" s="17">
        <f t="shared" si="72"/>
        <v>1.4436999999999998E-2</v>
      </c>
      <c r="AO89" s="17">
        <f t="shared" si="73"/>
        <v>3.510000000000001E-3</v>
      </c>
      <c r="AP89" s="17">
        <f t="shared" si="74"/>
        <v>1.1652999999999998E-2</v>
      </c>
      <c r="AQ89" s="17">
        <f t="shared" si="75"/>
        <v>5.4740000000000032E-3</v>
      </c>
      <c r="AR89" s="17">
        <f t="shared" si="76"/>
        <v>0.15051</v>
      </c>
      <c r="AS89" s="17">
        <f t="shared" si="77"/>
        <v>-5.5034E-2</v>
      </c>
      <c r="AT89" s="17">
        <f t="shared" si="78"/>
        <v>-8.7010000000000032E-2</v>
      </c>
      <c r="AU89" s="17">
        <f t="shared" si="79"/>
        <v>2.2330000000000017E-2</v>
      </c>
      <c r="AV89" s="17">
        <f t="shared" si="80"/>
        <v>7.5500000000000567E-4</v>
      </c>
      <c r="AW89" s="17">
        <f t="shared" si="81"/>
        <v>1.8096000000000001E-2</v>
      </c>
      <c r="AY89" s="14">
        <f t="shared" si="55"/>
        <v>0.34381610822759201</v>
      </c>
      <c r="AZ89" s="14">
        <f t="shared" si="56"/>
        <v>0.37817200472257984</v>
      </c>
      <c r="BA89" s="14">
        <f t="shared" si="57"/>
        <v>0.29494848220303826</v>
      </c>
    </row>
    <row r="90" spans="1:70" x14ac:dyDescent="0.3">
      <c r="A90" s="18" t="s">
        <v>34</v>
      </c>
      <c r="B90" s="8">
        <v>0.15365200000000001</v>
      </c>
      <c r="C90" s="8">
        <v>-0.20225899999999999</v>
      </c>
      <c r="D90" s="8">
        <v>-0.221112</v>
      </c>
      <c r="E90" s="8">
        <v>1.1847E-2</v>
      </c>
      <c r="F90" s="8">
        <v>-0.19342799999999999</v>
      </c>
      <c r="G90" s="8">
        <v>-0.122141</v>
      </c>
      <c r="H90" s="8">
        <v>-0.35768499999999998</v>
      </c>
      <c r="I90" s="8">
        <v>-0.137156</v>
      </c>
      <c r="J90" s="8">
        <v>-8.4478999999999999E-2</v>
      </c>
      <c r="K90" s="8">
        <v>-0.12964899999999999</v>
      </c>
      <c r="L90" s="8">
        <v>-9.8400000000000001E-2</v>
      </c>
      <c r="M90" s="8">
        <v>-0.134184</v>
      </c>
      <c r="N90" s="8">
        <v>1.158E-3</v>
      </c>
      <c r="O90" s="8">
        <v>-3.5147999999999999E-2</v>
      </c>
      <c r="P90" s="8">
        <v>-2.4766E-2</v>
      </c>
      <c r="Q90" s="8">
        <v>-1.1381E-2</v>
      </c>
      <c r="R90" s="8">
        <v>-3.3419999999999998E-2</v>
      </c>
      <c r="S90" s="8">
        <v>-3.1438000000000001E-2</v>
      </c>
      <c r="T90" s="8">
        <v>0.174901</v>
      </c>
      <c r="U90" s="8">
        <v>-4.2544999999999999E-2</v>
      </c>
      <c r="V90" s="8">
        <v>-0.32710800000000001</v>
      </c>
      <c r="W90" s="8">
        <v>0.11336400000000001</v>
      </c>
      <c r="X90" s="8">
        <v>-0.161606</v>
      </c>
      <c r="Y90" s="8">
        <v>-0.26071800000000001</v>
      </c>
      <c r="Z90" s="17">
        <f t="shared" si="58"/>
        <v>0.25435400000000002</v>
      </c>
      <c r="AA90" s="17">
        <f t="shared" si="59"/>
        <v>-8.5525999999999991E-2</v>
      </c>
      <c r="AB90" s="17">
        <f t="shared" si="60"/>
        <v>-5.316499999999999E-2</v>
      </c>
      <c r="AC90" s="17">
        <f t="shared" si="61"/>
        <v>2.7779999999999992E-3</v>
      </c>
      <c r="AD90" s="17">
        <f t="shared" si="62"/>
        <v>-1.7051999999999984E-2</v>
      </c>
      <c r="AE90" s="17">
        <f t="shared" si="63"/>
        <v>-1.3867000000000004E-2</v>
      </c>
      <c r="AF90" s="17">
        <f t="shared" si="64"/>
        <v>-0.22338799999999998</v>
      </c>
      <c r="AG90" s="17">
        <f t="shared" si="65"/>
        <v>-1.4326000000000005E-2</v>
      </c>
      <c r="AH90" s="17">
        <f t="shared" si="66"/>
        <v>-8.763999999999994E-3</v>
      </c>
      <c r="AI90" s="17">
        <f t="shared" si="67"/>
        <v>6.4500000000000668E-4</v>
      </c>
      <c r="AJ90" s="17">
        <f t="shared" si="68"/>
        <v>-1.1175000000000004E-2</v>
      </c>
      <c r="AK90" s="17">
        <f t="shared" si="69"/>
        <v>1.794999999999991E-3</v>
      </c>
      <c r="AL90" s="17">
        <f t="shared" si="70"/>
        <v>3.3002999999999998E-2</v>
      </c>
      <c r="AM90" s="17">
        <f t="shared" si="71"/>
        <v>-1.3686999999999998E-2</v>
      </c>
      <c r="AN90" s="17">
        <f t="shared" si="72"/>
        <v>-7.1920000000000005E-3</v>
      </c>
      <c r="AO90" s="17">
        <f t="shared" si="73"/>
        <v>3.0559999999999997E-3</v>
      </c>
      <c r="AP90" s="17">
        <f t="shared" si="74"/>
        <v>-1.0298999999999999E-2</v>
      </c>
      <c r="AQ90" s="17">
        <f t="shared" si="75"/>
        <v>1.8480000000000024E-3</v>
      </c>
      <c r="AR90" s="17">
        <f t="shared" si="76"/>
        <v>0.27784200000000003</v>
      </c>
      <c r="AS90" s="17">
        <f t="shared" si="77"/>
        <v>8.1402000000000002E-2</v>
      </c>
      <c r="AT90" s="17">
        <f t="shared" si="78"/>
        <v>-0.12518400000000002</v>
      </c>
      <c r="AU90" s="17">
        <f t="shared" si="79"/>
        <v>-1.9924999999999984E-2</v>
      </c>
      <c r="AV90" s="17">
        <f t="shared" si="80"/>
        <v>4.7234999999999999E-2</v>
      </c>
      <c r="AW90" s="17">
        <f t="shared" si="81"/>
        <v>-0.15298600000000001</v>
      </c>
      <c r="AY90" s="14">
        <f t="shared" si="55"/>
        <v>7.2356060141542014E-2</v>
      </c>
      <c r="AZ90" s="14">
        <f t="shared" si="56"/>
        <v>9.933729096322981E-2</v>
      </c>
      <c r="BA90" s="14">
        <f t="shared" si="57"/>
        <v>0.24344137347808825</v>
      </c>
      <c r="BP90" s="6"/>
      <c r="BQ90" s="6"/>
      <c r="BR90" s="6"/>
    </row>
    <row r="91" spans="1:70" ht="18" x14ac:dyDescent="0.3">
      <c r="A91" s="18" t="s">
        <v>118</v>
      </c>
      <c r="B91" s="8">
        <v>4.5575999999999998E-2</v>
      </c>
      <c r="C91" s="8">
        <v>-0.15778500000000001</v>
      </c>
      <c r="D91" s="8">
        <v>-0.24088100000000001</v>
      </c>
      <c r="E91" s="8">
        <v>2.6054999999999998E-2</v>
      </c>
      <c r="F91" s="8">
        <v>-0.16429299999999999</v>
      </c>
      <c r="G91" s="8">
        <v>-0.10033300000000001</v>
      </c>
      <c r="H91" s="8">
        <v>-0.25120900000000002</v>
      </c>
      <c r="I91" s="8">
        <v>-0.100476</v>
      </c>
      <c r="J91" s="8">
        <v>-5.4158999999999999E-2</v>
      </c>
      <c r="K91" s="8">
        <v>-0.121285</v>
      </c>
      <c r="L91" s="8">
        <v>-6.9802000000000003E-2</v>
      </c>
      <c r="M91" s="8">
        <v>-0.124197</v>
      </c>
      <c r="N91" s="8">
        <v>-1.5932999999999999E-2</v>
      </c>
      <c r="O91" s="8">
        <v>-7.7210000000000004E-3</v>
      </c>
      <c r="P91" s="8">
        <v>-4.3870000000000003E-3</v>
      </c>
      <c r="Q91" s="8">
        <v>-7.4479999999999998E-3</v>
      </c>
      <c r="R91" s="8">
        <v>-9.9139999999999992E-3</v>
      </c>
      <c r="S91" s="8">
        <v>-2.4468E-2</v>
      </c>
      <c r="T91" s="8">
        <v>9.5990000000000006E-2</v>
      </c>
      <c r="U91" s="8">
        <v>-0.22553500000000001</v>
      </c>
      <c r="V91" s="8">
        <v>-0.324882</v>
      </c>
      <c r="W91" s="8">
        <v>0.21746499999999999</v>
      </c>
      <c r="X91" s="8">
        <v>-0.26207000000000003</v>
      </c>
      <c r="Y91" s="8">
        <v>-4.5260000000000002E-2</v>
      </c>
      <c r="Z91" s="17">
        <f t="shared" si="58"/>
        <v>0.14627799999999999</v>
      </c>
      <c r="AA91" s="17">
        <f t="shared" si="59"/>
        <v>-4.1052000000000005E-2</v>
      </c>
      <c r="AB91" s="17">
        <f t="shared" si="60"/>
        <v>-7.2933999999999999E-2</v>
      </c>
      <c r="AC91" s="17">
        <f t="shared" si="61"/>
        <v>1.6985999999999998E-2</v>
      </c>
      <c r="AD91" s="17">
        <f t="shared" si="62"/>
        <v>1.208300000000001E-2</v>
      </c>
      <c r="AE91" s="17">
        <f t="shared" si="63"/>
        <v>7.9409999999999897E-3</v>
      </c>
      <c r="AF91" s="17">
        <f t="shared" si="64"/>
        <v>-0.11691200000000002</v>
      </c>
      <c r="AG91" s="17">
        <f t="shared" si="65"/>
        <v>2.2353999999999999E-2</v>
      </c>
      <c r="AH91" s="17">
        <f t="shared" si="66"/>
        <v>2.1556000000000006E-2</v>
      </c>
      <c r="AI91" s="17">
        <f t="shared" si="67"/>
        <v>9.0089999999999892E-3</v>
      </c>
      <c r="AJ91" s="17">
        <f t="shared" si="68"/>
        <v>1.7422999999999994E-2</v>
      </c>
      <c r="AK91" s="17">
        <f t="shared" si="69"/>
        <v>1.1781999999999987E-2</v>
      </c>
      <c r="AL91" s="17">
        <f t="shared" si="70"/>
        <v>1.5911999999999999E-2</v>
      </c>
      <c r="AM91" s="17">
        <f t="shared" si="71"/>
        <v>1.374E-2</v>
      </c>
      <c r="AN91" s="17">
        <f t="shared" si="72"/>
        <v>1.3186999999999999E-2</v>
      </c>
      <c r="AO91" s="17">
        <f t="shared" si="73"/>
        <v>6.9890000000000004E-3</v>
      </c>
      <c r="AP91" s="17">
        <f t="shared" si="74"/>
        <v>1.3207E-2</v>
      </c>
      <c r="AQ91" s="17">
        <f t="shared" si="75"/>
        <v>8.8180000000000029E-3</v>
      </c>
      <c r="AR91" s="17">
        <f t="shared" si="76"/>
        <v>0.19893100000000002</v>
      </c>
      <c r="AS91" s="17">
        <f t="shared" si="77"/>
        <v>-0.10158800000000001</v>
      </c>
      <c r="AT91" s="17">
        <f t="shared" si="78"/>
        <v>-0.12295800000000001</v>
      </c>
      <c r="AU91" s="17">
        <f t="shared" si="79"/>
        <v>8.4176000000000001E-2</v>
      </c>
      <c r="AV91" s="17">
        <f t="shared" si="80"/>
        <v>-5.3229000000000026E-2</v>
      </c>
      <c r="AW91" s="17">
        <f t="shared" si="81"/>
        <v>6.2471999999999993E-2</v>
      </c>
      <c r="AY91" s="14">
        <f t="shared" si="55"/>
        <v>0.50591625462224199</v>
      </c>
      <c r="AZ91" s="14">
        <f t="shared" si="56"/>
        <v>0.53621579455867985</v>
      </c>
      <c r="BA91" s="14">
        <f t="shared" si="57"/>
        <v>0.47272649732542821</v>
      </c>
    </row>
    <row r="92" spans="1:70" ht="18" x14ac:dyDescent="0.3">
      <c r="A92" s="18" t="s">
        <v>119</v>
      </c>
      <c r="B92" s="8">
        <v>3.6027000000000003E-2</v>
      </c>
      <c r="C92" s="8">
        <v>-0.16250600000000001</v>
      </c>
      <c r="D92" s="8">
        <v>-0.25417200000000001</v>
      </c>
      <c r="E92" s="8">
        <v>3.2021000000000001E-2</v>
      </c>
      <c r="F92" s="8">
        <v>-0.15959799999999999</v>
      </c>
      <c r="G92" s="8">
        <v>-9.6356999999999998E-2</v>
      </c>
      <c r="H92" s="8">
        <v>-0.26094200000000001</v>
      </c>
      <c r="I92" s="8">
        <v>-0.101966</v>
      </c>
      <c r="J92" s="8">
        <v>-5.6890000000000003E-2</v>
      </c>
      <c r="K92" s="8">
        <v>-0.12101099999999999</v>
      </c>
      <c r="L92" s="8">
        <v>-6.8778000000000006E-2</v>
      </c>
      <c r="M92" s="8">
        <v>-0.123488</v>
      </c>
      <c r="N92" s="8">
        <v>-1.5572000000000001E-2</v>
      </c>
      <c r="O92" s="8">
        <v>-7.0650000000000001E-3</v>
      </c>
      <c r="P92" s="8">
        <v>-3.9579999999999997E-3</v>
      </c>
      <c r="Q92" s="8">
        <v>-7.2950000000000003E-3</v>
      </c>
      <c r="R92" s="8">
        <v>-8.9639999999999997E-3</v>
      </c>
      <c r="S92" s="8">
        <v>-2.4008999999999999E-2</v>
      </c>
      <c r="T92" s="8">
        <v>5.5936E-2</v>
      </c>
      <c r="U92" s="8">
        <v>-0.17389499999999999</v>
      </c>
      <c r="V92" s="8">
        <v>-0.26648500000000003</v>
      </c>
      <c r="W92" s="8">
        <v>0.165796</v>
      </c>
      <c r="X92" s="8">
        <v>-0.22034000000000001</v>
      </c>
      <c r="Y92" s="8">
        <v>-9.0019000000000002E-2</v>
      </c>
      <c r="Z92" s="17">
        <f t="shared" si="58"/>
        <v>0.13672899999999999</v>
      </c>
      <c r="AA92" s="17">
        <f t="shared" si="59"/>
        <v>-4.5773000000000008E-2</v>
      </c>
      <c r="AB92" s="17">
        <f t="shared" si="60"/>
        <v>-8.6224999999999996E-2</v>
      </c>
      <c r="AC92" s="17">
        <f t="shared" si="61"/>
        <v>2.2952E-2</v>
      </c>
      <c r="AD92" s="17">
        <f t="shared" si="62"/>
        <v>1.6778000000000015E-2</v>
      </c>
      <c r="AE92" s="17">
        <f t="shared" si="63"/>
        <v>1.1916999999999997E-2</v>
      </c>
      <c r="AF92" s="17">
        <f t="shared" si="64"/>
        <v>-0.12664500000000001</v>
      </c>
      <c r="AG92" s="17">
        <f t="shared" si="65"/>
        <v>2.0863999999999994E-2</v>
      </c>
      <c r="AH92" s="17">
        <f t="shared" si="66"/>
        <v>1.8825000000000001E-2</v>
      </c>
      <c r="AI92" s="17">
        <f t="shared" si="67"/>
        <v>9.2829999999999996E-3</v>
      </c>
      <c r="AJ92" s="17">
        <f t="shared" si="68"/>
        <v>1.8446999999999991E-2</v>
      </c>
      <c r="AK92" s="17">
        <f t="shared" si="69"/>
        <v>1.2490999999999988E-2</v>
      </c>
      <c r="AL92" s="17">
        <f t="shared" si="70"/>
        <v>1.6272999999999996E-2</v>
      </c>
      <c r="AM92" s="17">
        <f t="shared" si="71"/>
        <v>1.4396000000000001E-2</v>
      </c>
      <c r="AN92" s="17">
        <f t="shared" si="72"/>
        <v>1.3616E-2</v>
      </c>
      <c r="AO92" s="17">
        <f t="shared" si="73"/>
        <v>7.1419999999999999E-3</v>
      </c>
      <c r="AP92" s="17">
        <f t="shared" si="74"/>
        <v>1.4156999999999999E-2</v>
      </c>
      <c r="AQ92" s="17">
        <f t="shared" si="75"/>
        <v>9.277000000000004E-3</v>
      </c>
      <c r="AR92" s="17">
        <f t="shared" si="76"/>
        <v>0.15887699999999999</v>
      </c>
      <c r="AS92" s="17">
        <f t="shared" si="77"/>
        <v>-4.9947999999999992E-2</v>
      </c>
      <c r="AT92" s="17">
        <f t="shared" si="78"/>
        <v>-6.4561000000000035E-2</v>
      </c>
      <c r="AU92" s="17">
        <f t="shared" si="79"/>
        <v>3.2507000000000008E-2</v>
      </c>
      <c r="AV92" s="17">
        <f t="shared" si="80"/>
        <v>-1.1499000000000009E-2</v>
      </c>
      <c r="AW92" s="17">
        <f t="shared" si="81"/>
        <v>1.7712999999999993E-2</v>
      </c>
      <c r="AY92" s="14">
        <f t="shared" si="55"/>
        <v>0.5227713272873421</v>
      </c>
      <c r="AZ92" s="14">
        <f t="shared" si="56"/>
        <v>0.5523745756336198</v>
      </c>
      <c r="BA92" s="14">
        <f t="shared" si="57"/>
        <v>0.48162100067285829</v>
      </c>
    </row>
    <row r="93" spans="1:70" ht="18" x14ac:dyDescent="0.3">
      <c r="A93" s="18" t="s">
        <v>120</v>
      </c>
      <c r="B93" s="8">
        <v>9.8884E-2</v>
      </c>
      <c r="C93" s="8">
        <v>-0.17216799999999999</v>
      </c>
      <c r="D93" s="8">
        <v>-0.252058</v>
      </c>
      <c r="E93" s="8">
        <v>3.0735999999999999E-2</v>
      </c>
      <c r="F93" s="8">
        <v>-0.16564100000000001</v>
      </c>
      <c r="G93" s="8">
        <v>-0.100858</v>
      </c>
      <c r="H93" s="8">
        <v>-0.25752700000000001</v>
      </c>
      <c r="I93" s="8">
        <v>-0.100455</v>
      </c>
      <c r="J93" s="8">
        <v>-5.629E-2</v>
      </c>
      <c r="K93" s="8">
        <v>-0.121506</v>
      </c>
      <c r="L93" s="8">
        <v>-7.0755999999999999E-2</v>
      </c>
      <c r="M93" s="8">
        <v>-0.124431</v>
      </c>
      <c r="N93" s="8">
        <v>-1.3448E-2</v>
      </c>
      <c r="O93" s="8">
        <v>-7.4099999999999999E-3</v>
      </c>
      <c r="P93" s="8">
        <v>-4.9589999999999999E-3</v>
      </c>
      <c r="Q93" s="8">
        <v>-7.3289999999999996E-3</v>
      </c>
      <c r="R93" s="8">
        <v>-1.039E-2</v>
      </c>
      <c r="S93" s="8">
        <v>-2.4157000000000001E-2</v>
      </c>
      <c r="T93" s="8">
        <v>0.108016</v>
      </c>
      <c r="U93" s="8">
        <v>-0.21016799999999999</v>
      </c>
      <c r="V93" s="8">
        <v>-0.25470599999999999</v>
      </c>
      <c r="W93" s="8">
        <v>0.115096</v>
      </c>
      <c r="X93" s="8">
        <v>-0.19555</v>
      </c>
      <c r="Y93" s="8">
        <v>-8.9952000000000004E-2</v>
      </c>
      <c r="Z93" s="17">
        <f t="shared" si="58"/>
        <v>0.19958599999999999</v>
      </c>
      <c r="AA93" s="17">
        <f t="shared" si="59"/>
        <v>-5.5434999999999984E-2</v>
      </c>
      <c r="AB93" s="17">
        <f t="shared" si="60"/>
        <v>-8.4110999999999991E-2</v>
      </c>
      <c r="AC93" s="17">
        <f t="shared" si="61"/>
        <v>2.1666999999999999E-2</v>
      </c>
      <c r="AD93" s="17">
        <f t="shared" si="62"/>
        <v>1.0734999999999995E-2</v>
      </c>
      <c r="AE93" s="17">
        <f t="shared" si="63"/>
        <v>7.415999999999992E-3</v>
      </c>
      <c r="AF93" s="17">
        <f t="shared" si="64"/>
        <v>-0.12323000000000001</v>
      </c>
      <c r="AG93" s="17">
        <f t="shared" si="65"/>
        <v>2.2374999999999992E-2</v>
      </c>
      <c r="AH93" s="17">
        <f t="shared" si="66"/>
        <v>1.9425000000000005E-2</v>
      </c>
      <c r="AI93" s="17">
        <f t="shared" si="67"/>
        <v>8.7879999999999903E-3</v>
      </c>
      <c r="AJ93" s="17">
        <f t="shared" si="68"/>
        <v>1.6468999999999998E-2</v>
      </c>
      <c r="AK93" s="17">
        <f t="shared" si="69"/>
        <v>1.1547999999999989E-2</v>
      </c>
      <c r="AL93" s="17">
        <f t="shared" si="70"/>
        <v>1.8396999999999997E-2</v>
      </c>
      <c r="AM93" s="17">
        <f t="shared" si="71"/>
        <v>1.4051000000000001E-2</v>
      </c>
      <c r="AN93" s="17">
        <f t="shared" si="72"/>
        <v>1.2614999999999999E-2</v>
      </c>
      <c r="AO93" s="17">
        <f t="shared" si="73"/>
        <v>7.1080000000000006E-3</v>
      </c>
      <c r="AP93" s="17">
        <f t="shared" si="74"/>
        <v>1.2730999999999999E-2</v>
      </c>
      <c r="AQ93" s="17">
        <f t="shared" si="75"/>
        <v>9.1290000000000017E-3</v>
      </c>
      <c r="AR93" s="17">
        <f t="shared" si="76"/>
        <v>0.21095700000000001</v>
      </c>
      <c r="AS93" s="17">
        <f t="shared" si="77"/>
        <v>-8.6220999999999992E-2</v>
      </c>
      <c r="AT93" s="17">
        <f t="shared" si="78"/>
        <v>-5.2781999999999996E-2</v>
      </c>
      <c r="AU93" s="17">
        <f t="shared" si="79"/>
        <v>-1.8192999999999987E-2</v>
      </c>
      <c r="AV93" s="17">
        <f t="shared" si="80"/>
        <v>1.3290999999999997E-2</v>
      </c>
      <c r="AW93" s="17">
        <f t="shared" si="81"/>
        <v>1.777999999999999E-2</v>
      </c>
      <c r="AY93" s="14">
        <f t="shared" si="55"/>
        <v>0.51360854229105202</v>
      </c>
      <c r="AZ93" s="14">
        <f t="shared" si="56"/>
        <v>0.54617553883668979</v>
      </c>
      <c r="BA93" s="14">
        <f t="shared" si="57"/>
        <v>0.48800000229952828</v>
      </c>
    </row>
    <row r="94" spans="1:70" s="7" customFormat="1" x14ac:dyDescent="0.3">
      <c r="AY94" s="2"/>
      <c r="AZ94" s="2"/>
      <c r="BA94" s="2"/>
      <c r="BB94" s="2"/>
      <c r="BC94" s="2"/>
      <c r="BP94" s="2"/>
      <c r="BQ94" s="2"/>
      <c r="BR94" s="2"/>
    </row>
  </sheetData>
  <mergeCells count="20">
    <mergeCell ref="BC8:BH8"/>
    <mergeCell ref="BC9:BH9"/>
    <mergeCell ref="BC10:BH10"/>
    <mergeCell ref="AY1:BA2"/>
    <mergeCell ref="BS1:BU2"/>
    <mergeCell ref="BC1:BC3"/>
    <mergeCell ref="BD2:BO2"/>
    <mergeCell ref="BD1:BR1"/>
    <mergeCell ref="BP2:BR2"/>
    <mergeCell ref="A1:A3"/>
    <mergeCell ref="Z2:AE2"/>
    <mergeCell ref="AF2:AK2"/>
    <mergeCell ref="AL2:AQ2"/>
    <mergeCell ref="AR2:AW2"/>
    <mergeCell ref="B1:Y1"/>
    <mergeCell ref="Z1:AW1"/>
    <mergeCell ref="B2:G2"/>
    <mergeCell ref="H2:M2"/>
    <mergeCell ref="N2:S2"/>
    <mergeCell ref="T2:Y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6B51-9E5F-4A55-B950-7975BF9BE6A3}">
  <dimension ref="A1:AW94"/>
  <sheetViews>
    <sheetView zoomScaleNormal="100" workbookViewId="0">
      <pane xSplit="1" topLeftCell="Z1" activePane="topRight" state="frozen"/>
      <selection pane="topRight" activeCell="Z1" sqref="Z1:AW1"/>
    </sheetView>
  </sheetViews>
  <sheetFormatPr defaultRowHeight="15.6" x14ac:dyDescent="0.3"/>
  <cols>
    <col min="1" max="1" width="16.33203125" style="6" bestFit="1" customWidth="1"/>
    <col min="2" max="26" width="10.109375" style="6" bestFit="1" customWidth="1"/>
    <col min="27" max="27" width="9.33203125" style="6" bestFit="1" customWidth="1"/>
    <col min="28" max="49" width="10.109375" style="6" bestFit="1" customWidth="1"/>
    <col min="50" max="16384" width="8.88671875" style="6"/>
  </cols>
  <sheetData>
    <row r="1" spans="1:49" ht="16.2" x14ac:dyDescent="0.3">
      <c r="A1" s="24" t="s">
        <v>121</v>
      </c>
      <c r="B1" s="28" t="s">
        <v>127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7" t="s">
        <v>128</v>
      </c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</row>
    <row r="2" spans="1:49" ht="15.6" customHeight="1" x14ac:dyDescent="0.3">
      <c r="A2" s="25"/>
      <c r="B2" s="28" t="s">
        <v>0</v>
      </c>
      <c r="C2" s="28"/>
      <c r="D2" s="28"/>
      <c r="E2" s="28"/>
      <c r="F2" s="28"/>
      <c r="G2" s="28"/>
      <c r="H2" s="28" t="s">
        <v>1</v>
      </c>
      <c r="I2" s="28"/>
      <c r="J2" s="28"/>
      <c r="K2" s="28"/>
      <c r="L2" s="28"/>
      <c r="M2" s="28"/>
      <c r="N2" s="28" t="s">
        <v>2</v>
      </c>
      <c r="O2" s="28"/>
      <c r="P2" s="28"/>
      <c r="Q2" s="28"/>
      <c r="R2" s="28"/>
      <c r="S2" s="28"/>
      <c r="T2" s="30" t="s">
        <v>72</v>
      </c>
      <c r="U2" s="30"/>
      <c r="V2" s="30"/>
      <c r="W2" s="30"/>
      <c r="X2" s="30"/>
      <c r="Y2" s="30"/>
      <c r="Z2" s="27" t="s">
        <v>0</v>
      </c>
      <c r="AA2" s="27"/>
      <c r="AB2" s="27"/>
      <c r="AC2" s="27"/>
      <c r="AD2" s="27"/>
      <c r="AE2" s="27"/>
      <c r="AF2" s="27" t="s">
        <v>1</v>
      </c>
      <c r="AG2" s="27"/>
      <c r="AH2" s="27"/>
      <c r="AI2" s="27"/>
      <c r="AJ2" s="27"/>
      <c r="AK2" s="27"/>
      <c r="AL2" s="27" t="s">
        <v>2</v>
      </c>
      <c r="AM2" s="27"/>
      <c r="AN2" s="27"/>
      <c r="AO2" s="27"/>
      <c r="AP2" s="27"/>
      <c r="AQ2" s="27"/>
      <c r="AR2" s="29" t="s">
        <v>72</v>
      </c>
      <c r="AS2" s="29"/>
      <c r="AT2" s="29"/>
      <c r="AU2" s="29"/>
      <c r="AV2" s="29"/>
      <c r="AW2" s="29"/>
    </row>
    <row r="3" spans="1:49" ht="19.2" x14ac:dyDescent="0.3">
      <c r="A3" s="26"/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5" t="s">
        <v>3</v>
      </c>
      <c r="I3" s="15" t="s">
        <v>4</v>
      </c>
      <c r="J3" s="15" t="s">
        <v>5</v>
      </c>
      <c r="K3" s="15" t="s">
        <v>6</v>
      </c>
      <c r="L3" s="15" t="s">
        <v>7</v>
      </c>
      <c r="M3" s="15" t="s">
        <v>8</v>
      </c>
      <c r="N3" s="15" t="s">
        <v>3</v>
      </c>
      <c r="O3" s="15" t="s">
        <v>4</v>
      </c>
      <c r="P3" s="15" t="s">
        <v>5</v>
      </c>
      <c r="Q3" s="15" t="s">
        <v>6</v>
      </c>
      <c r="R3" s="15" t="s">
        <v>7</v>
      </c>
      <c r="S3" s="15" t="s">
        <v>8</v>
      </c>
      <c r="T3" s="15" t="s">
        <v>3</v>
      </c>
      <c r="U3" s="15" t="s">
        <v>4</v>
      </c>
      <c r="V3" s="15" t="s">
        <v>5</v>
      </c>
      <c r="W3" s="15" t="s">
        <v>6</v>
      </c>
      <c r="X3" s="15" t="s">
        <v>7</v>
      </c>
      <c r="Y3" s="15" t="s">
        <v>8</v>
      </c>
      <c r="Z3" s="16" t="s">
        <v>66</v>
      </c>
      <c r="AA3" s="16" t="s">
        <v>67</v>
      </c>
      <c r="AB3" s="16" t="s">
        <v>68</v>
      </c>
      <c r="AC3" s="16" t="s">
        <v>69</v>
      </c>
      <c r="AD3" s="16" t="s">
        <v>70</v>
      </c>
      <c r="AE3" s="16" t="s">
        <v>71</v>
      </c>
      <c r="AF3" s="16" t="s">
        <v>66</v>
      </c>
      <c r="AG3" s="16" t="s">
        <v>67</v>
      </c>
      <c r="AH3" s="16" t="s">
        <v>68</v>
      </c>
      <c r="AI3" s="16" t="s">
        <v>69</v>
      </c>
      <c r="AJ3" s="16" t="s">
        <v>70</v>
      </c>
      <c r="AK3" s="16" t="s">
        <v>71</v>
      </c>
      <c r="AL3" s="16" t="s">
        <v>66</v>
      </c>
      <c r="AM3" s="16" t="s">
        <v>67</v>
      </c>
      <c r="AN3" s="16" t="s">
        <v>68</v>
      </c>
      <c r="AO3" s="16" t="s">
        <v>69</v>
      </c>
      <c r="AP3" s="16" t="s">
        <v>70</v>
      </c>
      <c r="AQ3" s="16" t="s">
        <v>71</v>
      </c>
      <c r="AR3" s="16" t="s">
        <v>66</v>
      </c>
      <c r="AS3" s="16" t="s">
        <v>67</v>
      </c>
      <c r="AT3" s="16" t="s">
        <v>68</v>
      </c>
      <c r="AU3" s="16" t="s">
        <v>69</v>
      </c>
      <c r="AV3" s="16" t="s">
        <v>70</v>
      </c>
      <c r="AW3" s="16" t="s">
        <v>71</v>
      </c>
    </row>
    <row r="4" spans="1:49" x14ac:dyDescent="0.3">
      <c r="A4" s="18" t="s">
        <v>9</v>
      </c>
      <c r="B4" s="8">
        <v>-0.12352100000000001</v>
      </c>
      <c r="C4" s="8">
        <v>-0.123956</v>
      </c>
      <c r="D4" s="8">
        <v>-0.123463</v>
      </c>
      <c r="E4" s="8">
        <v>-0.12365900000000001</v>
      </c>
      <c r="F4" s="8">
        <v>-0.12379900000000001</v>
      </c>
      <c r="G4" s="8">
        <v>-0.123212</v>
      </c>
      <c r="H4" s="8">
        <v>-0.143348</v>
      </c>
      <c r="I4" s="8">
        <v>-0.14333499999999999</v>
      </c>
      <c r="J4" s="8">
        <v>-0.14330100000000001</v>
      </c>
      <c r="K4" s="8">
        <v>-0.14335500000000001</v>
      </c>
      <c r="L4" s="8">
        <v>-0.14336599999999999</v>
      </c>
      <c r="M4" s="8">
        <v>-0.14328399999999999</v>
      </c>
      <c r="N4" s="8">
        <v>-3.7179999999999998E-2</v>
      </c>
      <c r="O4" s="8">
        <v>-3.7178000000000003E-2</v>
      </c>
      <c r="P4" s="8">
        <v>-3.7157999999999997E-2</v>
      </c>
      <c r="Q4" s="8">
        <v>-3.7173999999999999E-2</v>
      </c>
      <c r="R4" s="8">
        <v>-3.7184000000000002E-2</v>
      </c>
      <c r="S4" s="8">
        <v>-3.7152999999999999E-2</v>
      </c>
      <c r="T4" s="8">
        <v>-0.121007</v>
      </c>
      <c r="U4" s="8">
        <v>-0.11826</v>
      </c>
      <c r="V4" s="8">
        <v>-0.119841</v>
      </c>
      <c r="W4" s="8">
        <v>-0.120957</v>
      </c>
      <c r="X4" s="8">
        <v>-0.120353</v>
      </c>
      <c r="Y4" s="8">
        <v>-0.121278</v>
      </c>
      <c r="Z4" s="17">
        <f t="shared" ref="Z4" si="0">B4-$B$4</f>
        <v>0</v>
      </c>
      <c r="AA4" s="17">
        <f t="shared" ref="AA4" si="1">C4-$C$4</f>
        <v>0</v>
      </c>
      <c r="AB4" s="17">
        <f t="shared" ref="AB4" si="2">D4-$D$4</f>
        <v>0</v>
      </c>
      <c r="AC4" s="17">
        <f t="shared" ref="AC4" si="3">E4-$E$4</f>
        <v>0</v>
      </c>
      <c r="AD4" s="17">
        <f t="shared" ref="AD4" si="4">F4-$F$4</f>
        <v>0</v>
      </c>
      <c r="AE4" s="17">
        <f t="shared" ref="AE4" si="5">G4-$G$4</f>
        <v>0</v>
      </c>
      <c r="AF4" s="17">
        <f t="shared" ref="AF4" si="6">H4-$H$4</f>
        <v>0</v>
      </c>
      <c r="AG4" s="17">
        <f t="shared" ref="AG4" si="7">I4-$I$4</f>
        <v>0</v>
      </c>
      <c r="AH4" s="17">
        <f t="shared" ref="AH4" si="8">J4-$J$4</f>
        <v>0</v>
      </c>
      <c r="AI4" s="17">
        <f t="shared" ref="AI4" si="9">K4-$K$4</f>
        <v>0</v>
      </c>
      <c r="AJ4" s="17">
        <f t="shared" ref="AJ4" si="10">L4-$L$4</f>
        <v>0</v>
      </c>
      <c r="AK4" s="17">
        <f t="shared" ref="AK4" si="11">M4-$M$4</f>
        <v>0</v>
      </c>
      <c r="AL4" s="17">
        <f t="shared" ref="AL4" si="12">N4-$N$4</f>
        <v>0</v>
      </c>
      <c r="AM4" s="17">
        <f t="shared" ref="AM4" si="13">O4-$O$4</f>
        <v>0</v>
      </c>
      <c r="AN4" s="17">
        <f t="shared" ref="AN4" si="14">P4-$P$4</f>
        <v>0</v>
      </c>
      <c r="AO4" s="17">
        <f t="shared" ref="AO4" si="15">Q4-$Q$4</f>
        <v>0</v>
      </c>
      <c r="AP4" s="17">
        <f t="shared" ref="AP4" si="16">R4-$R$4</f>
        <v>0</v>
      </c>
      <c r="AQ4" s="17">
        <f t="shared" ref="AQ4" si="17">S4-$S$4</f>
        <v>0</v>
      </c>
      <c r="AR4" s="17">
        <f t="shared" ref="AR4" si="18">T4-$T$4</f>
        <v>0</v>
      </c>
      <c r="AS4" s="17">
        <f t="shared" ref="AS4" si="19">U4-$U$4</f>
        <v>0</v>
      </c>
      <c r="AT4" s="17">
        <f t="shared" ref="AT4" si="20">V4-$V$4</f>
        <v>0</v>
      </c>
      <c r="AU4" s="17">
        <f t="shared" ref="AU4" si="21">W4-$W$4</f>
        <v>0</v>
      </c>
      <c r="AV4" s="17">
        <f t="shared" ref="AV4" si="22">X4-$X$4</f>
        <v>0</v>
      </c>
      <c r="AW4" s="17">
        <f t="shared" ref="AW4" si="23">Y4-$Y$4</f>
        <v>0</v>
      </c>
    </row>
    <row r="5" spans="1:49" x14ac:dyDescent="0.3">
      <c r="A5" s="18" t="s">
        <v>10</v>
      </c>
      <c r="B5" s="8">
        <v>-0.15276400000000001</v>
      </c>
      <c r="C5" s="8">
        <v>5.5191999999999998E-2</v>
      </c>
      <c r="D5" s="8">
        <v>-0.120971</v>
      </c>
      <c r="E5" s="8">
        <v>-0.121339</v>
      </c>
      <c r="F5" s="8">
        <v>-0.12152200000000001</v>
      </c>
      <c r="G5" s="8">
        <v>-0.152031</v>
      </c>
      <c r="H5" s="8">
        <v>-0.144095</v>
      </c>
      <c r="I5" s="8">
        <v>-0.36827900000000002</v>
      </c>
      <c r="J5" s="8">
        <v>-0.133076</v>
      </c>
      <c r="K5" s="8">
        <v>-0.13966100000000001</v>
      </c>
      <c r="L5" s="8">
        <v>-0.13309299999999999</v>
      </c>
      <c r="M5" s="8">
        <v>-0.14427100000000001</v>
      </c>
      <c r="N5" s="8">
        <v>-3.5767E-2</v>
      </c>
      <c r="O5" s="8">
        <v>2.2934E-2</v>
      </c>
      <c r="P5" s="8">
        <v>-2.8601000000000001E-2</v>
      </c>
      <c r="Q5" s="8">
        <v>-3.4414E-2</v>
      </c>
      <c r="R5" s="8">
        <v>-2.8608999999999999E-2</v>
      </c>
      <c r="S5" s="8">
        <v>-3.5789000000000001E-2</v>
      </c>
      <c r="T5" s="8">
        <v>-3.6748000000000003E-2</v>
      </c>
      <c r="U5" s="8">
        <v>-1.923E-3</v>
      </c>
      <c r="V5" s="8">
        <v>-0.17680799999999999</v>
      </c>
      <c r="W5" s="8">
        <v>-9.5415E-2</v>
      </c>
      <c r="X5" s="8">
        <v>-0.18187700000000001</v>
      </c>
      <c r="Y5" s="8">
        <v>-3.1639E-2</v>
      </c>
      <c r="Z5" s="17">
        <f t="shared" ref="Z5:Z68" si="24">B5-$B$4</f>
        <v>-2.9243000000000005E-2</v>
      </c>
      <c r="AA5" s="17">
        <f t="shared" ref="AA5:AA68" si="25">C5-$C$4</f>
        <v>0.179148</v>
      </c>
      <c r="AB5" s="17">
        <f t="shared" ref="AB5:AB68" si="26">D5-$D$4</f>
        <v>2.4920000000000081E-3</v>
      </c>
      <c r="AC5" s="17">
        <f t="shared" ref="AC5:AC68" si="27">E5-$E$4</f>
        <v>2.3200000000000026E-3</v>
      </c>
      <c r="AD5" s="17">
        <f t="shared" ref="AD5:AD68" si="28">F5-$F$4</f>
        <v>2.2770000000000012E-3</v>
      </c>
      <c r="AE5" s="17">
        <f t="shared" ref="AE5:AE68" si="29">G5-$G$4</f>
        <v>-2.8818999999999997E-2</v>
      </c>
      <c r="AF5" s="17">
        <f t="shared" ref="AF5:AF68" si="30">H5-$H$4</f>
        <v>-7.4699999999999767E-4</v>
      </c>
      <c r="AG5" s="17">
        <f t="shared" ref="AG5:AG68" si="31">I5-$I$4</f>
        <v>-0.22494400000000003</v>
      </c>
      <c r="AH5" s="17">
        <f t="shared" ref="AH5:AH68" si="32">J5-$J$4</f>
        <v>1.0225000000000012E-2</v>
      </c>
      <c r="AI5" s="17">
        <f t="shared" ref="AI5:AI68" si="33">K5-$K$4</f>
        <v>3.6940000000000028E-3</v>
      </c>
      <c r="AJ5" s="17">
        <f t="shared" ref="AJ5:AJ68" si="34">L5-$L$4</f>
        <v>1.0273000000000004E-2</v>
      </c>
      <c r="AK5" s="17">
        <f t="shared" ref="AK5:AK68" si="35">M5-$M$4</f>
        <v>-9.8700000000001564E-4</v>
      </c>
      <c r="AL5" s="17">
        <f t="shared" ref="AL5:AL68" si="36">N5-$N$4</f>
        <v>1.4129999999999976E-3</v>
      </c>
      <c r="AM5" s="17">
        <f t="shared" ref="AM5:AM68" si="37">O5-$O$4</f>
        <v>6.0111999999999999E-2</v>
      </c>
      <c r="AN5" s="17">
        <f t="shared" ref="AN5:AN68" si="38">P5-$P$4</f>
        <v>8.5569999999999952E-3</v>
      </c>
      <c r="AO5" s="17">
        <f t="shared" ref="AO5:AO68" si="39">Q5-$Q$4</f>
        <v>2.7599999999999986E-3</v>
      </c>
      <c r="AP5" s="17">
        <f t="shared" ref="AP5:AP68" si="40">R5-$R$4</f>
        <v>8.5750000000000028E-3</v>
      </c>
      <c r="AQ5" s="17">
        <f t="shared" ref="AQ5:AQ68" si="41">S5-$S$4</f>
        <v>1.3639999999999972E-3</v>
      </c>
      <c r="AR5" s="17">
        <f t="shared" ref="AR5:AR68" si="42">T5-$T$4</f>
        <v>8.4259000000000001E-2</v>
      </c>
      <c r="AS5" s="17">
        <f t="shared" ref="AS5:AS68" si="43">U5-$U$4</f>
        <v>0.11633700000000001</v>
      </c>
      <c r="AT5" s="17">
        <f t="shared" ref="AT5:AT68" si="44">V5-$V$4</f>
        <v>-5.696699999999999E-2</v>
      </c>
      <c r="AU5" s="17">
        <f t="shared" ref="AU5:AU68" si="45">W5-$W$4</f>
        <v>2.5541999999999995E-2</v>
      </c>
      <c r="AV5" s="17">
        <f t="shared" ref="AV5:AV68" si="46">X5-$X$4</f>
        <v>-6.1524000000000009E-2</v>
      </c>
      <c r="AW5" s="17">
        <f t="shared" ref="AW5:AW68" si="47">Y5-$Y$4</f>
        <v>8.9638999999999996E-2</v>
      </c>
    </row>
    <row r="6" spans="1:49" x14ac:dyDescent="0.3">
      <c r="A6" s="18" t="s">
        <v>48</v>
      </c>
      <c r="B6" s="8">
        <v>-0.18135899999999999</v>
      </c>
      <c r="C6" s="8">
        <v>9.4157000000000005E-2</v>
      </c>
      <c r="D6" s="8">
        <v>-0.114659</v>
      </c>
      <c r="E6" s="8">
        <v>-0.11472599999999999</v>
      </c>
      <c r="F6" s="8">
        <v>-0.11461200000000001</v>
      </c>
      <c r="G6" s="8">
        <v>-0.181147</v>
      </c>
      <c r="H6" s="8">
        <v>-8.8876999999999998E-2</v>
      </c>
      <c r="I6" s="8">
        <v>-0.114998</v>
      </c>
      <c r="J6" s="8">
        <v>-0.14155899999999999</v>
      </c>
      <c r="K6" s="8">
        <v>-0.13388900000000001</v>
      </c>
      <c r="L6" s="8">
        <v>-0.14155000000000001</v>
      </c>
      <c r="M6" s="8">
        <v>-8.8839000000000001E-2</v>
      </c>
      <c r="N6" s="8">
        <v>-2.8968000000000001E-2</v>
      </c>
      <c r="O6" s="8">
        <v>-8.9239999999999996E-3</v>
      </c>
      <c r="P6" s="8">
        <v>-3.7557E-2</v>
      </c>
      <c r="Q6" s="8">
        <v>-3.0915000000000002E-2</v>
      </c>
      <c r="R6" s="8">
        <v>-3.7554999999999998E-2</v>
      </c>
      <c r="S6" s="8">
        <v>-2.8901E-2</v>
      </c>
      <c r="T6" s="8">
        <v>-2.225E-3</v>
      </c>
      <c r="U6" s="8">
        <v>-0.283134</v>
      </c>
      <c r="V6" s="8">
        <v>-0.17994199999999999</v>
      </c>
      <c r="W6" s="8">
        <v>-7.8139E-2</v>
      </c>
      <c r="X6" s="8">
        <v>-0.18390400000000001</v>
      </c>
      <c r="Y6" s="8">
        <v>9.8499999999999998E-4</v>
      </c>
      <c r="Z6" s="17">
        <f t="shared" si="24"/>
        <v>-5.7837999999999987E-2</v>
      </c>
      <c r="AA6" s="17">
        <f t="shared" si="25"/>
        <v>0.218113</v>
      </c>
      <c r="AB6" s="17">
        <f t="shared" si="26"/>
        <v>8.8040000000000063E-3</v>
      </c>
      <c r="AC6" s="17">
        <f t="shared" si="27"/>
        <v>8.9330000000000104E-3</v>
      </c>
      <c r="AD6" s="17">
        <f t="shared" si="28"/>
        <v>9.1870000000000007E-3</v>
      </c>
      <c r="AE6" s="17">
        <f t="shared" si="29"/>
        <v>-5.7935E-2</v>
      </c>
      <c r="AF6" s="17">
        <f t="shared" si="30"/>
        <v>5.4471000000000006E-2</v>
      </c>
      <c r="AG6" s="17">
        <f t="shared" si="31"/>
        <v>2.8336999999999987E-2</v>
      </c>
      <c r="AH6" s="17">
        <f t="shared" si="32"/>
        <v>1.7420000000000213E-3</v>
      </c>
      <c r="AI6" s="17">
        <f t="shared" si="33"/>
        <v>9.4660000000000022E-3</v>
      </c>
      <c r="AJ6" s="17">
        <f t="shared" si="34"/>
        <v>1.8159999999999843E-3</v>
      </c>
      <c r="AK6" s="17">
        <f t="shared" si="35"/>
        <v>5.4444999999999993E-2</v>
      </c>
      <c r="AL6" s="17">
        <f t="shared" si="36"/>
        <v>8.2119999999999971E-3</v>
      </c>
      <c r="AM6" s="17">
        <f t="shared" si="37"/>
        <v>2.8254000000000001E-2</v>
      </c>
      <c r="AN6" s="17">
        <f t="shared" si="38"/>
        <v>-3.9900000000000352E-4</v>
      </c>
      <c r="AO6" s="17">
        <f t="shared" si="39"/>
        <v>6.2589999999999972E-3</v>
      </c>
      <c r="AP6" s="17">
        <f t="shared" si="40"/>
        <v>-3.7099999999999633E-4</v>
      </c>
      <c r="AQ6" s="17">
        <f t="shared" si="41"/>
        <v>8.2519999999999989E-3</v>
      </c>
      <c r="AR6" s="17">
        <f t="shared" si="42"/>
        <v>0.118782</v>
      </c>
      <c r="AS6" s="17">
        <f t="shared" si="43"/>
        <v>-0.16487399999999999</v>
      </c>
      <c r="AT6" s="17">
        <f t="shared" si="44"/>
        <v>-6.0100999999999988E-2</v>
      </c>
      <c r="AU6" s="17">
        <f t="shared" si="45"/>
        <v>4.2817999999999995E-2</v>
      </c>
      <c r="AV6" s="17">
        <f t="shared" si="46"/>
        <v>-6.355100000000001E-2</v>
      </c>
      <c r="AW6" s="17">
        <f t="shared" si="47"/>
        <v>0.122263</v>
      </c>
    </row>
    <row r="7" spans="1:49" x14ac:dyDescent="0.3">
      <c r="A7" s="18" t="s">
        <v>11</v>
      </c>
      <c r="B7" s="8">
        <v>-0.205122</v>
      </c>
      <c r="C7" s="8">
        <v>8.8540999999999995E-2</v>
      </c>
      <c r="D7" s="8">
        <v>-0.111373</v>
      </c>
      <c r="E7" s="8">
        <v>-0.13036400000000001</v>
      </c>
      <c r="F7" s="8">
        <v>-0.12395200000000001</v>
      </c>
      <c r="G7" s="8">
        <v>-0.19044800000000001</v>
      </c>
      <c r="H7" s="8">
        <v>-9.6514000000000003E-2</v>
      </c>
      <c r="I7" s="8">
        <v>-0.118148</v>
      </c>
      <c r="J7" s="8">
        <v>-0.13913800000000001</v>
      </c>
      <c r="K7" s="8">
        <v>-0.142625</v>
      </c>
      <c r="L7" s="8">
        <v>-0.14061999999999999</v>
      </c>
      <c r="M7" s="8">
        <v>-9.5549999999999996E-2</v>
      </c>
      <c r="N7" s="8">
        <v>-3.6344000000000001E-2</v>
      </c>
      <c r="O7" s="8">
        <v>-2.6380000000000002E-3</v>
      </c>
      <c r="P7" s="8">
        <v>-3.4928000000000001E-2</v>
      </c>
      <c r="Q7" s="8">
        <v>-3.8440000000000002E-2</v>
      </c>
      <c r="R7" s="8">
        <v>-3.6151000000000003E-2</v>
      </c>
      <c r="S7" s="8">
        <v>-3.5591999999999999E-2</v>
      </c>
      <c r="T7" s="8">
        <v>-9.5347000000000001E-2</v>
      </c>
      <c r="U7" s="8">
        <v>6.7652000000000004E-2</v>
      </c>
      <c r="V7" s="8">
        <v>-0.125531</v>
      </c>
      <c r="W7" s="8">
        <v>-0.18329599999999999</v>
      </c>
      <c r="X7" s="8">
        <v>-5.4931000000000001E-2</v>
      </c>
      <c r="Y7" s="8">
        <v>-0.23823800000000001</v>
      </c>
      <c r="Z7" s="17">
        <f t="shared" si="24"/>
        <v>-8.1600999999999993E-2</v>
      </c>
      <c r="AA7" s="17">
        <f t="shared" si="25"/>
        <v>0.21249699999999999</v>
      </c>
      <c r="AB7" s="17">
        <f t="shared" si="26"/>
        <v>1.2090000000000004E-2</v>
      </c>
      <c r="AC7" s="17">
        <f t="shared" si="27"/>
        <v>-6.7050000000000026E-3</v>
      </c>
      <c r="AD7" s="17">
        <f t="shared" si="28"/>
        <v>-1.5300000000000036E-4</v>
      </c>
      <c r="AE7" s="17">
        <f t="shared" si="29"/>
        <v>-6.7236000000000004E-2</v>
      </c>
      <c r="AF7" s="17">
        <f t="shared" si="30"/>
        <v>4.6834000000000001E-2</v>
      </c>
      <c r="AG7" s="17">
        <f t="shared" si="31"/>
        <v>2.5186999999999987E-2</v>
      </c>
      <c r="AH7" s="17">
        <f t="shared" si="32"/>
        <v>4.163E-3</v>
      </c>
      <c r="AI7" s="17">
        <f t="shared" si="33"/>
        <v>7.3000000000000842E-4</v>
      </c>
      <c r="AJ7" s="17">
        <f t="shared" si="34"/>
        <v>2.7459999999999984E-3</v>
      </c>
      <c r="AK7" s="17">
        <f t="shared" si="35"/>
        <v>4.7733999999999999E-2</v>
      </c>
      <c r="AL7" s="17">
        <f t="shared" si="36"/>
        <v>8.3599999999999647E-4</v>
      </c>
      <c r="AM7" s="17">
        <f t="shared" si="37"/>
        <v>3.4540000000000001E-2</v>
      </c>
      <c r="AN7" s="17">
        <f t="shared" si="38"/>
        <v>2.2299999999999959E-3</v>
      </c>
      <c r="AO7" s="17">
        <f t="shared" si="39"/>
        <v>-1.2660000000000032E-3</v>
      </c>
      <c r="AP7" s="17">
        <f t="shared" si="40"/>
        <v>1.0329999999999992E-3</v>
      </c>
      <c r="AQ7" s="17">
        <f t="shared" si="41"/>
        <v>1.5609999999999999E-3</v>
      </c>
      <c r="AR7" s="17">
        <f t="shared" si="42"/>
        <v>2.5660000000000002E-2</v>
      </c>
      <c r="AS7" s="17">
        <f t="shared" si="43"/>
        <v>0.18591200000000002</v>
      </c>
      <c r="AT7" s="17">
        <f t="shared" si="44"/>
        <v>-5.6900000000000006E-3</v>
      </c>
      <c r="AU7" s="17">
        <f t="shared" si="45"/>
        <v>-6.2338999999999992E-2</v>
      </c>
      <c r="AV7" s="17">
        <f t="shared" si="46"/>
        <v>6.5422000000000008E-2</v>
      </c>
      <c r="AW7" s="17">
        <f t="shared" si="47"/>
        <v>-0.11696000000000001</v>
      </c>
    </row>
    <row r="8" spans="1:49" x14ac:dyDescent="0.3">
      <c r="A8" s="18" t="s">
        <v>12</v>
      </c>
      <c r="B8" s="8">
        <v>-0.195052</v>
      </c>
      <c r="C8" s="8">
        <v>0.13867099999999999</v>
      </c>
      <c r="D8" s="8">
        <v>-0.12970200000000001</v>
      </c>
      <c r="E8" s="8">
        <v>-0.125585</v>
      </c>
      <c r="F8" s="8">
        <v>-0.132355</v>
      </c>
      <c r="G8" s="8">
        <v>-0.18846399999999999</v>
      </c>
      <c r="H8" s="8">
        <v>-0.101935</v>
      </c>
      <c r="I8" s="8">
        <v>-0.104667</v>
      </c>
      <c r="J8" s="8">
        <v>-0.139957</v>
      </c>
      <c r="K8" s="8">
        <v>-0.143816</v>
      </c>
      <c r="L8" s="8">
        <v>-0.14010700000000001</v>
      </c>
      <c r="M8" s="8">
        <v>-0.10269200000000001</v>
      </c>
      <c r="N8" s="8">
        <v>-3.8057000000000001E-2</v>
      </c>
      <c r="O8" s="8">
        <v>3.4229999999999998E-3</v>
      </c>
      <c r="P8" s="8">
        <v>-3.6290000000000003E-2</v>
      </c>
      <c r="Q8" s="8">
        <v>-3.9199999999999999E-2</v>
      </c>
      <c r="R8" s="8">
        <v>-3.6375999999999999E-2</v>
      </c>
      <c r="S8" s="8">
        <v>-3.8167E-2</v>
      </c>
      <c r="T8" s="8">
        <v>-0.21562899999999999</v>
      </c>
      <c r="U8" s="8">
        <v>0.15934300000000001</v>
      </c>
      <c r="V8" s="8">
        <v>-0.107254</v>
      </c>
      <c r="W8" s="8">
        <v>-0.151142</v>
      </c>
      <c r="X8" s="8">
        <v>-0.11934400000000001</v>
      </c>
      <c r="Y8" s="8">
        <v>-0.19092500000000001</v>
      </c>
      <c r="Z8" s="17">
        <f t="shared" si="24"/>
        <v>-7.1530999999999997E-2</v>
      </c>
      <c r="AA8" s="17">
        <f t="shared" si="25"/>
        <v>0.262627</v>
      </c>
      <c r="AB8" s="17">
        <f t="shared" si="26"/>
        <v>-6.2390000000000084E-3</v>
      </c>
      <c r="AC8" s="17">
        <f t="shared" si="27"/>
        <v>-1.9259999999999972E-3</v>
      </c>
      <c r="AD8" s="17">
        <f t="shared" si="28"/>
        <v>-8.5559999999999942E-3</v>
      </c>
      <c r="AE8" s="17">
        <f t="shared" si="29"/>
        <v>-6.5251999999999991E-2</v>
      </c>
      <c r="AF8" s="17">
        <f t="shared" si="30"/>
        <v>4.1413000000000005E-2</v>
      </c>
      <c r="AG8" s="17">
        <f t="shared" si="31"/>
        <v>3.8667999999999994E-2</v>
      </c>
      <c r="AH8" s="17">
        <f t="shared" si="32"/>
        <v>3.3440000000000136E-3</v>
      </c>
      <c r="AI8" s="17">
        <f t="shared" si="33"/>
        <v>-4.609999999999892E-4</v>
      </c>
      <c r="AJ8" s="17">
        <f t="shared" si="34"/>
        <v>3.2589999999999841E-3</v>
      </c>
      <c r="AK8" s="17">
        <f t="shared" si="35"/>
        <v>4.0591999999999989E-2</v>
      </c>
      <c r="AL8" s="17">
        <f t="shared" si="36"/>
        <v>-8.7700000000000278E-4</v>
      </c>
      <c r="AM8" s="17">
        <f t="shared" si="37"/>
        <v>4.0601000000000005E-2</v>
      </c>
      <c r="AN8" s="17">
        <f t="shared" si="38"/>
        <v>8.6799999999999378E-4</v>
      </c>
      <c r="AO8" s="17">
        <f t="shared" si="39"/>
        <v>-2.026E-3</v>
      </c>
      <c r="AP8" s="17">
        <f t="shared" si="40"/>
        <v>8.0800000000000316E-4</v>
      </c>
      <c r="AQ8" s="17">
        <f t="shared" si="41"/>
        <v>-1.014000000000001E-3</v>
      </c>
      <c r="AR8" s="17">
        <f t="shared" si="42"/>
        <v>-9.4621999999999984E-2</v>
      </c>
      <c r="AS8" s="17">
        <f t="shared" si="43"/>
        <v>0.27760300000000004</v>
      </c>
      <c r="AT8" s="17">
        <f t="shared" si="44"/>
        <v>1.2587000000000001E-2</v>
      </c>
      <c r="AU8" s="17">
        <f t="shared" si="45"/>
        <v>-3.0185000000000003E-2</v>
      </c>
      <c r="AV8" s="17">
        <f t="shared" si="46"/>
        <v>1.008999999999996E-3</v>
      </c>
      <c r="AW8" s="17">
        <f t="shared" si="47"/>
        <v>-6.9647000000000014E-2</v>
      </c>
    </row>
    <row r="9" spans="1:49" x14ac:dyDescent="0.3">
      <c r="A9" s="18" t="s">
        <v>13</v>
      </c>
      <c r="B9" s="8">
        <v>-0.190882</v>
      </c>
      <c r="C9" s="8">
        <v>0.15601400000000001</v>
      </c>
      <c r="D9" s="8">
        <v>-0.133155</v>
      </c>
      <c r="E9" s="8">
        <v>-0.12343700000000001</v>
      </c>
      <c r="F9" s="8">
        <v>-0.12925900000000001</v>
      </c>
      <c r="G9" s="8">
        <v>-0.191271</v>
      </c>
      <c r="H9" s="8">
        <v>-0.11135200000000001</v>
      </c>
      <c r="I9" s="8">
        <v>-0.14172599999999999</v>
      </c>
      <c r="J9" s="8">
        <v>-0.13888</v>
      </c>
      <c r="K9" s="8">
        <v>-0.14224800000000001</v>
      </c>
      <c r="L9" s="8">
        <v>-0.139071</v>
      </c>
      <c r="M9" s="8">
        <v>-9.9521999999999999E-2</v>
      </c>
      <c r="N9" s="8">
        <v>-3.9149000000000003E-2</v>
      </c>
      <c r="O9" s="8">
        <v>1.4200000000000001E-4</v>
      </c>
      <c r="P9" s="8">
        <v>-3.4478000000000002E-2</v>
      </c>
      <c r="Q9" s="8">
        <v>-3.7888999999999999E-2</v>
      </c>
      <c r="R9" s="8">
        <v>-3.5181999999999998E-2</v>
      </c>
      <c r="S9" s="8">
        <v>-3.5439999999999999E-2</v>
      </c>
      <c r="T9" s="8">
        <v>-0.15795400000000001</v>
      </c>
      <c r="U9" s="8">
        <v>0.20685999999999999</v>
      </c>
      <c r="V9" s="8">
        <v>-0.14565</v>
      </c>
      <c r="W9" s="8">
        <v>-0.13552600000000001</v>
      </c>
      <c r="X9" s="8">
        <v>-0.12488200000000001</v>
      </c>
      <c r="Y9" s="8">
        <v>-0.209756</v>
      </c>
      <c r="Z9" s="17">
        <f t="shared" si="24"/>
        <v>-6.736099999999999E-2</v>
      </c>
      <c r="AA9" s="17">
        <f t="shared" si="25"/>
        <v>0.27997</v>
      </c>
      <c r="AB9" s="17">
        <f t="shared" si="26"/>
        <v>-9.6919999999999923E-3</v>
      </c>
      <c r="AC9" s="17">
        <f t="shared" si="27"/>
        <v>2.2199999999999998E-4</v>
      </c>
      <c r="AD9" s="17">
        <f t="shared" si="28"/>
        <v>-5.4600000000000065E-3</v>
      </c>
      <c r="AE9" s="17">
        <f t="shared" si="29"/>
        <v>-6.8058999999999995E-2</v>
      </c>
      <c r="AF9" s="17">
        <f t="shared" si="30"/>
        <v>3.1995999999999997E-2</v>
      </c>
      <c r="AG9" s="17">
        <f t="shared" si="31"/>
        <v>1.6089999999999993E-3</v>
      </c>
      <c r="AH9" s="17">
        <f t="shared" si="32"/>
        <v>4.4210000000000083E-3</v>
      </c>
      <c r="AI9" s="17">
        <f t="shared" si="33"/>
        <v>1.1069999999999969E-3</v>
      </c>
      <c r="AJ9" s="17">
        <f t="shared" si="34"/>
        <v>4.2949999999999933E-3</v>
      </c>
      <c r="AK9" s="17">
        <f t="shared" si="35"/>
        <v>4.3761999999999995E-2</v>
      </c>
      <c r="AL9" s="17">
        <f t="shared" si="36"/>
        <v>-1.9690000000000055E-3</v>
      </c>
      <c r="AM9" s="17">
        <f t="shared" si="37"/>
        <v>3.7320000000000006E-2</v>
      </c>
      <c r="AN9" s="17">
        <f t="shared" si="38"/>
        <v>2.6799999999999949E-3</v>
      </c>
      <c r="AO9" s="17">
        <f t="shared" si="39"/>
        <v>-7.1500000000000036E-4</v>
      </c>
      <c r="AP9" s="17">
        <f t="shared" si="40"/>
        <v>2.0020000000000038E-3</v>
      </c>
      <c r="AQ9" s="17">
        <f t="shared" si="41"/>
        <v>1.7129999999999992E-3</v>
      </c>
      <c r="AR9" s="17">
        <f t="shared" si="42"/>
        <v>-3.6947000000000008E-2</v>
      </c>
      <c r="AS9" s="17">
        <f t="shared" si="43"/>
        <v>0.32511999999999996</v>
      </c>
      <c r="AT9" s="17">
        <f t="shared" si="44"/>
        <v>-2.5808999999999999E-2</v>
      </c>
      <c r="AU9" s="17">
        <f t="shared" si="45"/>
        <v>-1.4569000000000012E-2</v>
      </c>
      <c r="AV9" s="17">
        <f t="shared" si="46"/>
        <v>-4.5290000000000052E-3</v>
      </c>
      <c r="AW9" s="17">
        <f t="shared" si="47"/>
        <v>-8.8478000000000001E-2</v>
      </c>
    </row>
    <row r="10" spans="1:49" x14ac:dyDescent="0.3">
      <c r="A10" s="18" t="s">
        <v>14</v>
      </c>
      <c r="B10" s="8">
        <v>-0.20818600000000001</v>
      </c>
      <c r="C10" s="8">
        <v>0.15126000000000001</v>
      </c>
      <c r="D10" s="8">
        <v>-0.130991</v>
      </c>
      <c r="E10" s="8">
        <v>-0.12264899999999999</v>
      </c>
      <c r="F10" s="8">
        <v>-0.13173699999999999</v>
      </c>
      <c r="G10" s="8">
        <v>-0.20491899999999999</v>
      </c>
      <c r="H10" s="8">
        <v>-0.10133</v>
      </c>
      <c r="I10" s="8">
        <v>-0.103573</v>
      </c>
      <c r="J10" s="8">
        <v>-0.137159</v>
      </c>
      <c r="K10" s="8">
        <v>-0.139936</v>
      </c>
      <c r="L10" s="8">
        <v>-0.13820199999999999</v>
      </c>
      <c r="M10" s="8">
        <v>-0.10316</v>
      </c>
      <c r="N10" s="8">
        <v>-3.5416999999999997E-2</v>
      </c>
      <c r="O10" s="8">
        <v>2.2390000000000001E-3</v>
      </c>
      <c r="P10" s="8">
        <v>-3.4216000000000003E-2</v>
      </c>
      <c r="Q10" s="8">
        <v>-3.5992000000000003E-2</v>
      </c>
      <c r="R10" s="8">
        <v>-3.5033000000000002E-2</v>
      </c>
      <c r="S10" s="8">
        <v>-3.7079000000000001E-2</v>
      </c>
      <c r="T10" s="8">
        <v>-9.5829999999999999E-2</v>
      </c>
      <c r="U10" s="8">
        <v>7.5756000000000004E-2</v>
      </c>
      <c r="V10" s="8">
        <v>-0.18004999999999999</v>
      </c>
      <c r="W10" s="8">
        <v>-9.1675999999999994E-2</v>
      </c>
      <c r="X10" s="8">
        <v>-0.184831</v>
      </c>
      <c r="Y10" s="8">
        <v>-9.3537999999999996E-2</v>
      </c>
      <c r="Z10" s="17">
        <f t="shared" si="24"/>
        <v>-8.4665000000000004E-2</v>
      </c>
      <c r="AA10" s="17">
        <f t="shared" si="25"/>
        <v>0.27521600000000002</v>
      </c>
      <c r="AB10" s="17">
        <f t="shared" si="26"/>
        <v>-7.527999999999993E-3</v>
      </c>
      <c r="AC10" s="17">
        <f t="shared" si="27"/>
        <v>1.0100000000000109E-3</v>
      </c>
      <c r="AD10" s="17">
        <f t="shared" si="28"/>
        <v>-7.9379999999999867E-3</v>
      </c>
      <c r="AE10" s="17">
        <f t="shared" si="29"/>
        <v>-8.1706999999999988E-2</v>
      </c>
      <c r="AF10" s="17">
        <f t="shared" si="30"/>
        <v>4.2018E-2</v>
      </c>
      <c r="AG10" s="17">
        <f t="shared" si="31"/>
        <v>3.9761999999999992E-2</v>
      </c>
      <c r="AH10" s="17">
        <f t="shared" si="32"/>
        <v>6.1420000000000086E-3</v>
      </c>
      <c r="AI10" s="17">
        <f t="shared" si="33"/>
        <v>3.4190000000000054E-3</v>
      </c>
      <c r="AJ10" s="17">
        <f t="shared" si="34"/>
        <v>5.1640000000000019E-3</v>
      </c>
      <c r="AK10" s="17">
        <f t="shared" si="35"/>
        <v>4.0123999999999993E-2</v>
      </c>
      <c r="AL10" s="17">
        <f t="shared" si="36"/>
        <v>1.7630000000000007E-3</v>
      </c>
      <c r="AM10" s="17">
        <f t="shared" si="37"/>
        <v>3.9417000000000001E-2</v>
      </c>
      <c r="AN10" s="17">
        <f t="shared" si="38"/>
        <v>2.9419999999999932E-3</v>
      </c>
      <c r="AO10" s="17">
        <f t="shared" si="39"/>
        <v>1.1819999999999956E-3</v>
      </c>
      <c r="AP10" s="17">
        <f t="shared" si="40"/>
        <v>2.1510000000000001E-3</v>
      </c>
      <c r="AQ10" s="17">
        <f t="shared" si="41"/>
        <v>7.3999999999997679E-5</v>
      </c>
      <c r="AR10" s="17">
        <f t="shared" si="42"/>
        <v>2.5177000000000005E-2</v>
      </c>
      <c r="AS10" s="17">
        <f t="shared" si="43"/>
        <v>0.19401600000000002</v>
      </c>
      <c r="AT10" s="17">
        <f t="shared" si="44"/>
        <v>-6.0208999999999985E-2</v>
      </c>
      <c r="AU10" s="17">
        <f t="shared" si="45"/>
        <v>2.9281000000000001E-2</v>
      </c>
      <c r="AV10" s="17">
        <f t="shared" si="46"/>
        <v>-6.4477999999999994E-2</v>
      </c>
      <c r="AW10" s="17">
        <f t="shared" si="47"/>
        <v>2.7740000000000001E-2</v>
      </c>
    </row>
    <row r="11" spans="1:49" x14ac:dyDescent="0.3">
      <c r="A11" s="18" t="s">
        <v>15</v>
      </c>
      <c r="B11" s="8">
        <v>-0.19342599999999999</v>
      </c>
      <c r="C11" s="8">
        <v>0.131216</v>
      </c>
      <c r="D11" s="8">
        <v>-0.11311400000000001</v>
      </c>
      <c r="E11" s="8">
        <v>-0.120467</v>
      </c>
      <c r="F11" s="8">
        <v>-0.13778499999999999</v>
      </c>
      <c r="G11" s="8">
        <v>-0.17959700000000001</v>
      </c>
      <c r="H11" s="8">
        <v>-8.8433999999999999E-2</v>
      </c>
      <c r="I11" s="8">
        <v>-0.10562100000000001</v>
      </c>
      <c r="J11" s="8">
        <v>-0.139129</v>
      </c>
      <c r="K11" s="8">
        <v>-0.138988</v>
      </c>
      <c r="L11" s="8">
        <v>-0.14311699999999999</v>
      </c>
      <c r="M11" s="8">
        <v>-0.104689</v>
      </c>
      <c r="N11" s="8">
        <v>-2.9489999999999999E-2</v>
      </c>
      <c r="O11" s="8">
        <v>-3.2060000000000001E-3</v>
      </c>
      <c r="P11" s="8">
        <v>-3.5357E-2</v>
      </c>
      <c r="Q11" s="8">
        <v>-3.5178000000000001E-2</v>
      </c>
      <c r="R11" s="8">
        <v>-3.8795999999999997E-2</v>
      </c>
      <c r="S11" s="8">
        <v>-3.7094000000000002E-2</v>
      </c>
      <c r="T11" s="8">
        <v>-8.5127999999999995E-2</v>
      </c>
      <c r="U11" s="8">
        <v>-0.102418</v>
      </c>
      <c r="V11" s="8">
        <v>-0.11979099999999999</v>
      </c>
      <c r="W11" s="8">
        <v>-0.13639599999999999</v>
      </c>
      <c r="X11" s="8">
        <v>-0.110371</v>
      </c>
      <c r="Y11" s="8">
        <v>-0.163462</v>
      </c>
      <c r="Z11" s="17">
        <f t="shared" si="24"/>
        <v>-6.9904999999999981E-2</v>
      </c>
      <c r="AA11" s="17">
        <f t="shared" si="25"/>
        <v>0.25517200000000001</v>
      </c>
      <c r="AB11" s="17">
        <f t="shared" si="26"/>
        <v>1.0348999999999997E-2</v>
      </c>
      <c r="AC11" s="17">
        <f t="shared" si="27"/>
        <v>3.1920000000000004E-3</v>
      </c>
      <c r="AD11" s="17">
        <f t="shared" si="28"/>
        <v>-1.3985999999999985E-2</v>
      </c>
      <c r="AE11" s="17">
        <f t="shared" si="29"/>
        <v>-5.6385000000000005E-2</v>
      </c>
      <c r="AF11" s="17">
        <f t="shared" si="30"/>
        <v>5.4914000000000004E-2</v>
      </c>
      <c r="AG11" s="17">
        <f t="shared" si="31"/>
        <v>3.7713999999999984E-2</v>
      </c>
      <c r="AH11" s="17">
        <f t="shared" si="32"/>
        <v>4.172000000000009E-3</v>
      </c>
      <c r="AI11" s="17">
        <f t="shared" si="33"/>
        <v>4.3670000000000098E-3</v>
      </c>
      <c r="AJ11" s="17">
        <f t="shared" si="34"/>
        <v>2.4899999999999922E-4</v>
      </c>
      <c r="AK11" s="17">
        <f t="shared" si="35"/>
        <v>3.859499999999999E-2</v>
      </c>
      <c r="AL11" s="17">
        <f t="shared" si="36"/>
        <v>7.6899999999999989E-3</v>
      </c>
      <c r="AM11" s="17">
        <f t="shared" si="37"/>
        <v>3.3972000000000002E-2</v>
      </c>
      <c r="AN11" s="17">
        <f t="shared" si="38"/>
        <v>1.800999999999997E-3</v>
      </c>
      <c r="AO11" s="17">
        <f t="shared" si="39"/>
        <v>1.9959999999999978E-3</v>
      </c>
      <c r="AP11" s="17">
        <f t="shared" si="40"/>
        <v>-1.6119999999999954E-3</v>
      </c>
      <c r="AQ11" s="17">
        <f t="shared" si="41"/>
        <v>5.8999999999996555E-5</v>
      </c>
      <c r="AR11" s="17">
        <f t="shared" si="42"/>
        <v>3.5879000000000008E-2</v>
      </c>
      <c r="AS11" s="17">
        <f t="shared" si="43"/>
        <v>1.5842000000000009E-2</v>
      </c>
      <c r="AT11" s="17">
        <f t="shared" si="44"/>
        <v>5.0000000000008371E-5</v>
      </c>
      <c r="AU11" s="17">
        <f t="shared" si="45"/>
        <v>-1.5438999999999994E-2</v>
      </c>
      <c r="AV11" s="17">
        <f t="shared" si="46"/>
        <v>9.9820000000000048E-3</v>
      </c>
      <c r="AW11" s="17">
        <f t="shared" si="47"/>
        <v>-4.2183999999999999E-2</v>
      </c>
    </row>
    <row r="12" spans="1:49" x14ac:dyDescent="0.3">
      <c r="A12" s="18" t="s">
        <v>16</v>
      </c>
      <c r="B12" s="8">
        <v>-0.19373799999999999</v>
      </c>
      <c r="C12" s="8">
        <v>0.13658699999999999</v>
      </c>
      <c r="D12" s="8">
        <v>-0.132104</v>
      </c>
      <c r="E12" s="8">
        <v>-0.12074699999999999</v>
      </c>
      <c r="F12" s="8">
        <v>-0.13252800000000001</v>
      </c>
      <c r="G12" s="8">
        <v>-0.19323299999999999</v>
      </c>
      <c r="H12" s="8">
        <v>-9.9160999999999999E-2</v>
      </c>
      <c r="I12" s="8">
        <v>-9.9732000000000001E-2</v>
      </c>
      <c r="J12" s="8">
        <v>-0.13674500000000001</v>
      </c>
      <c r="K12" s="8">
        <v>-0.13699600000000001</v>
      </c>
      <c r="L12" s="8">
        <v>-0.13678999999999999</v>
      </c>
      <c r="M12" s="8">
        <v>-9.9110000000000004E-2</v>
      </c>
      <c r="N12" s="8">
        <v>-3.3772000000000003E-2</v>
      </c>
      <c r="O12" s="8">
        <v>2.617E-3</v>
      </c>
      <c r="P12" s="8">
        <v>-3.3895000000000002E-2</v>
      </c>
      <c r="Q12" s="8">
        <v>-3.3604000000000002E-2</v>
      </c>
      <c r="R12" s="8">
        <v>-3.3911999999999998E-2</v>
      </c>
      <c r="S12" s="8">
        <v>-3.3770000000000001E-2</v>
      </c>
      <c r="T12" s="8">
        <v>-0.19202</v>
      </c>
      <c r="U12" s="8">
        <v>6.4644999999999994E-2</v>
      </c>
      <c r="V12" s="8">
        <v>-0.11121200000000001</v>
      </c>
      <c r="W12" s="8">
        <v>-0.13284799999999999</v>
      </c>
      <c r="X12" s="8">
        <v>-0.110565</v>
      </c>
      <c r="Y12" s="8">
        <v>-0.194191</v>
      </c>
      <c r="Z12" s="17">
        <f t="shared" si="24"/>
        <v>-7.0216999999999988E-2</v>
      </c>
      <c r="AA12" s="17">
        <f t="shared" si="25"/>
        <v>0.26054299999999997</v>
      </c>
      <c r="AB12" s="17">
        <f t="shared" si="26"/>
        <v>-8.6409999999999959E-3</v>
      </c>
      <c r="AC12" s="17">
        <f t="shared" si="27"/>
        <v>2.9120000000000118E-3</v>
      </c>
      <c r="AD12" s="17">
        <f t="shared" si="28"/>
        <v>-8.7290000000000006E-3</v>
      </c>
      <c r="AE12" s="17">
        <f t="shared" si="29"/>
        <v>-7.0020999999999986E-2</v>
      </c>
      <c r="AF12" s="17">
        <f t="shared" si="30"/>
        <v>4.4187000000000004E-2</v>
      </c>
      <c r="AG12" s="17">
        <f t="shared" si="31"/>
        <v>4.3602999999999989E-2</v>
      </c>
      <c r="AH12" s="17">
        <f t="shared" si="32"/>
        <v>6.5560000000000063E-3</v>
      </c>
      <c r="AI12" s="17">
        <f t="shared" si="33"/>
        <v>6.3590000000000035E-3</v>
      </c>
      <c r="AJ12" s="17">
        <f t="shared" si="34"/>
        <v>6.5759999999999985E-3</v>
      </c>
      <c r="AK12" s="17">
        <f t="shared" si="35"/>
        <v>4.4173999999999991E-2</v>
      </c>
      <c r="AL12" s="17">
        <f t="shared" si="36"/>
        <v>3.4079999999999944E-3</v>
      </c>
      <c r="AM12" s="17">
        <f t="shared" si="37"/>
        <v>3.9795000000000004E-2</v>
      </c>
      <c r="AN12" s="17">
        <f t="shared" si="38"/>
        <v>3.2629999999999951E-3</v>
      </c>
      <c r="AO12" s="17">
        <f t="shared" si="39"/>
        <v>3.5699999999999968E-3</v>
      </c>
      <c r="AP12" s="17">
        <f t="shared" si="40"/>
        <v>3.2720000000000041E-3</v>
      </c>
      <c r="AQ12" s="17">
        <f t="shared" si="41"/>
        <v>3.3829999999999971E-3</v>
      </c>
      <c r="AR12" s="17">
        <f t="shared" si="42"/>
        <v>-7.1012999999999993E-2</v>
      </c>
      <c r="AS12" s="17">
        <f t="shared" si="43"/>
        <v>0.18290499999999998</v>
      </c>
      <c r="AT12" s="17">
        <f t="shared" si="44"/>
        <v>8.6289999999999978E-3</v>
      </c>
      <c r="AU12" s="17">
        <f t="shared" si="45"/>
        <v>-1.1890999999999999E-2</v>
      </c>
      <c r="AV12" s="17">
        <f t="shared" si="46"/>
        <v>9.788000000000005E-3</v>
      </c>
      <c r="AW12" s="17">
        <f t="shared" si="47"/>
        <v>-7.2913000000000006E-2</v>
      </c>
    </row>
    <row r="13" spans="1:49" ht="18" x14ac:dyDescent="0.3">
      <c r="A13" s="18" t="s">
        <v>75</v>
      </c>
      <c r="B13" s="8">
        <v>-0.21197299999999999</v>
      </c>
      <c r="C13" s="8">
        <v>0.22339000000000001</v>
      </c>
      <c r="D13" s="8">
        <v>-0.13564000000000001</v>
      </c>
      <c r="E13" s="8">
        <v>-0.13225100000000001</v>
      </c>
      <c r="F13" s="8">
        <v>-0.123058</v>
      </c>
      <c r="G13" s="8">
        <v>-0.20394399999999999</v>
      </c>
      <c r="H13" s="8">
        <v>-0.112341</v>
      </c>
      <c r="I13" s="8">
        <v>-0.11684799999999999</v>
      </c>
      <c r="J13" s="8">
        <v>-0.14285100000000001</v>
      </c>
      <c r="K13" s="8">
        <v>-0.14899200000000001</v>
      </c>
      <c r="L13" s="8">
        <v>-0.14266699999999999</v>
      </c>
      <c r="M13" s="8">
        <v>-0.11551400000000001</v>
      </c>
      <c r="N13" s="8">
        <v>-4.0299000000000001E-2</v>
      </c>
      <c r="O13" s="8">
        <v>8.2089999999999993E-3</v>
      </c>
      <c r="P13" s="8">
        <v>-3.8753999999999997E-2</v>
      </c>
      <c r="Q13" s="8">
        <v>-4.3448000000000001E-2</v>
      </c>
      <c r="R13" s="8">
        <v>-3.9232999999999997E-2</v>
      </c>
      <c r="S13" s="8">
        <v>-4.3457999999999997E-2</v>
      </c>
      <c r="T13" s="8">
        <v>-0.25355</v>
      </c>
      <c r="U13" s="8">
        <v>3.5576999999999998E-2</v>
      </c>
      <c r="V13" s="8">
        <v>-6.9064E-2</v>
      </c>
      <c r="W13" s="8">
        <v>-0.18224899999999999</v>
      </c>
      <c r="X13" s="8">
        <v>-5.6609E-2</v>
      </c>
      <c r="Y13" s="8">
        <v>-0.229128</v>
      </c>
      <c r="Z13" s="17">
        <f t="shared" si="24"/>
        <v>-8.8451999999999989E-2</v>
      </c>
      <c r="AA13" s="17">
        <f t="shared" si="25"/>
        <v>0.34734599999999999</v>
      </c>
      <c r="AB13" s="17">
        <f t="shared" si="26"/>
        <v>-1.2177000000000007E-2</v>
      </c>
      <c r="AC13" s="17">
        <f t="shared" si="27"/>
        <v>-8.5920000000000024E-3</v>
      </c>
      <c r="AD13" s="17">
        <f t="shared" si="28"/>
        <v>7.4100000000000554E-4</v>
      </c>
      <c r="AE13" s="17">
        <f t="shared" si="29"/>
        <v>-8.0731999999999984E-2</v>
      </c>
      <c r="AF13" s="17">
        <f t="shared" si="30"/>
        <v>3.1007000000000007E-2</v>
      </c>
      <c r="AG13" s="17">
        <f t="shared" si="31"/>
        <v>2.6486999999999997E-2</v>
      </c>
      <c r="AH13" s="17">
        <f t="shared" si="32"/>
        <v>4.5000000000000595E-4</v>
      </c>
      <c r="AI13" s="17">
        <f t="shared" si="33"/>
        <v>-5.6370000000000031E-3</v>
      </c>
      <c r="AJ13" s="17">
        <f t="shared" si="34"/>
        <v>6.9900000000000517E-4</v>
      </c>
      <c r="AK13" s="17">
        <f t="shared" si="35"/>
        <v>2.7769999999999989E-2</v>
      </c>
      <c r="AL13" s="17">
        <f t="shared" si="36"/>
        <v>-3.1190000000000037E-3</v>
      </c>
      <c r="AM13" s="17">
        <f t="shared" si="37"/>
        <v>4.5387000000000004E-2</v>
      </c>
      <c r="AN13" s="17">
        <f t="shared" si="38"/>
        <v>-1.5960000000000002E-3</v>
      </c>
      <c r="AO13" s="17">
        <f t="shared" si="39"/>
        <v>-6.2740000000000018E-3</v>
      </c>
      <c r="AP13" s="17">
        <f t="shared" si="40"/>
        <v>-2.0489999999999953E-3</v>
      </c>
      <c r="AQ13" s="17">
        <f t="shared" si="41"/>
        <v>-6.3049999999999981E-3</v>
      </c>
      <c r="AR13" s="17">
        <f t="shared" si="42"/>
        <v>-0.13254299999999999</v>
      </c>
      <c r="AS13" s="17">
        <f t="shared" si="43"/>
        <v>0.153837</v>
      </c>
      <c r="AT13" s="17">
        <f t="shared" si="44"/>
        <v>5.0777000000000003E-2</v>
      </c>
      <c r="AU13" s="17">
        <f t="shared" si="45"/>
        <v>-6.1291999999999999E-2</v>
      </c>
      <c r="AV13" s="17">
        <f t="shared" si="46"/>
        <v>6.3743999999999995E-2</v>
      </c>
      <c r="AW13" s="17">
        <f t="shared" si="47"/>
        <v>-0.10785</v>
      </c>
    </row>
    <row r="14" spans="1:49" ht="18" x14ac:dyDescent="0.3">
      <c r="A14" s="18" t="s">
        <v>76</v>
      </c>
      <c r="B14" s="8">
        <v>-0.21174200000000001</v>
      </c>
      <c r="C14" s="8">
        <v>0.20363999999999999</v>
      </c>
      <c r="D14" s="8">
        <v>-0.13783100000000001</v>
      </c>
      <c r="E14" s="8">
        <v>-0.12878700000000001</v>
      </c>
      <c r="F14" s="8">
        <v>-0.12986600000000001</v>
      </c>
      <c r="G14" s="8">
        <v>-0.19204499999999999</v>
      </c>
      <c r="H14" s="8">
        <v>-0.11081100000000001</v>
      </c>
      <c r="I14" s="8">
        <v>-0.115777</v>
      </c>
      <c r="J14" s="8">
        <v>-0.14263000000000001</v>
      </c>
      <c r="K14" s="8">
        <v>-0.14921899999999999</v>
      </c>
      <c r="L14" s="8">
        <v>-0.14258399999999999</v>
      </c>
      <c r="M14" s="8">
        <v>-0.115582</v>
      </c>
      <c r="N14" s="8">
        <v>-4.0120999999999997E-2</v>
      </c>
      <c r="O14" s="8">
        <v>9.5490000000000002E-3</v>
      </c>
      <c r="P14" s="8">
        <v>-3.8761999999999998E-2</v>
      </c>
      <c r="Q14" s="8">
        <v>-4.3691000000000001E-2</v>
      </c>
      <c r="R14" s="8">
        <v>-3.9314000000000002E-2</v>
      </c>
      <c r="S14" s="8">
        <v>-4.3286999999999999E-2</v>
      </c>
      <c r="T14" s="8">
        <v>-0.34228799999999998</v>
      </c>
      <c r="U14" s="8">
        <v>0.22480700000000001</v>
      </c>
      <c r="V14" s="8">
        <v>-2.9047E-2</v>
      </c>
      <c r="W14" s="8">
        <v>-0.222166</v>
      </c>
      <c r="X14" s="8">
        <v>-4.6630999999999999E-2</v>
      </c>
      <c r="Y14" s="8">
        <v>-0.27940799999999999</v>
      </c>
      <c r="Z14" s="17">
        <f t="shared" si="24"/>
        <v>-8.8221000000000008E-2</v>
      </c>
      <c r="AA14" s="17">
        <f t="shared" si="25"/>
        <v>0.327596</v>
      </c>
      <c r="AB14" s="17">
        <f t="shared" si="26"/>
        <v>-1.4368000000000006E-2</v>
      </c>
      <c r="AC14" s="17">
        <f t="shared" si="27"/>
        <v>-5.1280000000000076E-3</v>
      </c>
      <c r="AD14" s="17">
        <f t="shared" si="28"/>
        <v>-6.0670000000000029E-3</v>
      </c>
      <c r="AE14" s="17">
        <f t="shared" si="29"/>
        <v>-6.8832999999999991E-2</v>
      </c>
      <c r="AF14" s="17">
        <f t="shared" si="30"/>
        <v>3.2536999999999996E-2</v>
      </c>
      <c r="AG14" s="17">
        <f t="shared" si="31"/>
        <v>2.7557999999999985E-2</v>
      </c>
      <c r="AH14" s="17">
        <f t="shared" si="32"/>
        <v>6.7100000000000493E-4</v>
      </c>
      <c r="AI14" s="17">
        <f t="shared" si="33"/>
        <v>-5.8639999999999803E-3</v>
      </c>
      <c r="AJ14" s="17">
        <f t="shared" si="34"/>
        <v>7.8200000000000491E-4</v>
      </c>
      <c r="AK14" s="17">
        <f t="shared" si="35"/>
        <v>2.7701999999999991E-2</v>
      </c>
      <c r="AL14" s="17">
        <f t="shared" si="36"/>
        <v>-2.9409999999999992E-3</v>
      </c>
      <c r="AM14" s="17">
        <f t="shared" si="37"/>
        <v>4.6727000000000005E-2</v>
      </c>
      <c r="AN14" s="17">
        <f t="shared" si="38"/>
        <v>-1.6040000000000013E-3</v>
      </c>
      <c r="AO14" s="17">
        <f t="shared" si="39"/>
        <v>-6.517000000000002E-3</v>
      </c>
      <c r="AP14" s="17">
        <f t="shared" si="40"/>
        <v>-2.1299999999999999E-3</v>
      </c>
      <c r="AQ14" s="17">
        <f t="shared" si="41"/>
        <v>-6.1340000000000006E-3</v>
      </c>
      <c r="AR14" s="17">
        <f t="shared" si="42"/>
        <v>-0.22128099999999998</v>
      </c>
      <c r="AS14" s="17">
        <f t="shared" si="43"/>
        <v>0.34306700000000001</v>
      </c>
      <c r="AT14" s="17">
        <f t="shared" si="44"/>
        <v>9.0794E-2</v>
      </c>
      <c r="AU14" s="17">
        <f t="shared" si="45"/>
        <v>-0.10120900000000001</v>
      </c>
      <c r="AV14" s="17">
        <f t="shared" si="46"/>
        <v>7.372200000000001E-2</v>
      </c>
      <c r="AW14" s="17">
        <f t="shared" si="47"/>
        <v>-0.15812999999999999</v>
      </c>
    </row>
    <row r="15" spans="1:49" ht="18" x14ac:dyDescent="0.3">
      <c r="A15" s="18" t="s">
        <v>77</v>
      </c>
      <c r="B15" s="8">
        <v>-0.201459</v>
      </c>
      <c r="C15" s="8">
        <v>0.14310600000000001</v>
      </c>
      <c r="D15" s="8">
        <v>-0.13142499999999999</v>
      </c>
      <c r="E15" s="8">
        <v>-0.122461</v>
      </c>
      <c r="F15" s="8">
        <v>-0.13240299999999999</v>
      </c>
      <c r="G15" s="8">
        <v>-0.20142199999999999</v>
      </c>
      <c r="H15" s="8">
        <v>-0.10219</v>
      </c>
      <c r="I15" s="8">
        <v>-9.9997000000000003E-2</v>
      </c>
      <c r="J15" s="8">
        <v>-0.13819500000000001</v>
      </c>
      <c r="K15" s="8">
        <v>-0.139823</v>
      </c>
      <c r="L15" s="8">
        <v>-0.13756699999999999</v>
      </c>
      <c r="M15" s="8">
        <v>-0.101539</v>
      </c>
      <c r="N15" s="8">
        <v>-3.6013999999999997E-2</v>
      </c>
      <c r="O15" s="8">
        <v>3.0100000000000001E-3</v>
      </c>
      <c r="P15" s="8">
        <v>-3.4985000000000002E-2</v>
      </c>
      <c r="Q15" s="8">
        <v>-3.5909000000000003E-2</v>
      </c>
      <c r="R15" s="8">
        <v>-3.4504E-2</v>
      </c>
      <c r="S15" s="8">
        <v>-3.5504000000000001E-2</v>
      </c>
      <c r="T15" s="8">
        <v>-0.166686</v>
      </c>
      <c r="U15" s="8">
        <v>0.122199</v>
      </c>
      <c r="V15" s="8">
        <v>-0.14030000000000001</v>
      </c>
      <c r="W15" s="8">
        <v>-0.121892</v>
      </c>
      <c r="X15" s="8">
        <v>-0.14898900000000001</v>
      </c>
      <c r="Y15" s="8">
        <v>-0.15257499999999999</v>
      </c>
      <c r="Z15" s="17">
        <f t="shared" si="24"/>
        <v>-7.7937999999999993E-2</v>
      </c>
      <c r="AA15" s="17">
        <f t="shared" si="25"/>
        <v>0.26706200000000002</v>
      </c>
      <c r="AB15" s="17">
        <f t="shared" si="26"/>
        <v>-7.961999999999983E-3</v>
      </c>
      <c r="AC15" s="17">
        <f t="shared" si="27"/>
        <v>1.1980000000000046E-3</v>
      </c>
      <c r="AD15" s="17">
        <f t="shared" si="28"/>
        <v>-8.6039999999999867E-3</v>
      </c>
      <c r="AE15" s="17">
        <f t="shared" si="29"/>
        <v>-7.8209999999999988E-2</v>
      </c>
      <c r="AF15" s="17">
        <f t="shared" si="30"/>
        <v>4.1158E-2</v>
      </c>
      <c r="AG15" s="17">
        <f t="shared" si="31"/>
        <v>4.3337999999999988E-2</v>
      </c>
      <c r="AH15" s="17">
        <f t="shared" si="32"/>
        <v>5.1059999999999994E-3</v>
      </c>
      <c r="AI15" s="17">
        <f t="shared" si="33"/>
        <v>3.5320000000000074E-3</v>
      </c>
      <c r="AJ15" s="17">
        <f t="shared" si="34"/>
        <v>5.7989999999999986E-3</v>
      </c>
      <c r="AK15" s="17">
        <f t="shared" si="35"/>
        <v>4.174499999999999E-2</v>
      </c>
      <c r="AL15" s="17">
        <f t="shared" si="36"/>
        <v>1.1660000000000004E-3</v>
      </c>
      <c r="AM15" s="17">
        <f t="shared" si="37"/>
        <v>4.0188000000000001E-2</v>
      </c>
      <c r="AN15" s="17">
        <f t="shared" si="38"/>
        <v>2.1729999999999944E-3</v>
      </c>
      <c r="AO15" s="17">
        <f t="shared" si="39"/>
        <v>1.2649999999999953E-3</v>
      </c>
      <c r="AP15" s="17">
        <f t="shared" si="40"/>
        <v>2.6800000000000018E-3</v>
      </c>
      <c r="AQ15" s="17">
        <f t="shared" si="41"/>
        <v>1.6489999999999977E-3</v>
      </c>
      <c r="AR15" s="17">
        <f t="shared" si="42"/>
        <v>-4.5678999999999997E-2</v>
      </c>
      <c r="AS15" s="17">
        <f t="shared" si="43"/>
        <v>0.24045900000000001</v>
      </c>
      <c r="AT15" s="17">
        <f t="shared" si="44"/>
        <v>-2.0459000000000005E-2</v>
      </c>
      <c r="AU15" s="17">
        <f t="shared" si="45"/>
        <v>-9.3500000000000527E-4</v>
      </c>
      <c r="AV15" s="17">
        <f t="shared" si="46"/>
        <v>-2.8636000000000009E-2</v>
      </c>
      <c r="AW15" s="17">
        <f t="shared" si="47"/>
        <v>-3.1296999999999991E-2</v>
      </c>
    </row>
    <row r="16" spans="1:49" ht="18" x14ac:dyDescent="0.3">
      <c r="A16" s="18" t="s">
        <v>78</v>
      </c>
      <c r="B16" s="8">
        <v>-0.20191600000000001</v>
      </c>
      <c r="C16" s="8">
        <v>0.14427999999999999</v>
      </c>
      <c r="D16" s="8">
        <v>-0.13111999999999999</v>
      </c>
      <c r="E16" s="8">
        <v>-0.123794</v>
      </c>
      <c r="F16" s="8">
        <v>-0.13108800000000001</v>
      </c>
      <c r="G16" s="8">
        <v>-0.20266300000000001</v>
      </c>
      <c r="H16" s="8">
        <v>-0.102849</v>
      </c>
      <c r="I16" s="8">
        <v>-0.101242</v>
      </c>
      <c r="J16" s="8">
        <v>-0.138353</v>
      </c>
      <c r="K16" s="8">
        <v>-0.14063600000000001</v>
      </c>
      <c r="L16" s="8">
        <v>-0.13835</v>
      </c>
      <c r="M16" s="8">
        <v>-0.10281999999999999</v>
      </c>
      <c r="N16" s="8">
        <v>-3.6673999999999998E-2</v>
      </c>
      <c r="O16" s="8">
        <v>2.7320000000000001E-3</v>
      </c>
      <c r="P16" s="8">
        <v>-3.5102000000000001E-2</v>
      </c>
      <c r="Q16" s="8">
        <v>-3.6589999999999998E-2</v>
      </c>
      <c r="R16" s="8">
        <v>-3.5131000000000003E-2</v>
      </c>
      <c r="S16" s="8">
        <v>-3.6651999999999997E-2</v>
      </c>
      <c r="T16" s="8">
        <v>-0.17787700000000001</v>
      </c>
      <c r="U16" s="8">
        <v>0.13555</v>
      </c>
      <c r="V16" s="8">
        <v>-0.13661699999999999</v>
      </c>
      <c r="W16" s="8">
        <v>-0.13050800000000001</v>
      </c>
      <c r="X16" s="8">
        <v>-0.128306</v>
      </c>
      <c r="Y16" s="8">
        <v>-0.18129999999999999</v>
      </c>
      <c r="Z16" s="17">
        <f t="shared" si="24"/>
        <v>-7.8395000000000006E-2</v>
      </c>
      <c r="AA16" s="17">
        <f t="shared" si="25"/>
        <v>0.26823599999999997</v>
      </c>
      <c r="AB16" s="17">
        <f t="shared" si="26"/>
        <v>-7.6569999999999833E-3</v>
      </c>
      <c r="AC16" s="17">
        <f t="shared" si="27"/>
        <v>-1.3499999999999623E-4</v>
      </c>
      <c r="AD16" s="17">
        <f t="shared" si="28"/>
        <v>-7.2890000000000038E-3</v>
      </c>
      <c r="AE16" s="17">
        <f t="shared" si="29"/>
        <v>-7.9451000000000008E-2</v>
      </c>
      <c r="AF16" s="17">
        <f t="shared" si="30"/>
        <v>4.0499000000000007E-2</v>
      </c>
      <c r="AG16" s="17">
        <f t="shared" si="31"/>
        <v>4.2092999999999992E-2</v>
      </c>
      <c r="AH16" s="17">
        <f t="shared" si="32"/>
        <v>4.9480000000000079E-3</v>
      </c>
      <c r="AI16" s="17">
        <f t="shared" si="33"/>
        <v>2.7189999999999992E-3</v>
      </c>
      <c r="AJ16" s="17">
        <f t="shared" si="34"/>
        <v>5.0159999999999927E-3</v>
      </c>
      <c r="AK16" s="17">
        <f t="shared" si="35"/>
        <v>4.0464E-2</v>
      </c>
      <c r="AL16" s="17">
        <f t="shared" si="36"/>
        <v>5.0599999999999951E-4</v>
      </c>
      <c r="AM16" s="17">
        <f t="shared" si="37"/>
        <v>3.9910000000000001E-2</v>
      </c>
      <c r="AN16" s="17">
        <f t="shared" si="38"/>
        <v>2.0559999999999953E-3</v>
      </c>
      <c r="AO16" s="17">
        <f t="shared" si="39"/>
        <v>5.8400000000000118E-4</v>
      </c>
      <c r="AP16" s="17">
        <f t="shared" si="40"/>
        <v>2.0529999999999993E-3</v>
      </c>
      <c r="AQ16" s="17">
        <f t="shared" si="41"/>
        <v>5.0100000000000144E-4</v>
      </c>
      <c r="AR16" s="17">
        <f t="shared" si="42"/>
        <v>-5.6870000000000004E-2</v>
      </c>
      <c r="AS16" s="17">
        <f t="shared" si="43"/>
        <v>0.25380999999999998</v>
      </c>
      <c r="AT16" s="17">
        <f t="shared" si="44"/>
        <v>-1.6775999999999985E-2</v>
      </c>
      <c r="AU16" s="17">
        <f t="shared" si="45"/>
        <v>-9.5510000000000178E-3</v>
      </c>
      <c r="AV16" s="17">
        <f t="shared" si="46"/>
        <v>-7.9530000000000017E-3</v>
      </c>
      <c r="AW16" s="17">
        <f t="shared" si="47"/>
        <v>-6.0021999999999992E-2</v>
      </c>
    </row>
    <row r="17" spans="1:49" ht="18" x14ac:dyDescent="0.3">
      <c r="A17" s="18" t="s">
        <v>79</v>
      </c>
      <c r="B17" s="8">
        <v>-0.20008200000000001</v>
      </c>
      <c r="C17" s="8">
        <v>0.13331999999999999</v>
      </c>
      <c r="D17" s="8">
        <v>-0.13476199999999999</v>
      </c>
      <c r="E17" s="8">
        <v>-0.121435</v>
      </c>
      <c r="F17" s="8">
        <v>-0.135218</v>
      </c>
      <c r="G17" s="8">
        <v>-0.199822</v>
      </c>
      <c r="H17" s="8">
        <v>-0.10395</v>
      </c>
      <c r="I17" s="8">
        <v>-9.9061999999999997E-2</v>
      </c>
      <c r="J17" s="8">
        <v>-0.14121900000000001</v>
      </c>
      <c r="K17" s="8">
        <v>-0.14485600000000001</v>
      </c>
      <c r="L17" s="8">
        <v>-0.14124700000000001</v>
      </c>
      <c r="M17" s="8">
        <v>-0.104103</v>
      </c>
      <c r="N17" s="8">
        <v>-3.7969000000000003E-2</v>
      </c>
      <c r="O17" s="8">
        <v>3.8379999999999998E-3</v>
      </c>
      <c r="P17" s="8">
        <v>-3.7338000000000003E-2</v>
      </c>
      <c r="Q17" s="8">
        <v>-4.0023999999999997E-2</v>
      </c>
      <c r="R17" s="8">
        <v>-3.7371000000000001E-2</v>
      </c>
      <c r="S17" s="8">
        <v>-3.8080999999999997E-2</v>
      </c>
      <c r="T17" s="8">
        <v>-0.17255999999999999</v>
      </c>
      <c r="U17" s="8">
        <v>0.125919</v>
      </c>
      <c r="V17" s="8">
        <v>-0.13778399999999999</v>
      </c>
      <c r="W17" s="8">
        <v>-0.13001099999999999</v>
      </c>
      <c r="X17" s="8">
        <v>-0.14085800000000001</v>
      </c>
      <c r="Y17" s="8">
        <v>-0.16622100000000001</v>
      </c>
      <c r="Z17" s="17">
        <f t="shared" si="24"/>
        <v>-7.6561000000000004E-2</v>
      </c>
      <c r="AA17" s="17">
        <f t="shared" si="25"/>
        <v>0.257276</v>
      </c>
      <c r="AB17" s="17">
        <f t="shared" si="26"/>
        <v>-1.129899999999999E-2</v>
      </c>
      <c r="AC17" s="17">
        <f t="shared" si="27"/>
        <v>2.2240000000000038E-3</v>
      </c>
      <c r="AD17" s="17">
        <f t="shared" si="28"/>
        <v>-1.1418999999999999E-2</v>
      </c>
      <c r="AE17" s="17">
        <f t="shared" si="29"/>
        <v>-7.6609999999999998E-2</v>
      </c>
      <c r="AF17" s="17">
        <f t="shared" si="30"/>
        <v>3.9398000000000002E-2</v>
      </c>
      <c r="AG17" s="17">
        <f t="shared" si="31"/>
        <v>4.4272999999999993E-2</v>
      </c>
      <c r="AH17" s="17">
        <f t="shared" si="32"/>
        <v>2.0820000000000005E-3</v>
      </c>
      <c r="AI17" s="17">
        <f t="shared" si="33"/>
        <v>-1.5010000000000023E-3</v>
      </c>
      <c r="AJ17" s="17">
        <f t="shared" si="34"/>
        <v>2.118999999999982E-3</v>
      </c>
      <c r="AK17" s="17">
        <f t="shared" si="35"/>
        <v>3.9180999999999994E-2</v>
      </c>
      <c r="AL17" s="17">
        <f t="shared" si="36"/>
        <v>-7.8900000000000498E-4</v>
      </c>
      <c r="AM17" s="17">
        <f t="shared" si="37"/>
        <v>4.1016000000000004E-2</v>
      </c>
      <c r="AN17" s="17">
        <f t="shared" si="38"/>
        <v>-1.8000000000000654E-4</v>
      </c>
      <c r="AO17" s="17">
        <f t="shared" si="39"/>
        <v>-2.8499999999999984E-3</v>
      </c>
      <c r="AP17" s="17">
        <f t="shared" si="40"/>
        <v>-1.8699999999999967E-4</v>
      </c>
      <c r="AQ17" s="17">
        <f t="shared" si="41"/>
        <v>-9.2799999999999827E-4</v>
      </c>
      <c r="AR17" s="17">
        <f t="shared" si="42"/>
        <v>-5.1552999999999988E-2</v>
      </c>
      <c r="AS17" s="17">
        <f t="shared" si="43"/>
        <v>0.24417900000000001</v>
      </c>
      <c r="AT17" s="17">
        <f t="shared" si="44"/>
        <v>-1.7942999999999987E-2</v>
      </c>
      <c r="AU17" s="17">
        <f t="shared" si="45"/>
        <v>-9.0539999999999926E-3</v>
      </c>
      <c r="AV17" s="17">
        <f t="shared" si="46"/>
        <v>-2.0505000000000009E-2</v>
      </c>
      <c r="AW17" s="17">
        <f t="shared" si="47"/>
        <v>-4.4943000000000011E-2</v>
      </c>
    </row>
    <row r="18" spans="1:49" ht="18" x14ac:dyDescent="0.3">
      <c r="A18" s="18" t="s">
        <v>80</v>
      </c>
      <c r="B18" s="8">
        <v>-0.200706</v>
      </c>
      <c r="C18" s="8">
        <v>0.138682</v>
      </c>
      <c r="D18" s="8">
        <v>-0.132885</v>
      </c>
      <c r="E18" s="8">
        <v>-0.123241</v>
      </c>
      <c r="F18" s="8">
        <v>-0.13303100000000001</v>
      </c>
      <c r="G18" s="8">
        <v>-0.20110500000000001</v>
      </c>
      <c r="H18" s="8">
        <v>-0.104231</v>
      </c>
      <c r="I18" s="8">
        <v>-9.9601999999999996E-2</v>
      </c>
      <c r="J18" s="8">
        <v>-0.141092</v>
      </c>
      <c r="K18" s="8">
        <v>-0.14477300000000001</v>
      </c>
      <c r="L18" s="8">
        <v>-0.141155</v>
      </c>
      <c r="M18" s="8">
        <v>-0.104181</v>
      </c>
      <c r="N18" s="8">
        <v>-3.8093000000000002E-2</v>
      </c>
      <c r="O18" s="8">
        <v>3.7239999999999999E-3</v>
      </c>
      <c r="P18" s="8">
        <v>-3.7287000000000001E-2</v>
      </c>
      <c r="Q18" s="8">
        <v>-3.9989999999999998E-2</v>
      </c>
      <c r="R18" s="8">
        <v>-3.7318999999999998E-2</v>
      </c>
      <c r="S18" s="8">
        <v>-3.8134000000000001E-2</v>
      </c>
      <c r="T18" s="8">
        <v>-0.16892399999999999</v>
      </c>
      <c r="U18" s="8">
        <v>0.10542</v>
      </c>
      <c r="V18" s="8">
        <v>-0.136798</v>
      </c>
      <c r="W18" s="8">
        <v>-0.13398399999999999</v>
      </c>
      <c r="X18" s="8">
        <v>-0.13846</v>
      </c>
      <c r="Y18" s="8">
        <v>-0.16808699999999999</v>
      </c>
      <c r="Z18" s="17">
        <f t="shared" si="24"/>
        <v>-7.718499999999999E-2</v>
      </c>
      <c r="AA18" s="17">
        <f t="shared" si="25"/>
        <v>0.26263799999999998</v>
      </c>
      <c r="AB18" s="17">
        <f t="shared" si="26"/>
        <v>-9.4219999999999998E-3</v>
      </c>
      <c r="AC18" s="17">
        <f t="shared" si="27"/>
        <v>4.180000000000017E-4</v>
      </c>
      <c r="AD18" s="17">
        <f t="shared" si="28"/>
        <v>-9.2320000000000041E-3</v>
      </c>
      <c r="AE18" s="17">
        <f t="shared" si="29"/>
        <v>-7.7893000000000004E-2</v>
      </c>
      <c r="AF18" s="17">
        <f t="shared" si="30"/>
        <v>3.9116999999999999E-2</v>
      </c>
      <c r="AG18" s="17">
        <f t="shared" si="31"/>
        <v>4.3732999999999994E-2</v>
      </c>
      <c r="AH18" s="17">
        <f t="shared" si="32"/>
        <v>2.2090000000000165E-3</v>
      </c>
      <c r="AI18" s="17">
        <f t="shared" si="33"/>
        <v>-1.4180000000000026E-3</v>
      </c>
      <c r="AJ18" s="17">
        <f t="shared" si="34"/>
        <v>2.2109999999999908E-3</v>
      </c>
      <c r="AK18" s="17">
        <f t="shared" si="35"/>
        <v>3.9102999999999999E-2</v>
      </c>
      <c r="AL18" s="17">
        <f t="shared" si="36"/>
        <v>-9.1300000000000409E-4</v>
      </c>
      <c r="AM18" s="17">
        <f t="shared" si="37"/>
        <v>4.0902000000000001E-2</v>
      </c>
      <c r="AN18" s="17">
        <f t="shared" si="38"/>
        <v>-1.2900000000000411E-4</v>
      </c>
      <c r="AO18" s="17">
        <f t="shared" si="39"/>
        <v>-2.8159999999999991E-3</v>
      </c>
      <c r="AP18" s="17">
        <f t="shared" si="40"/>
        <v>-1.3499999999999623E-4</v>
      </c>
      <c r="AQ18" s="17">
        <f t="shared" si="41"/>
        <v>-9.810000000000027E-4</v>
      </c>
      <c r="AR18" s="17">
        <f t="shared" si="42"/>
        <v>-4.7916999999999987E-2</v>
      </c>
      <c r="AS18" s="17">
        <f t="shared" si="43"/>
        <v>0.22367999999999999</v>
      </c>
      <c r="AT18" s="17">
        <f t="shared" si="44"/>
        <v>-1.6957E-2</v>
      </c>
      <c r="AU18" s="17">
        <f t="shared" si="45"/>
        <v>-1.3026999999999997E-2</v>
      </c>
      <c r="AV18" s="17">
        <f t="shared" si="46"/>
        <v>-1.8106999999999998E-2</v>
      </c>
      <c r="AW18" s="17">
        <f t="shared" si="47"/>
        <v>-4.680899999999999E-2</v>
      </c>
    </row>
    <row r="19" spans="1:49" x14ac:dyDescent="0.3">
      <c r="A19" s="18" t="s">
        <v>49</v>
      </c>
      <c r="B19" s="8">
        <v>-0.20093900000000001</v>
      </c>
      <c r="C19" s="8">
        <v>0.139956</v>
      </c>
      <c r="D19" s="8">
        <v>-0.132436</v>
      </c>
      <c r="E19" s="8">
        <v>-0.12407799999999999</v>
      </c>
      <c r="F19" s="8">
        <v>-0.13226299999999999</v>
      </c>
      <c r="G19" s="8">
        <v>-0.20039100000000001</v>
      </c>
      <c r="H19" s="8">
        <v>-0.104238</v>
      </c>
      <c r="I19" s="8">
        <v>-9.9610000000000004E-2</v>
      </c>
      <c r="J19" s="8">
        <v>-0.14110900000000001</v>
      </c>
      <c r="K19" s="8">
        <v>-0.144817</v>
      </c>
      <c r="L19" s="8">
        <v>-0.14115</v>
      </c>
      <c r="M19" s="8">
        <v>-0.104213</v>
      </c>
      <c r="N19" s="8">
        <v>-3.8154E-2</v>
      </c>
      <c r="O19" s="8">
        <v>3.699E-3</v>
      </c>
      <c r="P19" s="8">
        <v>-3.7301000000000001E-2</v>
      </c>
      <c r="Q19" s="8">
        <v>-4.0022000000000002E-2</v>
      </c>
      <c r="R19" s="8">
        <v>-3.7315000000000001E-2</v>
      </c>
      <c r="S19" s="8">
        <v>-3.8170999999999997E-2</v>
      </c>
      <c r="T19" s="8">
        <v>-0.201459</v>
      </c>
      <c r="U19" s="8">
        <v>0.179699</v>
      </c>
      <c r="V19" s="8">
        <v>-0.124734</v>
      </c>
      <c r="W19" s="8">
        <v>-0.14699899999999999</v>
      </c>
      <c r="X19" s="8">
        <v>-0.12570100000000001</v>
      </c>
      <c r="Y19" s="8">
        <v>-0.195771</v>
      </c>
      <c r="Z19" s="17">
        <f t="shared" si="24"/>
        <v>-7.7418000000000001E-2</v>
      </c>
      <c r="AA19" s="17">
        <f t="shared" si="25"/>
        <v>0.26391199999999998</v>
      </c>
      <c r="AB19" s="17">
        <f t="shared" si="26"/>
        <v>-8.9729999999999949E-3</v>
      </c>
      <c r="AC19" s="17">
        <f t="shared" si="27"/>
        <v>-4.1899999999998883E-4</v>
      </c>
      <c r="AD19" s="17">
        <f t="shared" si="28"/>
        <v>-8.4639999999999854E-3</v>
      </c>
      <c r="AE19" s="17">
        <f t="shared" si="29"/>
        <v>-7.7179000000000011E-2</v>
      </c>
      <c r="AF19" s="17">
        <f t="shared" si="30"/>
        <v>3.9110000000000006E-2</v>
      </c>
      <c r="AG19" s="17">
        <f t="shared" si="31"/>
        <v>4.3724999999999986E-2</v>
      </c>
      <c r="AH19" s="17">
        <f t="shared" si="32"/>
        <v>2.1919999999999995E-3</v>
      </c>
      <c r="AI19" s="17">
        <f t="shared" si="33"/>
        <v>-1.4619999999999911E-3</v>
      </c>
      <c r="AJ19" s="17">
        <f t="shared" si="34"/>
        <v>2.2159999999999958E-3</v>
      </c>
      <c r="AK19" s="17">
        <f t="shared" si="35"/>
        <v>3.9070999999999995E-2</v>
      </c>
      <c r="AL19" s="17">
        <f t="shared" si="36"/>
        <v>-9.7400000000000264E-4</v>
      </c>
      <c r="AM19" s="17">
        <f t="shared" si="37"/>
        <v>4.0877000000000004E-2</v>
      </c>
      <c r="AN19" s="17">
        <f t="shared" si="38"/>
        <v>-1.4300000000000423E-4</v>
      </c>
      <c r="AO19" s="17">
        <f t="shared" si="39"/>
        <v>-2.8480000000000033E-3</v>
      </c>
      <c r="AP19" s="17">
        <f t="shared" si="40"/>
        <v>-1.3099999999999917E-4</v>
      </c>
      <c r="AQ19" s="17">
        <f t="shared" si="41"/>
        <v>-1.0179999999999981E-3</v>
      </c>
      <c r="AR19" s="17">
        <f t="shared" si="42"/>
        <v>-8.0451999999999996E-2</v>
      </c>
      <c r="AS19" s="17">
        <f t="shared" si="43"/>
        <v>0.29795899999999997</v>
      </c>
      <c r="AT19" s="17">
        <f t="shared" si="44"/>
        <v>-4.8929999999999946E-3</v>
      </c>
      <c r="AU19" s="17">
        <f t="shared" si="45"/>
        <v>-2.6041999999999996E-2</v>
      </c>
      <c r="AV19" s="17">
        <f t="shared" si="46"/>
        <v>-5.3480000000000055E-3</v>
      </c>
      <c r="AW19" s="17">
        <f t="shared" si="47"/>
        <v>-7.4493000000000004E-2</v>
      </c>
    </row>
    <row r="20" spans="1:49" ht="18" x14ac:dyDescent="0.3">
      <c r="A20" s="18" t="s">
        <v>81</v>
      </c>
      <c r="B20" s="8">
        <v>-0.20096</v>
      </c>
      <c r="C20" s="8">
        <v>0.14238000000000001</v>
      </c>
      <c r="D20" s="8">
        <v>-0.132082</v>
      </c>
      <c r="E20" s="8">
        <v>-0.12277399999999999</v>
      </c>
      <c r="F20" s="8">
        <v>-0.131492</v>
      </c>
      <c r="G20" s="8">
        <v>-0.19993</v>
      </c>
      <c r="H20" s="8">
        <v>-0.101614</v>
      </c>
      <c r="I20" s="8">
        <v>-9.9750000000000005E-2</v>
      </c>
      <c r="J20" s="8">
        <v>-0.13782800000000001</v>
      </c>
      <c r="K20" s="8">
        <v>-0.140043</v>
      </c>
      <c r="L20" s="8">
        <v>-0.13834399999999999</v>
      </c>
      <c r="M20" s="8">
        <v>-0.102155</v>
      </c>
      <c r="N20" s="8">
        <v>-3.5616000000000002E-2</v>
      </c>
      <c r="O20" s="8">
        <v>3.0490000000000001E-3</v>
      </c>
      <c r="P20" s="8">
        <v>-3.4680999999999997E-2</v>
      </c>
      <c r="Q20" s="8">
        <v>-3.6109000000000002E-2</v>
      </c>
      <c r="R20" s="8">
        <v>-3.5122E-2</v>
      </c>
      <c r="S20" s="8">
        <v>-3.6056999999999999E-2</v>
      </c>
      <c r="T20" s="8">
        <v>-0.15953300000000001</v>
      </c>
      <c r="U20" s="8">
        <v>0.12842100000000001</v>
      </c>
      <c r="V20" s="8">
        <v>-0.14635100000000001</v>
      </c>
      <c r="W20" s="8">
        <v>-0.1178</v>
      </c>
      <c r="X20" s="8">
        <v>-0.148702</v>
      </c>
      <c r="Y20" s="8">
        <v>-0.167628</v>
      </c>
      <c r="Z20" s="17">
        <f t="shared" si="24"/>
        <v>-7.7438999999999994E-2</v>
      </c>
      <c r="AA20" s="17">
        <f t="shared" si="25"/>
        <v>0.26633600000000002</v>
      </c>
      <c r="AB20" s="17">
        <f t="shared" si="26"/>
        <v>-8.6190000000000017E-3</v>
      </c>
      <c r="AC20" s="17">
        <f t="shared" si="27"/>
        <v>8.8500000000001078E-4</v>
      </c>
      <c r="AD20" s="17">
        <f t="shared" si="28"/>
        <v>-7.6929999999999915E-3</v>
      </c>
      <c r="AE20" s="17">
        <f t="shared" si="29"/>
        <v>-7.6717999999999995E-2</v>
      </c>
      <c r="AF20" s="17">
        <f t="shared" si="30"/>
        <v>4.1734000000000007E-2</v>
      </c>
      <c r="AG20" s="17">
        <f t="shared" si="31"/>
        <v>4.3584999999999985E-2</v>
      </c>
      <c r="AH20" s="17">
        <f t="shared" si="32"/>
        <v>5.4730000000000056E-3</v>
      </c>
      <c r="AI20" s="17">
        <f t="shared" si="33"/>
        <v>3.3120000000000094E-3</v>
      </c>
      <c r="AJ20" s="17">
        <f t="shared" si="34"/>
        <v>5.0219999999999987E-3</v>
      </c>
      <c r="AK20" s="17">
        <f t="shared" si="35"/>
        <v>4.1128999999999999E-2</v>
      </c>
      <c r="AL20" s="17">
        <f t="shared" si="36"/>
        <v>1.5639999999999959E-3</v>
      </c>
      <c r="AM20" s="17">
        <f t="shared" si="37"/>
        <v>4.0227000000000006E-2</v>
      </c>
      <c r="AN20" s="17">
        <f t="shared" si="38"/>
        <v>2.477E-3</v>
      </c>
      <c r="AO20" s="17">
        <f t="shared" si="39"/>
        <v>1.0649999999999965E-3</v>
      </c>
      <c r="AP20" s="17">
        <f t="shared" si="40"/>
        <v>2.0620000000000013E-3</v>
      </c>
      <c r="AQ20" s="17">
        <f t="shared" si="41"/>
        <v>1.0959999999999998E-3</v>
      </c>
      <c r="AR20" s="17">
        <f t="shared" si="42"/>
        <v>-3.8526000000000005E-2</v>
      </c>
      <c r="AS20" s="17">
        <f t="shared" si="43"/>
        <v>0.24668100000000001</v>
      </c>
      <c r="AT20" s="17">
        <f t="shared" si="44"/>
        <v>-2.6510000000000006E-2</v>
      </c>
      <c r="AU20" s="17">
        <f t="shared" si="45"/>
        <v>3.1569999999999931E-3</v>
      </c>
      <c r="AV20" s="17">
        <f t="shared" si="46"/>
        <v>-2.8348999999999999E-2</v>
      </c>
      <c r="AW20" s="17">
        <f t="shared" si="47"/>
        <v>-4.6350000000000002E-2</v>
      </c>
    </row>
    <row r="21" spans="1:49" ht="18" x14ac:dyDescent="0.3">
      <c r="A21" s="18" t="s">
        <v>82</v>
      </c>
      <c r="B21" s="8">
        <v>-0.20125399999999999</v>
      </c>
      <c r="C21" s="8">
        <v>0.14308100000000001</v>
      </c>
      <c r="D21" s="8">
        <v>-0.13201099999999999</v>
      </c>
      <c r="E21" s="8">
        <v>-0.1234</v>
      </c>
      <c r="F21" s="8">
        <v>-0.13189500000000001</v>
      </c>
      <c r="G21" s="8">
        <v>-0.20133599999999999</v>
      </c>
      <c r="H21" s="8">
        <v>-0.10302500000000001</v>
      </c>
      <c r="I21" s="8">
        <v>-0.10108499999999999</v>
      </c>
      <c r="J21" s="8">
        <v>-0.138596</v>
      </c>
      <c r="K21" s="8">
        <v>-0.14103399999999999</v>
      </c>
      <c r="L21" s="8">
        <v>-0.13857900000000001</v>
      </c>
      <c r="M21" s="8">
        <v>-0.103062</v>
      </c>
      <c r="N21" s="8">
        <v>-3.6888999999999998E-2</v>
      </c>
      <c r="O21" s="8">
        <v>2.702E-3</v>
      </c>
      <c r="P21" s="8">
        <v>-3.5284000000000003E-2</v>
      </c>
      <c r="Q21" s="8">
        <v>-3.6917999999999999E-2</v>
      </c>
      <c r="R21" s="8">
        <v>-3.5297000000000002E-2</v>
      </c>
      <c r="S21" s="8">
        <v>-3.6866999999999997E-2</v>
      </c>
      <c r="T21" s="8">
        <v>-0.179896</v>
      </c>
      <c r="U21" s="8">
        <v>0.124042</v>
      </c>
      <c r="V21" s="8">
        <v>-0.13387199999999999</v>
      </c>
      <c r="W21" s="8">
        <v>-0.119627</v>
      </c>
      <c r="X21" s="8">
        <v>-0.14386399999999999</v>
      </c>
      <c r="Y21" s="8">
        <v>-0.170436</v>
      </c>
      <c r="Z21" s="17">
        <f t="shared" si="24"/>
        <v>-7.7732999999999983E-2</v>
      </c>
      <c r="AA21" s="17">
        <f t="shared" si="25"/>
        <v>0.26703700000000002</v>
      </c>
      <c r="AB21" s="17">
        <f t="shared" si="26"/>
        <v>-8.5479999999999862E-3</v>
      </c>
      <c r="AC21" s="17">
        <f t="shared" si="27"/>
        <v>2.5900000000000922E-4</v>
      </c>
      <c r="AD21" s="17">
        <f t="shared" si="28"/>
        <v>-8.096000000000006E-3</v>
      </c>
      <c r="AE21" s="17">
        <f t="shared" si="29"/>
        <v>-7.8123999999999985E-2</v>
      </c>
      <c r="AF21" s="17">
        <f t="shared" si="30"/>
        <v>4.0322999999999998E-2</v>
      </c>
      <c r="AG21" s="17">
        <f t="shared" si="31"/>
        <v>4.2249999999999996E-2</v>
      </c>
      <c r="AH21" s="17">
        <f t="shared" si="32"/>
        <v>4.7050000000000147E-3</v>
      </c>
      <c r="AI21" s="17">
        <f t="shared" si="33"/>
        <v>2.3210000000000175E-3</v>
      </c>
      <c r="AJ21" s="17">
        <f t="shared" si="34"/>
        <v>4.7869999999999857E-3</v>
      </c>
      <c r="AK21" s="17">
        <f t="shared" si="35"/>
        <v>4.0221999999999994E-2</v>
      </c>
      <c r="AL21" s="17">
        <f t="shared" si="36"/>
        <v>2.9099999999999959E-4</v>
      </c>
      <c r="AM21" s="17">
        <f t="shared" si="37"/>
        <v>3.9880000000000006E-2</v>
      </c>
      <c r="AN21" s="17">
        <f t="shared" si="38"/>
        <v>1.8739999999999937E-3</v>
      </c>
      <c r="AO21" s="17">
        <f t="shared" si="39"/>
        <v>2.5599999999999928E-4</v>
      </c>
      <c r="AP21" s="17">
        <f t="shared" si="40"/>
        <v>1.8869999999999998E-3</v>
      </c>
      <c r="AQ21" s="17">
        <f t="shared" si="41"/>
        <v>2.8600000000000153E-4</v>
      </c>
      <c r="AR21" s="17">
        <f t="shared" si="42"/>
        <v>-5.8888999999999997E-2</v>
      </c>
      <c r="AS21" s="17">
        <f t="shared" si="43"/>
        <v>0.24230200000000002</v>
      </c>
      <c r="AT21" s="17">
        <f t="shared" si="44"/>
        <v>-1.4030999999999988E-2</v>
      </c>
      <c r="AU21" s="17">
        <f t="shared" si="45"/>
        <v>1.3299999999999979E-3</v>
      </c>
      <c r="AV21" s="17">
        <f t="shared" si="46"/>
        <v>-2.351099999999999E-2</v>
      </c>
      <c r="AW21" s="17">
        <f t="shared" si="47"/>
        <v>-4.9158000000000007E-2</v>
      </c>
    </row>
    <row r="22" spans="1:49" ht="18" x14ac:dyDescent="0.3">
      <c r="A22" s="18" t="s">
        <v>83</v>
      </c>
      <c r="B22" s="8">
        <v>-0.20177200000000001</v>
      </c>
      <c r="C22" s="8">
        <v>0.14580499999999999</v>
      </c>
      <c r="D22" s="8">
        <v>-0.130966</v>
      </c>
      <c r="E22" s="8">
        <v>-0.123433</v>
      </c>
      <c r="F22" s="8">
        <v>-0.13070100000000001</v>
      </c>
      <c r="G22" s="8">
        <v>-0.200766</v>
      </c>
      <c r="H22" s="8">
        <v>-0.101758</v>
      </c>
      <c r="I22" s="8">
        <v>-9.9585999999999994E-2</v>
      </c>
      <c r="J22" s="8">
        <v>-0.13816999999999999</v>
      </c>
      <c r="K22" s="8">
        <v>-0.14031399999999999</v>
      </c>
      <c r="L22" s="8">
        <v>-0.13853699999999999</v>
      </c>
      <c r="M22" s="8">
        <v>-0.101811</v>
      </c>
      <c r="N22" s="8">
        <v>-3.5900000000000001E-2</v>
      </c>
      <c r="O22" s="8">
        <v>3.1689999999999999E-3</v>
      </c>
      <c r="P22" s="8">
        <v>-3.4963000000000001E-2</v>
      </c>
      <c r="Q22" s="8">
        <v>-3.6323000000000001E-2</v>
      </c>
      <c r="R22" s="8">
        <v>-3.5276000000000002E-2</v>
      </c>
      <c r="S22" s="8">
        <v>-3.5847999999999998E-2</v>
      </c>
      <c r="T22" s="8">
        <v>-0.210206</v>
      </c>
      <c r="U22" s="8">
        <v>0.187695</v>
      </c>
      <c r="V22" s="8">
        <v>-0.12037299999999999</v>
      </c>
      <c r="W22" s="8">
        <v>-0.133997</v>
      </c>
      <c r="X22" s="8">
        <v>-0.130356</v>
      </c>
      <c r="Y22" s="8">
        <v>-0.20394000000000001</v>
      </c>
      <c r="Z22" s="17">
        <f t="shared" si="24"/>
        <v>-7.8251000000000001E-2</v>
      </c>
      <c r="AA22" s="17">
        <f t="shared" si="25"/>
        <v>0.26976099999999997</v>
      </c>
      <c r="AB22" s="17">
        <f t="shared" si="26"/>
        <v>-7.5029999999999958E-3</v>
      </c>
      <c r="AC22" s="17">
        <f t="shared" si="27"/>
        <v>2.2600000000000398E-4</v>
      </c>
      <c r="AD22" s="17">
        <f t="shared" si="28"/>
        <v>-6.9020000000000054E-3</v>
      </c>
      <c r="AE22" s="17">
        <f t="shared" si="29"/>
        <v>-7.7553999999999998E-2</v>
      </c>
      <c r="AF22" s="17">
        <f t="shared" si="30"/>
        <v>4.1590000000000002E-2</v>
      </c>
      <c r="AG22" s="17">
        <f t="shared" si="31"/>
        <v>4.3748999999999996E-2</v>
      </c>
      <c r="AH22" s="17">
        <f t="shared" si="32"/>
        <v>5.1310000000000244E-3</v>
      </c>
      <c r="AI22" s="17">
        <f t="shared" si="33"/>
        <v>3.0410000000000159E-3</v>
      </c>
      <c r="AJ22" s="17">
        <f t="shared" si="34"/>
        <v>4.829E-3</v>
      </c>
      <c r="AK22" s="17">
        <f t="shared" si="35"/>
        <v>4.1472999999999996E-2</v>
      </c>
      <c r="AL22" s="17">
        <f t="shared" si="36"/>
        <v>1.2799999999999964E-3</v>
      </c>
      <c r="AM22" s="17">
        <f t="shared" si="37"/>
        <v>4.0347000000000001E-2</v>
      </c>
      <c r="AN22" s="17">
        <f t="shared" si="38"/>
        <v>2.1949999999999956E-3</v>
      </c>
      <c r="AO22" s="17">
        <f t="shared" si="39"/>
        <v>8.5099999999999759E-4</v>
      </c>
      <c r="AP22" s="17">
        <f t="shared" si="40"/>
        <v>1.908E-3</v>
      </c>
      <c r="AQ22" s="17">
        <f t="shared" si="41"/>
        <v>1.3050000000000006E-3</v>
      </c>
      <c r="AR22" s="17">
        <f t="shared" si="42"/>
        <v>-8.9199000000000001E-2</v>
      </c>
      <c r="AS22" s="17">
        <f t="shared" si="43"/>
        <v>0.30595499999999998</v>
      </c>
      <c r="AT22" s="17">
        <f t="shared" si="44"/>
        <v>-5.3199999999999081E-4</v>
      </c>
      <c r="AU22" s="17">
        <f t="shared" si="45"/>
        <v>-1.304000000000001E-2</v>
      </c>
      <c r="AV22" s="17">
        <f t="shared" si="46"/>
        <v>-1.0002999999999998E-2</v>
      </c>
      <c r="AW22" s="17">
        <f t="shared" si="47"/>
        <v>-8.2662000000000013E-2</v>
      </c>
    </row>
    <row r="23" spans="1:49" ht="18" x14ac:dyDescent="0.3">
      <c r="A23" s="18" t="s">
        <v>84</v>
      </c>
      <c r="B23" s="8">
        <v>-0.20205999999999999</v>
      </c>
      <c r="C23" s="8">
        <v>0.14252699999999999</v>
      </c>
      <c r="D23" s="8">
        <v>-0.13111100000000001</v>
      </c>
      <c r="E23" s="8">
        <v>-0.12467</v>
      </c>
      <c r="F23" s="8">
        <v>-0.131637</v>
      </c>
      <c r="G23" s="8">
        <v>-0.202624</v>
      </c>
      <c r="H23" s="8">
        <v>-0.104269</v>
      </c>
      <c r="I23" s="8">
        <v>-0.101467</v>
      </c>
      <c r="J23" s="8">
        <v>-0.13908899999999999</v>
      </c>
      <c r="K23" s="8">
        <v>-0.14235800000000001</v>
      </c>
      <c r="L23" s="8">
        <v>-0.139213</v>
      </c>
      <c r="M23" s="8">
        <v>-0.10417800000000001</v>
      </c>
      <c r="N23" s="8">
        <v>-3.7865000000000003E-2</v>
      </c>
      <c r="O23" s="8">
        <v>2.7290000000000001E-3</v>
      </c>
      <c r="P23" s="8">
        <v>-3.5750999999999998E-2</v>
      </c>
      <c r="Q23" s="8">
        <v>-3.8030000000000001E-2</v>
      </c>
      <c r="R23" s="8">
        <v>-3.5792999999999998E-2</v>
      </c>
      <c r="S23" s="8">
        <v>-3.7858999999999997E-2</v>
      </c>
      <c r="T23" s="8">
        <v>-0.195492</v>
      </c>
      <c r="U23" s="8">
        <v>0.18290899999999999</v>
      </c>
      <c r="V23" s="8">
        <v>-0.131491</v>
      </c>
      <c r="W23" s="8">
        <v>-0.137019</v>
      </c>
      <c r="X23" s="8">
        <v>-0.12701899999999999</v>
      </c>
      <c r="Y23" s="8">
        <v>-0.193519</v>
      </c>
      <c r="Z23" s="17">
        <f t="shared" si="24"/>
        <v>-7.8538999999999984E-2</v>
      </c>
      <c r="AA23" s="17">
        <f t="shared" si="25"/>
        <v>0.26648299999999997</v>
      </c>
      <c r="AB23" s="17">
        <f t="shared" si="26"/>
        <v>-7.648000000000002E-3</v>
      </c>
      <c r="AC23" s="17">
        <f t="shared" si="27"/>
        <v>-1.010999999999998E-3</v>
      </c>
      <c r="AD23" s="17">
        <f t="shared" si="28"/>
        <v>-7.8379999999999977E-3</v>
      </c>
      <c r="AE23" s="17">
        <f t="shared" si="29"/>
        <v>-7.9411999999999996E-2</v>
      </c>
      <c r="AF23" s="17">
        <f t="shared" si="30"/>
        <v>3.9079000000000003E-2</v>
      </c>
      <c r="AG23" s="17">
        <f t="shared" si="31"/>
        <v>4.1867999999999989E-2</v>
      </c>
      <c r="AH23" s="17">
        <f t="shared" si="32"/>
        <v>4.2120000000000213E-3</v>
      </c>
      <c r="AI23" s="17">
        <f t="shared" si="33"/>
        <v>9.9699999999999789E-4</v>
      </c>
      <c r="AJ23" s="17">
        <f t="shared" si="34"/>
        <v>4.15299999999999E-3</v>
      </c>
      <c r="AK23" s="17">
        <f t="shared" si="35"/>
        <v>3.9105999999999988E-2</v>
      </c>
      <c r="AL23" s="17">
        <f t="shared" si="36"/>
        <v>-6.8500000000000505E-4</v>
      </c>
      <c r="AM23" s="17">
        <f t="shared" si="37"/>
        <v>3.9907000000000005E-2</v>
      </c>
      <c r="AN23" s="17">
        <f t="shared" si="38"/>
        <v>1.4069999999999985E-3</v>
      </c>
      <c r="AO23" s="17">
        <f t="shared" si="39"/>
        <v>-8.5600000000000259E-4</v>
      </c>
      <c r="AP23" s="17">
        <f t="shared" si="40"/>
        <v>1.3910000000000033E-3</v>
      </c>
      <c r="AQ23" s="17">
        <f t="shared" si="41"/>
        <v>-7.059999999999983E-4</v>
      </c>
      <c r="AR23" s="17">
        <f t="shared" si="42"/>
        <v>-7.4484999999999996E-2</v>
      </c>
      <c r="AS23" s="17">
        <f t="shared" si="43"/>
        <v>0.30116900000000002</v>
      </c>
      <c r="AT23" s="17">
        <f t="shared" si="44"/>
        <v>-1.1649999999999994E-2</v>
      </c>
      <c r="AU23" s="17">
        <f t="shared" si="45"/>
        <v>-1.6062000000000007E-2</v>
      </c>
      <c r="AV23" s="17">
        <f t="shared" si="46"/>
        <v>-6.6659999999999914E-3</v>
      </c>
      <c r="AW23" s="17">
        <f t="shared" si="47"/>
        <v>-7.2241E-2</v>
      </c>
    </row>
    <row r="24" spans="1:49" ht="18" x14ac:dyDescent="0.3">
      <c r="A24" s="18" t="s">
        <v>85</v>
      </c>
      <c r="B24" s="8">
        <v>-0.20102800000000001</v>
      </c>
      <c r="C24" s="8">
        <v>0.14624899999999999</v>
      </c>
      <c r="D24" s="8">
        <v>-0.13533999999999999</v>
      </c>
      <c r="E24" s="8">
        <v>-0.11913899999999999</v>
      </c>
      <c r="F24" s="8">
        <v>-0.13467000000000001</v>
      </c>
      <c r="G24" s="8">
        <v>-0.202624</v>
      </c>
      <c r="H24" s="8">
        <v>-9.9100999999999995E-2</v>
      </c>
      <c r="I24" s="8">
        <v>-0.102201</v>
      </c>
      <c r="J24" s="8">
        <v>-0.13449900000000001</v>
      </c>
      <c r="K24" s="8">
        <v>-0.13614699999999999</v>
      </c>
      <c r="L24" s="8">
        <v>-0.13605</v>
      </c>
      <c r="M24" s="8">
        <v>-0.102253</v>
      </c>
      <c r="N24" s="8">
        <v>-3.3642999999999999E-2</v>
      </c>
      <c r="O24" s="8">
        <v>1.361E-3</v>
      </c>
      <c r="P24" s="8">
        <v>-3.1999E-2</v>
      </c>
      <c r="Q24" s="8">
        <v>-3.2936E-2</v>
      </c>
      <c r="R24" s="8">
        <v>-3.3334000000000003E-2</v>
      </c>
      <c r="S24" s="8">
        <v>-3.5739E-2</v>
      </c>
      <c r="T24" s="8">
        <v>-0.200153</v>
      </c>
      <c r="U24" s="8">
        <v>0.14954500000000001</v>
      </c>
      <c r="V24" s="8">
        <v>-0.11516999999999999</v>
      </c>
      <c r="W24" s="8">
        <v>-0.138262</v>
      </c>
      <c r="X24" s="8">
        <v>-0.118951</v>
      </c>
      <c r="Y24" s="8">
        <v>-0.19698399999999999</v>
      </c>
      <c r="Z24" s="17">
        <f t="shared" si="24"/>
        <v>-7.7507000000000006E-2</v>
      </c>
      <c r="AA24" s="17">
        <f t="shared" si="25"/>
        <v>0.27020499999999997</v>
      </c>
      <c r="AB24" s="17">
        <f t="shared" si="26"/>
        <v>-1.1876999999999985E-2</v>
      </c>
      <c r="AC24" s="17">
        <f t="shared" si="27"/>
        <v>4.5200000000000101E-3</v>
      </c>
      <c r="AD24" s="17">
        <f t="shared" si="28"/>
        <v>-1.0871000000000006E-2</v>
      </c>
      <c r="AE24" s="17">
        <f t="shared" si="29"/>
        <v>-7.9411999999999996E-2</v>
      </c>
      <c r="AF24" s="17">
        <f t="shared" si="30"/>
        <v>4.4247000000000009E-2</v>
      </c>
      <c r="AG24" s="17">
        <f t="shared" si="31"/>
        <v>4.113399999999999E-2</v>
      </c>
      <c r="AH24" s="17">
        <f t="shared" si="32"/>
        <v>8.8020000000000043E-3</v>
      </c>
      <c r="AI24" s="17">
        <f t="shared" si="33"/>
        <v>7.2080000000000199E-3</v>
      </c>
      <c r="AJ24" s="17">
        <f t="shared" si="34"/>
        <v>7.3159999999999892E-3</v>
      </c>
      <c r="AK24" s="17">
        <f t="shared" si="35"/>
        <v>4.1030999999999998E-2</v>
      </c>
      <c r="AL24" s="17">
        <f t="shared" si="36"/>
        <v>3.5369999999999985E-3</v>
      </c>
      <c r="AM24" s="17">
        <f t="shared" si="37"/>
        <v>3.8539000000000004E-2</v>
      </c>
      <c r="AN24" s="17">
        <f t="shared" si="38"/>
        <v>5.1589999999999969E-3</v>
      </c>
      <c r="AO24" s="17">
        <f t="shared" si="39"/>
        <v>4.2379999999999987E-3</v>
      </c>
      <c r="AP24" s="17">
        <f t="shared" si="40"/>
        <v>3.8499999999999993E-3</v>
      </c>
      <c r="AQ24" s="17">
        <f t="shared" si="41"/>
        <v>1.4139999999999986E-3</v>
      </c>
      <c r="AR24" s="17">
        <f t="shared" si="42"/>
        <v>-7.9145999999999994E-2</v>
      </c>
      <c r="AS24" s="17">
        <f t="shared" si="43"/>
        <v>0.26780500000000002</v>
      </c>
      <c r="AT24" s="17">
        <f t="shared" si="44"/>
        <v>4.6710000000000085E-3</v>
      </c>
      <c r="AU24" s="17">
        <f t="shared" si="45"/>
        <v>-1.7305000000000001E-2</v>
      </c>
      <c r="AV24" s="17">
        <f t="shared" si="46"/>
        <v>1.4020000000000005E-3</v>
      </c>
      <c r="AW24" s="17">
        <f t="shared" si="47"/>
        <v>-7.5705999999999996E-2</v>
      </c>
    </row>
    <row r="25" spans="1:49" ht="18" x14ac:dyDescent="0.3">
      <c r="A25" s="18" t="s">
        <v>86</v>
      </c>
      <c r="B25" s="8">
        <v>-0.199493</v>
      </c>
      <c r="C25" s="8">
        <v>0.146121</v>
      </c>
      <c r="D25" s="8">
        <v>-0.13405400000000001</v>
      </c>
      <c r="E25" s="8">
        <v>-0.11869399999999999</v>
      </c>
      <c r="F25" s="8">
        <v>-0.134963</v>
      </c>
      <c r="G25" s="8">
        <v>-0.19901099999999999</v>
      </c>
      <c r="H25" s="8">
        <v>-9.9464999999999998E-2</v>
      </c>
      <c r="I25" s="8">
        <v>-0.101533</v>
      </c>
      <c r="J25" s="8">
        <v>-0.13500400000000001</v>
      </c>
      <c r="K25" s="8">
        <v>-0.13443099999999999</v>
      </c>
      <c r="L25" s="8">
        <v>-0.13499900000000001</v>
      </c>
      <c r="M25" s="8">
        <v>-9.9361000000000005E-2</v>
      </c>
      <c r="N25" s="8">
        <v>-3.3487000000000003E-2</v>
      </c>
      <c r="O25" s="8">
        <v>1.5690000000000001E-3</v>
      </c>
      <c r="P25" s="8">
        <v>-3.2405000000000003E-2</v>
      </c>
      <c r="Q25" s="8">
        <v>-3.1537999999999997E-2</v>
      </c>
      <c r="R25" s="8">
        <v>-3.2407999999999999E-2</v>
      </c>
      <c r="S25" s="8">
        <v>-3.3472000000000002E-2</v>
      </c>
      <c r="T25" s="8">
        <v>-0.16225800000000001</v>
      </c>
      <c r="U25" s="8">
        <v>0.115163</v>
      </c>
      <c r="V25" s="8">
        <v>-0.14407500000000001</v>
      </c>
      <c r="W25" s="8">
        <v>-0.11641899999999999</v>
      </c>
      <c r="X25" s="8">
        <v>-0.136325</v>
      </c>
      <c r="Y25" s="8">
        <v>-0.157973</v>
      </c>
      <c r="Z25" s="17">
        <f t="shared" si="24"/>
        <v>-7.5971999999999998E-2</v>
      </c>
      <c r="AA25" s="17">
        <f t="shared" si="25"/>
        <v>0.27007700000000001</v>
      </c>
      <c r="AB25" s="17">
        <f t="shared" si="26"/>
        <v>-1.0591000000000003E-2</v>
      </c>
      <c r="AC25" s="17">
        <f t="shared" si="27"/>
        <v>4.9650000000000111E-3</v>
      </c>
      <c r="AD25" s="17">
        <f t="shared" si="28"/>
        <v>-1.1163999999999993E-2</v>
      </c>
      <c r="AE25" s="17">
        <f t="shared" si="29"/>
        <v>-7.5798999999999991E-2</v>
      </c>
      <c r="AF25" s="17">
        <f t="shared" si="30"/>
        <v>4.3883000000000005E-2</v>
      </c>
      <c r="AG25" s="17">
        <f t="shared" si="31"/>
        <v>4.1801999999999992E-2</v>
      </c>
      <c r="AH25" s="17">
        <f t="shared" si="32"/>
        <v>8.2969999999999988E-3</v>
      </c>
      <c r="AI25" s="17">
        <f t="shared" si="33"/>
        <v>8.9240000000000153E-3</v>
      </c>
      <c r="AJ25" s="17">
        <f t="shared" si="34"/>
        <v>8.3669999999999856E-3</v>
      </c>
      <c r="AK25" s="17">
        <f t="shared" si="35"/>
        <v>4.392299999999999E-2</v>
      </c>
      <c r="AL25" s="17">
        <f t="shared" si="36"/>
        <v>3.6929999999999949E-3</v>
      </c>
      <c r="AM25" s="17">
        <f t="shared" si="37"/>
        <v>3.8747000000000004E-2</v>
      </c>
      <c r="AN25" s="17">
        <f t="shared" si="38"/>
        <v>4.7529999999999933E-3</v>
      </c>
      <c r="AO25" s="17">
        <f t="shared" si="39"/>
        <v>5.6360000000000021E-3</v>
      </c>
      <c r="AP25" s="17">
        <f t="shared" si="40"/>
        <v>4.7760000000000025E-3</v>
      </c>
      <c r="AQ25" s="17">
        <f t="shared" si="41"/>
        <v>3.6809999999999968E-3</v>
      </c>
      <c r="AR25" s="17">
        <f t="shared" si="42"/>
        <v>-4.125100000000001E-2</v>
      </c>
      <c r="AS25" s="17">
        <f t="shared" si="43"/>
        <v>0.23342299999999999</v>
      </c>
      <c r="AT25" s="17">
        <f t="shared" si="44"/>
        <v>-2.4234000000000006E-2</v>
      </c>
      <c r="AU25" s="17">
        <f t="shared" si="45"/>
        <v>4.5380000000000004E-3</v>
      </c>
      <c r="AV25" s="17">
        <f t="shared" si="46"/>
        <v>-1.5972E-2</v>
      </c>
      <c r="AW25" s="17">
        <f t="shared" si="47"/>
        <v>-3.6695000000000005E-2</v>
      </c>
    </row>
    <row r="26" spans="1:49" ht="18" x14ac:dyDescent="0.3">
      <c r="A26" s="18" t="s">
        <v>87</v>
      </c>
      <c r="B26" s="8">
        <v>-0.20072200000000001</v>
      </c>
      <c r="C26" s="8">
        <v>0.14150399999999999</v>
      </c>
      <c r="D26" s="8">
        <v>-0.13242399999999999</v>
      </c>
      <c r="E26" s="8">
        <v>-0.12539800000000001</v>
      </c>
      <c r="F26" s="8">
        <v>-0.13206799999999999</v>
      </c>
      <c r="G26" s="8">
        <v>-0.203235</v>
      </c>
      <c r="H26" s="8">
        <v>-0.105846</v>
      </c>
      <c r="I26" s="8">
        <v>-0.100576</v>
      </c>
      <c r="J26" s="8">
        <v>-0.141816</v>
      </c>
      <c r="K26" s="8">
        <v>-0.14629800000000001</v>
      </c>
      <c r="L26" s="8">
        <v>-0.141536</v>
      </c>
      <c r="M26" s="8">
        <v>-0.10545400000000001</v>
      </c>
      <c r="N26" s="8">
        <v>-3.9612000000000001E-2</v>
      </c>
      <c r="O26" s="8">
        <v>3.516E-3</v>
      </c>
      <c r="P26" s="8">
        <v>-3.7796999999999997E-2</v>
      </c>
      <c r="Q26" s="8">
        <v>-4.1236000000000002E-2</v>
      </c>
      <c r="R26" s="8">
        <v>-3.7572000000000001E-2</v>
      </c>
      <c r="S26" s="8">
        <v>-3.9319E-2</v>
      </c>
      <c r="T26" s="8">
        <v>-0.21151700000000001</v>
      </c>
      <c r="U26" s="8">
        <v>0.21923200000000001</v>
      </c>
      <c r="V26" s="8">
        <v>-0.120051</v>
      </c>
      <c r="W26" s="8">
        <v>-0.15420300000000001</v>
      </c>
      <c r="X26" s="8">
        <v>-0.118798</v>
      </c>
      <c r="Y26" s="8">
        <v>-0.215646</v>
      </c>
      <c r="Z26" s="17">
        <f t="shared" si="24"/>
        <v>-7.7201000000000006E-2</v>
      </c>
      <c r="AA26" s="17">
        <f t="shared" si="25"/>
        <v>0.26545999999999997</v>
      </c>
      <c r="AB26" s="17">
        <f t="shared" si="26"/>
        <v>-8.9609999999999829E-3</v>
      </c>
      <c r="AC26" s="17">
        <f t="shared" si="27"/>
        <v>-1.7390000000000044E-3</v>
      </c>
      <c r="AD26" s="17">
        <f t="shared" si="28"/>
        <v>-8.2689999999999847E-3</v>
      </c>
      <c r="AE26" s="17">
        <f t="shared" si="29"/>
        <v>-8.0022999999999997E-2</v>
      </c>
      <c r="AF26" s="17">
        <f t="shared" si="30"/>
        <v>3.7502000000000008E-2</v>
      </c>
      <c r="AG26" s="17">
        <f t="shared" si="31"/>
        <v>4.2758999999999991E-2</v>
      </c>
      <c r="AH26" s="17">
        <f t="shared" si="32"/>
        <v>1.4850000000000141E-3</v>
      </c>
      <c r="AI26" s="17">
        <f t="shared" si="33"/>
        <v>-2.9430000000000012E-3</v>
      </c>
      <c r="AJ26" s="17">
        <f t="shared" si="34"/>
        <v>1.8299999999999983E-3</v>
      </c>
      <c r="AK26" s="17">
        <f t="shared" si="35"/>
        <v>3.7829999999999989E-2</v>
      </c>
      <c r="AL26" s="17">
        <f t="shared" si="36"/>
        <v>-2.4320000000000036E-3</v>
      </c>
      <c r="AM26" s="17">
        <f t="shared" si="37"/>
        <v>4.0694000000000001E-2</v>
      </c>
      <c r="AN26" s="17">
        <f t="shared" si="38"/>
        <v>-6.3900000000000068E-4</v>
      </c>
      <c r="AO26" s="17">
        <f t="shared" si="39"/>
        <v>-4.0620000000000031E-3</v>
      </c>
      <c r="AP26" s="17">
        <f t="shared" si="40"/>
        <v>-3.8799999999999946E-4</v>
      </c>
      <c r="AQ26" s="17">
        <f t="shared" si="41"/>
        <v>-2.1660000000000013E-3</v>
      </c>
      <c r="AR26" s="17">
        <f t="shared" si="42"/>
        <v>-9.0510000000000007E-2</v>
      </c>
      <c r="AS26" s="17">
        <f t="shared" si="43"/>
        <v>0.33749200000000001</v>
      </c>
      <c r="AT26" s="17">
        <f t="shared" si="44"/>
        <v>-2.1000000000000185E-4</v>
      </c>
      <c r="AU26" s="17">
        <f t="shared" si="45"/>
        <v>-3.3246000000000012E-2</v>
      </c>
      <c r="AV26" s="17">
        <f t="shared" si="46"/>
        <v>1.5550000000000008E-3</v>
      </c>
      <c r="AW26" s="17">
        <f t="shared" si="47"/>
        <v>-9.4368000000000007E-2</v>
      </c>
    </row>
    <row r="27" spans="1:49" x14ac:dyDescent="0.3">
      <c r="A27" s="18" t="s">
        <v>17</v>
      </c>
      <c r="B27" s="8">
        <v>-0.20108200000000001</v>
      </c>
      <c r="C27" s="8">
        <v>0.144399</v>
      </c>
      <c r="D27" s="8">
        <v>-0.20174700000000001</v>
      </c>
      <c r="E27" s="8">
        <v>-0.13133500000000001</v>
      </c>
      <c r="F27" s="8">
        <v>-0.123852</v>
      </c>
      <c r="G27" s="8">
        <v>-0.13161500000000001</v>
      </c>
      <c r="H27" s="8">
        <v>-0.10344399999999999</v>
      </c>
      <c r="I27" s="8">
        <v>-9.9460000000000007E-2</v>
      </c>
      <c r="J27" s="8">
        <v>-0.103528</v>
      </c>
      <c r="K27" s="8">
        <v>-0.14032500000000001</v>
      </c>
      <c r="L27" s="8">
        <v>-0.14338699999999999</v>
      </c>
      <c r="M27" s="8">
        <v>-0.14033399999999999</v>
      </c>
      <c r="N27" s="8">
        <v>-3.7288000000000002E-2</v>
      </c>
      <c r="O27" s="8">
        <v>3.5860000000000002E-3</v>
      </c>
      <c r="P27" s="8">
        <v>-3.73E-2</v>
      </c>
      <c r="Q27" s="8">
        <v>-3.6699000000000002E-2</v>
      </c>
      <c r="R27" s="8">
        <v>-3.8837999999999998E-2</v>
      </c>
      <c r="S27" s="8">
        <v>-3.6699000000000002E-2</v>
      </c>
      <c r="T27" s="8">
        <v>-0.16248099999999999</v>
      </c>
      <c r="U27" s="8">
        <v>0.107574</v>
      </c>
      <c r="V27" s="8">
        <v>-0.16331699999999999</v>
      </c>
      <c r="W27" s="8">
        <v>-0.144652</v>
      </c>
      <c r="X27" s="8">
        <v>-0.123529</v>
      </c>
      <c r="Y27" s="8">
        <v>-0.146929</v>
      </c>
      <c r="Z27" s="17">
        <f t="shared" si="24"/>
        <v>-7.7561000000000005E-2</v>
      </c>
      <c r="AA27" s="17">
        <f t="shared" si="25"/>
        <v>0.26835500000000001</v>
      </c>
      <c r="AB27" s="17">
        <f t="shared" si="26"/>
        <v>-7.8284000000000006E-2</v>
      </c>
      <c r="AC27" s="17">
        <f t="shared" si="27"/>
        <v>-7.6760000000000023E-3</v>
      </c>
      <c r="AD27" s="17">
        <f t="shared" si="28"/>
        <v>-5.2999999999997494E-5</v>
      </c>
      <c r="AE27" s="17">
        <f t="shared" si="29"/>
        <v>-8.4030000000000077E-3</v>
      </c>
      <c r="AF27" s="17">
        <f t="shared" si="30"/>
        <v>3.9904000000000009E-2</v>
      </c>
      <c r="AG27" s="17">
        <f t="shared" si="31"/>
        <v>4.3874999999999983E-2</v>
      </c>
      <c r="AH27" s="17">
        <f t="shared" si="32"/>
        <v>3.9773000000000017E-2</v>
      </c>
      <c r="AI27" s="17">
        <f t="shared" si="33"/>
        <v>3.0300000000000049E-3</v>
      </c>
      <c r="AJ27" s="17">
        <f t="shared" si="34"/>
        <v>-2.0999999999993246E-5</v>
      </c>
      <c r="AK27" s="17">
        <f t="shared" si="35"/>
        <v>2.9500000000000082E-3</v>
      </c>
      <c r="AL27" s="17">
        <f t="shared" si="36"/>
        <v>-1.0800000000000393E-4</v>
      </c>
      <c r="AM27" s="17">
        <f t="shared" si="37"/>
        <v>4.0764000000000002E-2</v>
      </c>
      <c r="AN27" s="17">
        <f t="shared" si="38"/>
        <v>-1.4200000000000323E-4</v>
      </c>
      <c r="AO27" s="17">
        <f t="shared" si="39"/>
        <v>4.7499999999999626E-4</v>
      </c>
      <c r="AP27" s="17">
        <f t="shared" si="40"/>
        <v>-1.6539999999999958E-3</v>
      </c>
      <c r="AQ27" s="17">
        <f t="shared" si="41"/>
        <v>4.5399999999999607E-4</v>
      </c>
      <c r="AR27" s="17">
        <f t="shared" si="42"/>
        <v>-4.1473999999999983E-2</v>
      </c>
      <c r="AS27" s="17">
        <f t="shared" si="43"/>
        <v>0.22583400000000001</v>
      </c>
      <c r="AT27" s="17">
        <f t="shared" si="44"/>
        <v>-4.3475999999999987E-2</v>
      </c>
      <c r="AU27" s="17">
        <f t="shared" si="45"/>
        <v>-2.3695000000000008E-2</v>
      </c>
      <c r="AV27" s="17">
        <f t="shared" si="46"/>
        <v>-3.1759999999999983E-3</v>
      </c>
      <c r="AW27" s="17">
        <f t="shared" si="47"/>
        <v>-2.5651000000000007E-2</v>
      </c>
    </row>
    <row r="28" spans="1:49" x14ac:dyDescent="0.3">
      <c r="A28" s="18" t="s">
        <v>18</v>
      </c>
      <c r="B28" s="8">
        <v>-0.17354600000000001</v>
      </c>
      <c r="C28" s="8">
        <v>6.4454999999999998E-2</v>
      </c>
      <c r="D28" s="8">
        <v>-0.17310600000000001</v>
      </c>
      <c r="E28" s="8">
        <v>-0.135597</v>
      </c>
      <c r="F28" s="8">
        <v>-0.105896</v>
      </c>
      <c r="G28" s="8">
        <v>-0.13497799999999999</v>
      </c>
      <c r="H28" s="8">
        <v>-8.5845000000000005E-2</v>
      </c>
      <c r="I28" s="8">
        <v>-0.13821</v>
      </c>
      <c r="J28" s="8">
        <v>-8.5850999999999997E-2</v>
      </c>
      <c r="K28" s="8">
        <v>-0.136821</v>
      </c>
      <c r="L28" s="8">
        <v>-0.13481899999999999</v>
      </c>
      <c r="M28" s="8">
        <v>-0.136735</v>
      </c>
      <c r="N28" s="8">
        <v>-2.5281000000000001E-2</v>
      </c>
      <c r="O28" s="8">
        <v>1.2291E-2</v>
      </c>
      <c r="P28" s="8">
        <v>-2.5276E-2</v>
      </c>
      <c r="Q28" s="8">
        <v>-3.3235000000000001E-2</v>
      </c>
      <c r="R28" s="8">
        <v>-3.1111E-2</v>
      </c>
      <c r="S28" s="8">
        <v>-3.3207E-2</v>
      </c>
      <c r="T28" s="8">
        <v>-0.262152</v>
      </c>
      <c r="U28" s="8">
        <v>0.37456200000000001</v>
      </c>
      <c r="V28" s="8">
        <v>-0.26937100000000003</v>
      </c>
      <c r="W28" s="8">
        <v>-0.102729</v>
      </c>
      <c r="X28" s="8">
        <v>-0.14793700000000001</v>
      </c>
      <c r="Y28" s="8">
        <v>-0.105571</v>
      </c>
      <c r="Z28" s="17">
        <f t="shared" si="24"/>
        <v>-5.0025E-2</v>
      </c>
      <c r="AA28" s="17">
        <f t="shared" si="25"/>
        <v>0.188411</v>
      </c>
      <c r="AB28" s="17">
        <f t="shared" si="26"/>
        <v>-4.9643000000000007E-2</v>
      </c>
      <c r="AC28" s="17">
        <f t="shared" si="27"/>
        <v>-1.193799999999999E-2</v>
      </c>
      <c r="AD28" s="17">
        <f t="shared" si="28"/>
        <v>1.7903000000000002E-2</v>
      </c>
      <c r="AE28" s="17">
        <f t="shared" si="29"/>
        <v>-1.1765999999999985E-2</v>
      </c>
      <c r="AF28" s="17">
        <f t="shared" si="30"/>
        <v>5.7502999999999999E-2</v>
      </c>
      <c r="AG28" s="17">
        <f t="shared" si="31"/>
        <v>5.1249999999999907E-3</v>
      </c>
      <c r="AH28" s="17">
        <f t="shared" si="32"/>
        <v>5.7450000000000015E-2</v>
      </c>
      <c r="AI28" s="17">
        <f t="shared" si="33"/>
        <v>6.534000000000012E-3</v>
      </c>
      <c r="AJ28" s="17">
        <f t="shared" si="34"/>
        <v>8.546999999999999E-3</v>
      </c>
      <c r="AK28" s="17">
        <f t="shared" si="35"/>
        <v>6.5489999999999993E-3</v>
      </c>
      <c r="AL28" s="17">
        <f t="shared" si="36"/>
        <v>1.1898999999999996E-2</v>
      </c>
      <c r="AM28" s="17">
        <f t="shared" si="37"/>
        <v>4.9468999999999999E-2</v>
      </c>
      <c r="AN28" s="17">
        <f t="shared" si="38"/>
        <v>1.1881999999999997E-2</v>
      </c>
      <c r="AO28" s="17">
        <f t="shared" si="39"/>
        <v>3.9389999999999981E-3</v>
      </c>
      <c r="AP28" s="17">
        <f t="shared" si="40"/>
        <v>6.073000000000002E-3</v>
      </c>
      <c r="AQ28" s="17">
        <f t="shared" si="41"/>
        <v>3.9459999999999981E-3</v>
      </c>
      <c r="AR28" s="17">
        <f t="shared" si="42"/>
        <v>-0.14114499999999999</v>
      </c>
      <c r="AS28" s="17">
        <f t="shared" si="43"/>
        <v>0.49282199999999998</v>
      </c>
      <c r="AT28" s="17">
        <f t="shared" si="44"/>
        <v>-0.14953000000000002</v>
      </c>
      <c r="AU28" s="17">
        <f t="shared" si="45"/>
        <v>1.8227999999999994E-2</v>
      </c>
      <c r="AV28" s="17">
        <f t="shared" si="46"/>
        <v>-2.7584000000000011E-2</v>
      </c>
      <c r="AW28" s="17">
        <f t="shared" si="47"/>
        <v>1.5706999999999999E-2</v>
      </c>
    </row>
    <row r="29" spans="1:49" ht="16.2" x14ac:dyDescent="0.3">
      <c r="A29" s="18" t="s">
        <v>88</v>
      </c>
      <c r="B29" s="8">
        <v>-0.19702800000000001</v>
      </c>
      <c r="C29" s="8">
        <v>0.154506</v>
      </c>
      <c r="D29" s="8">
        <v>-0.143899</v>
      </c>
      <c r="E29" s="8">
        <v>-0.13175200000000001</v>
      </c>
      <c r="F29" s="8">
        <v>-0.13345299999999999</v>
      </c>
      <c r="G29" s="8">
        <v>-0.19281400000000001</v>
      </c>
      <c r="H29" s="8">
        <v>-0.110497</v>
      </c>
      <c r="I29" s="8">
        <v>-9.3701000000000007E-2</v>
      </c>
      <c r="J29" s="8">
        <v>-0.14333399999999999</v>
      </c>
      <c r="K29" s="8">
        <v>-0.148867</v>
      </c>
      <c r="L29" s="8">
        <v>-0.14258999999999999</v>
      </c>
      <c r="M29" s="8">
        <v>-0.115214</v>
      </c>
      <c r="N29" s="8">
        <v>-3.9687E-2</v>
      </c>
      <c r="O29" s="8">
        <v>9.0869999999999996E-3</v>
      </c>
      <c r="P29" s="8">
        <v>-3.9224000000000002E-2</v>
      </c>
      <c r="Q29" s="8">
        <v>-4.3542999999999998E-2</v>
      </c>
      <c r="R29" s="8">
        <v>-3.9683000000000003E-2</v>
      </c>
      <c r="S29" s="8">
        <v>-4.4202999999999999E-2</v>
      </c>
      <c r="T29" s="8">
        <v>-0.26664700000000002</v>
      </c>
      <c r="U29" s="8">
        <v>0.11888899999999999</v>
      </c>
      <c r="V29" s="8">
        <v>-8.9732999999999993E-2</v>
      </c>
      <c r="W29" s="8">
        <v>-0.174152</v>
      </c>
      <c r="X29" s="8">
        <v>-6.1885999999999997E-2</v>
      </c>
      <c r="Y29" s="8">
        <v>-0.31019200000000002</v>
      </c>
      <c r="Z29" s="17">
        <f t="shared" si="24"/>
        <v>-7.3507000000000003E-2</v>
      </c>
      <c r="AA29" s="17">
        <f t="shared" si="25"/>
        <v>0.27846199999999999</v>
      </c>
      <c r="AB29" s="17">
        <f t="shared" si="26"/>
        <v>-2.0435999999999996E-2</v>
      </c>
      <c r="AC29" s="17">
        <f t="shared" si="27"/>
        <v>-8.093000000000003E-3</v>
      </c>
      <c r="AD29" s="17">
        <f t="shared" si="28"/>
        <v>-9.653999999999982E-3</v>
      </c>
      <c r="AE29" s="17">
        <f t="shared" si="29"/>
        <v>-6.9602000000000011E-2</v>
      </c>
      <c r="AF29" s="17">
        <f t="shared" si="30"/>
        <v>3.2851000000000005E-2</v>
      </c>
      <c r="AG29" s="17">
        <f t="shared" si="31"/>
        <v>4.9633999999999984E-2</v>
      </c>
      <c r="AH29" s="17">
        <f t="shared" si="32"/>
        <v>-3.2999999999977492E-5</v>
      </c>
      <c r="AI29" s="17">
        <f t="shared" si="33"/>
        <v>-5.5119999999999891E-3</v>
      </c>
      <c r="AJ29" s="17">
        <f t="shared" si="34"/>
        <v>7.7599999999999891E-4</v>
      </c>
      <c r="AK29" s="17">
        <f t="shared" si="35"/>
        <v>2.8069999999999998E-2</v>
      </c>
      <c r="AL29" s="17">
        <f t="shared" si="36"/>
        <v>-2.5070000000000023E-3</v>
      </c>
      <c r="AM29" s="17">
        <f t="shared" si="37"/>
        <v>4.6265000000000001E-2</v>
      </c>
      <c r="AN29" s="17">
        <f t="shared" si="38"/>
        <v>-2.0660000000000053E-3</v>
      </c>
      <c r="AO29" s="17">
        <f t="shared" si="39"/>
        <v>-6.3689999999999997E-3</v>
      </c>
      <c r="AP29" s="17">
        <f t="shared" si="40"/>
        <v>-2.4990000000000012E-3</v>
      </c>
      <c r="AQ29" s="17">
        <f t="shared" si="41"/>
        <v>-7.0500000000000007E-3</v>
      </c>
      <c r="AR29" s="17">
        <f t="shared" si="42"/>
        <v>-0.14564000000000002</v>
      </c>
      <c r="AS29" s="17">
        <f t="shared" si="43"/>
        <v>0.237149</v>
      </c>
      <c r="AT29" s="17">
        <f t="shared" si="44"/>
        <v>3.010800000000001E-2</v>
      </c>
      <c r="AU29" s="17">
        <f t="shared" si="45"/>
        <v>-5.3195000000000006E-2</v>
      </c>
      <c r="AV29" s="17">
        <f t="shared" si="46"/>
        <v>5.8467000000000005E-2</v>
      </c>
      <c r="AW29" s="17">
        <f t="shared" si="47"/>
        <v>-0.18891400000000003</v>
      </c>
    </row>
    <row r="30" spans="1:49" ht="18" x14ac:dyDescent="0.3">
      <c r="A30" s="18" t="s">
        <v>89</v>
      </c>
      <c r="B30" s="8">
        <v>-0.18323999999999999</v>
      </c>
      <c r="C30" s="8">
        <v>3.9927999999999998E-2</v>
      </c>
      <c r="D30" s="8">
        <v>-0.112065</v>
      </c>
      <c r="E30" s="8">
        <v>-0.12384100000000001</v>
      </c>
      <c r="F30" s="8">
        <v>-0.11208700000000001</v>
      </c>
      <c r="G30" s="8">
        <v>-0.182562</v>
      </c>
      <c r="H30" s="8">
        <v>-9.178E-2</v>
      </c>
      <c r="I30" s="8">
        <v>-0.130604</v>
      </c>
      <c r="J30" s="8">
        <v>-0.12995300000000001</v>
      </c>
      <c r="K30" s="8">
        <v>-0.12566099999999999</v>
      </c>
      <c r="L30" s="8">
        <v>-0.129967</v>
      </c>
      <c r="M30" s="8">
        <v>-9.2036000000000007E-2</v>
      </c>
      <c r="N30" s="8">
        <v>-2.7656E-2</v>
      </c>
      <c r="O30" s="8">
        <v>-2.6339000000000001E-2</v>
      </c>
      <c r="P30" s="8">
        <v>-2.8199999999999999E-2</v>
      </c>
      <c r="Q30" s="8">
        <v>-2.3675000000000002E-2</v>
      </c>
      <c r="R30" s="8">
        <v>-2.8258999999999999E-2</v>
      </c>
      <c r="S30" s="8">
        <v>-2.7775999999999999E-2</v>
      </c>
      <c r="T30" s="8">
        <v>-0.15737000000000001</v>
      </c>
      <c r="U30" s="8">
        <v>1.4756E-2</v>
      </c>
      <c r="V30" s="8">
        <v>-0.102883</v>
      </c>
      <c r="W30" s="8">
        <v>-0.121764</v>
      </c>
      <c r="X30" s="8">
        <v>-0.108471</v>
      </c>
      <c r="Y30" s="8">
        <v>-0.149564</v>
      </c>
      <c r="Z30" s="17">
        <f t="shared" si="24"/>
        <v>-5.971899999999998E-2</v>
      </c>
      <c r="AA30" s="17">
        <f t="shared" si="25"/>
        <v>0.163884</v>
      </c>
      <c r="AB30" s="17">
        <f t="shared" si="26"/>
        <v>1.1398000000000005E-2</v>
      </c>
      <c r="AC30" s="17">
        <f t="shared" si="27"/>
        <v>-1.820000000000016E-4</v>
      </c>
      <c r="AD30" s="17">
        <f t="shared" si="28"/>
        <v>1.1712E-2</v>
      </c>
      <c r="AE30" s="17">
        <f t="shared" si="29"/>
        <v>-5.935E-2</v>
      </c>
      <c r="AF30" s="17">
        <f t="shared" si="30"/>
        <v>5.1568000000000003E-2</v>
      </c>
      <c r="AG30" s="17">
        <f t="shared" si="31"/>
        <v>1.2730999999999992E-2</v>
      </c>
      <c r="AH30" s="17">
        <f t="shared" si="32"/>
        <v>1.3347999999999999E-2</v>
      </c>
      <c r="AI30" s="17">
        <f t="shared" si="33"/>
        <v>1.7694000000000015E-2</v>
      </c>
      <c r="AJ30" s="17">
        <f t="shared" si="34"/>
        <v>1.3398999999999994E-2</v>
      </c>
      <c r="AK30" s="17">
        <f t="shared" si="35"/>
        <v>5.1247999999999988E-2</v>
      </c>
      <c r="AL30" s="17">
        <f t="shared" si="36"/>
        <v>9.5239999999999977E-3</v>
      </c>
      <c r="AM30" s="17">
        <f t="shared" si="37"/>
        <v>1.0839000000000001E-2</v>
      </c>
      <c r="AN30" s="17">
        <f t="shared" si="38"/>
        <v>8.9579999999999972E-3</v>
      </c>
      <c r="AO30" s="17">
        <f t="shared" si="39"/>
        <v>1.3498999999999997E-2</v>
      </c>
      <c r="AP30" s="17">
        <f t="shared" si="40"/>
        <v>8.9250000000000024E-3</v>
      </c>
      <c r="AQ30" s="17">
        <f t="shared" si="41"/>
        <v>9.3769999999999999E-3</v>
      </c>
      <c r="AR30" s="17">
        <f t="shared" si="42"/>
        <v>-3.6363000000000006E-2</v>
      </c>
      <c r="AS30" s="17">
        <f t="shared" si="43"/>
        <v>0.133016</v>
      </c>
      <c r="AT30" s="17">
        <f t="shared" si="44"/>
        <v>1.6958000000000001E-2</v>
      </c>
      <c r="AU30" s="17">
        <f t="shared" si="45"/>
        <v>-8.0700000000000216E-4</v>
      </c>
      <c r="AV30" s="17">
        <f t="shared" si="46"/>
        <v>1.1882000000000004E-2</v>
      </c>
      <c r="AW30" s="17">
        <f t="shared" si="47"/>
        <v>-2.8286000000000006E-2</v>
      </c>
    </row>
    <row r="31" spans="1:49" ht="18" x14ac:dyDescent="0.3">
      <c r="A31" s="18" t="s">
        <v>90</v>
      </c>
      <c r="B31" s="8">
        <v>-0.18360799999999999</v>
      </c>
      <c r="C31" s="8">
        <v>9.4248999999999999E-2</v>
      </c>
      <c r="D31" s="8">
        <v>-0.124639</v>
      </c>
      <c r="E31" s="8">
        <v>-0.12768099999999999</v>
      </c>
      <c r="F31" s="8">
        <v>-0.129354</v>
      </c>
      <c r="G31" s="8">
        <v>-0.14988199999999999</v>
      </c>
      <c r="H31" s="8">
        <v>-0.12167</v>
      </c>
      <c r="I31" s="8">
        <v>-0.13930999999999999</v>
      </c>
      <c r="J31" s="8">
        <v>-0.142036</v>
      </c>
      <c r="K31" s="8">
        <v>-0.146924</v>
      </c>
      <c r="L31" s="8">
        <v>-0.140018</v>
      </c>
      <c r="M31" s="8">
        <v>-0.10563</v>
      </c>
      <c r="N31" s="8">
        <v>-4.3118999999999998E-2</v>
      </c>
      <c r="O31" s="8">
        <v>8.5000000000000006E-3</v>
      </c>
      <c r="P31" s="8">
        <v>-3.8635999999999997E-2</v>
      </c>
      <c r="Q31" s="8">
        <v>-4.1790000000000001E-2</v>
      </c>
      <c r="R31" s="8">
        <v>-3.6481E-2</v>
      </c>
      <c r="S31" s="8">
        <v>-3.9534E-2</v>
      </c>
      <c r="T31" s="8">
        <v>-0.32049</v>
      </c>
      <c r="U31" s="8">
        <v>0.46970899999999999</v>
      </c>
      <c r="V31" s="8">
        <v>-9.0145000000000003E-2</v>
      </c>
      <c r="W31" s="8">
        <v>-0.19695599999999999</v>
      </c>
      <c r="X31" s="8">
        <v>-7.7866000000000005E-2</v>
      </c>
      <c r="Y31" s="8">
        <v>-0.324822</v>
      </c>
      <c r="Z31" s="17">
        <f t="shared" si="24"/>
        <v>-6.0086999999999988E-2</v>
      </c>
      <c r="AA31" s="17">
        <f t="shared" si="25"/>
        <v>0.21820499999999998</v>
      </c>
      <c r="AB31" s="17">
        <f t="shared" si="26"/>
        <v>-1.1759999999999965E-3</v>
      </c>
      <c r="AC31" s="17">
        <f t="shared" si="27"/>
        <v>-4.0219999999999839E-3</v>
      </c>
      <c r="AD31" s="17">
        <f t="shared" si="28"/>
        <v>-5.5549999999999905E-3</v>
      </c>
      <c r="AE31" s="17">
        <f t="shared" si="29"/>
        <v>-2.6669999999999985E-2</v>
      </c>
      <c r="AF31" s="17">
        <f t="shared" si="30"/>
        <v>2.1678000000000003E-2</v>
      </c>
      <c r="AG31" s="17">
        <f t="shared" si="31"/>
        <v>4.0250000000000008E-3</v>
      </c>
      <c r="AH31" s="17">
        <f t="shared" si="32"/>
        <v>1.2650000000000161E-3</v>
      </c>
      <c r="AI31" s="17">
        <f t="shared" si="33"/>
        <v>-3.5689999999999888E-3</v>
      </c>
      <c r="AJ31" s="17">
        <f t="shared" si="34"/>
        <v>3.3479999999999899E-3</v>
      </c>
      <c r="AK31" s="17">
        <f t="shared" si="35"/>
        <v>3.7653999999999993E-2</v>
      </c>
      <c r="AL31" s="17">
        <f t="shared" si="36"/>
        <v>-5.9389999999999998E-3</v>
      </c>
      <c r="AM31" s="17">
        <f t="shared" si="37"/>
        <v>4.5678000000000003E-2</v>
      </c>
      <c r="AN31" s="17">
        <f t="shared" si="38"/>
        <v>-1.4780000000000001E-3</v>
      </c>
      <c r="AO31" s="17">
        <f t="shared" si="39"/>
        <v>-4.616000000000002E-3</v>
      </c>
      <c r="AP31" s="17">
        <f t="shared" si="40"/>
        <v>7.0300000000000223E-4</v>
      </c>
      <c r="AQ31" s="17">
        <f t="shared" si="41"/>
        <v>-2.3810000000000012E-3</v>
      </c>
      <c r="AR31" s="17">
        <f t="shared" si="42"/>
        <v>-0.19948299999999999</v>
      </c>
      <c r="AS31" s="17">
        <f t="shared" si="43"/>
        <v>0.58796899999999996</v>
      </c>
      <c r="AT31" s="17">
        <f t="shared" si="44"/>
        <v>2.9696E-2</v>
      </c>
      <c r="AU31" s="17">
        <f t="shared" si="45"/>
        <v>-7.5998999999999997E-2</v>
      </c>
      <c r="AV31" s="17">
        <f t="shared" si="46"/>
        <v>4.2486999999999997E-2</v>
      </c>
      <c r="AW31" s="17">
        <f t="shared" si="47"/>
        <v>-0.203544</v>
      </c>
    </row>
    <row r="32" spans="1:49" ht="18" x14ac:dyDescent="0.3">
      <c r="A32" s="18" t="s">
        <v>91</v>
      </c>
      <c r="B32" s="8">
        <v>-0.19927400000000001</v>
      </c>
      <c r="C32" s="8">
        <v>0.17518500000000001</v>
      </c>
      <c r="D32" s="8">
        <v>-0.130189</v>
      </c>
      <c r="E32" s="8">
        <v>-0.13456399999999999</v>
      </c>
      <c r="F32" s="8">
        <v>-0.119479</v>
      </c>
      <c r="G32" s="8">
        <v>-0.20818600000000001</v>
      </c>
      <c r="H32" s="8">
        <v>-0.11804199999999999</v>
      </c>
      <c r="I32" s="8">
        <v>-0.13943800000000001</v>
      </c>
      <c r="J32" s="8">
        <v>-0.14182600000000001</v>
      </c>
      <c r="K32" s="8">
        <v>-0.14874000000000001</v>
      </c>
      <c r="L32" s="8">
        <v>-0.14168500000000001</v>
      </c>
      <c r="M32" s="8">
        <v>-0.11719300000000001</v>
      </c>
      <c r="N32" s="8">
        <v>-4.3894000000000002E-2</v>
      </c>
      <c r="O32" s="8">
        <v>7.6119999999999998E-3</v>
      </c>
      <c r="P32" s="8">
        <v>-3.8151999999999998E-2</v>
      </c>
      <c r="Q32" s="8">
        <v>-4.3061000000000002E-2</v>
      </c>
      <c r="R32" s="8">
        <v>-3.7964999999999999E-2</v>
      </c>
      <c r="S32" s="8">
        <v>-4.3033000000000002E-2</v>
      </c>
      <c r="T32" s="8">
        <v>-0.26212800000000003</v>
      </c>
      <c r="U32" s="8">
        <v>0.22639200000000001</v>
      </c>
      <c r="V32" s="8">
        <v>-7.7313999999999994E-2</v>
      </c>
      <c r="W32" s="8">
        <v>-0.21193000000000001</v>
      </c>
      <c r="X32" s="8">
        <v>-3.1220000000000001E-2</v>
      </c>
      <c r="Y32" s="8">
        <v>-0.31559599999999999</v>
      </c>
      <c r="Z32" s="17">
        <f t="shared" si="24"/>
        <v>-7.5753000000000001E-2</v>
      </c>
      <c r="AA32" s="17">
        <f t="shared" si="25"/>
        <v>0.29914099999999999</v>
      </c>
      <c r="AB32" s="17">
        <f t="shared" si="26"/>
        <v>-6.7259999999999959E-3</v>
      </c>
      <c r="AC32" s="17">
        <f t="shared" si="27"/>
        <v>-1.0904999999999984E-2</v>
      </c>
      <c r="AD32" s="17">
        <f t="shared" si="28"/>
        <v>4.3200000000000044E-3</v>
      </c>
      <c r="AE32" s="17">
        <f t="shared" si="29"/>
        <v>-8.4974000000000008E-2</v>
      </c>
      <c r="AF32" s="17">
        <f t="shared" si="30"/>
        <v>2.5306000000000009E-2</v>
      </c>
      <c r="AG32" s="17">
        <f t="shared" si="31"/>
        <v>3.8969999999999838E-3</v>
      </c>
      <c r="AH32" s="17">
        <f t="shared" si="32"/>
        <v>1.4750000000000041E-3</v>
      </c>
      <c r="AI32" s="17">
        <f t="shared" si="33"/>
        <v>-5.3850000000000009E-3</v>
      </c>
      <c r="AJ32" s="17">
        <f t="shared" si="34"/>
        <v>1.6809999999999881E-3</v>
      </c>
      <c r="AK32" s="17">
        <f t="shared" si="35"/>
        <v>2.6090999999999989E-2</v>
      </c>
      <c r="AL32" s="17">
        <f t="shared" si="36"/>
        <v>-6.7140000000000047E-3</v>
      </c>
      <c r="AM32" s="17">
        <f t="shared" si="37"/>
        <v>4.4790000000000003E-2</v>
      </c>
      <c r="AN32" s="17">
        <f t="shared" si="38"/>
        <v>-9.9400000000000183E-4</v>
      </c>
      <c r="AO32" s="17">
        <f t="shared" si="39"/>
        <v>-5.8870000000000033E-3</v>
      </c>
      <c r="AP32" s="17">
        <f t="shared" si="40"/>
        <v>-7.8099999999999697E-4</v>
      </c>
      <c r="AQ32" s="17">
        <f t="shared" si="41"/>
        <v>-5.8800000000000033E-3</v>
      </c>
      <c r="AR32" s="17">
        <f t="shared" si="42"/>
        <v>-0.14112100000000002</v>
      </c>
      <c r="AS32" s="17">
        <f t="shared" si="43"/>
        <v>0.34465200000000001</v>
      </c>
      <c r="AT32" s="17">
        <f t="shared" si="44"/>
        <v>4.2527000000000009E-2</v>
      </c>
      <c r="AU32" s="17">
        <f t="shared" si="45"/>
        <v>-9.0973000000000012E-2</v>
      </c>
      <c r="AV32" s="17">
        <f t="shared" si="46"/>
        <v>8.9133000000000004E-2</v>
      </c>
      <c r="AW32" s="17">
        <f t="shared" si="47"/>
        <v>-0.19431799999999999</v>
      </c>
    </row>
    <row r="33" spans="1:49" ht="18" x14ac:dyDescent="0.3">
      <c r="A33" s="18" t="s">
        <v>92</v>
      </c>
      <c r="B33" s="8">
        <v>-0.21093000000000001</v>
      </c>
      <c r="C33" s="8">
        <v>0.20245299999999999</v>
      </c>
      <c r="D33" s="8">
        <v>-0.119591</v>
      </c>
      <c r="E33" s="8">
        <v>-0.132522</v>
      </c>
      <c r="F33" s="8">
        <v>-0.120515</v>
      </c>
      <c r="G33" s="8">
        <v>-0.20647799999999999</v>
      </c>
      <c r="H33" s="8">
        <v>-0.116378</v>
      </c>
      <c r="I33" s="8">
        <v>-0.141792</v>
      </c>
      <c r="J33" s="8">
        <v>-0.14244399999999999</v>
      </c>
      <c r="K33" s="8">
        <v>-0.14954600000000001</v>
      </c>
      <c r="L33" s="8">
        <v>-0.14245099999999999</v>
      </c>
      <c r="M33" s="8">
        <v>-0.11679200000000001</v>
      </c>
      <c r="N33" s="8">
        <v>-4.2539E-2</v>
      </c>
      <c r="O33" s="8">
        <v>9.3849999999999992E-3</v>
      </c>
      <c r="P33" s="8">
        <v>-3.8760999999999997E-2</v>
      </c>
      <c r="Q33" s="8">
        <v>-4.3656E-2</v>
      </c>
      <c r="R33" s="8">
        <v>-3.8765000000000001E-2</v>
      </c>
      <c r="S33" s="8">
        <v>-4.2553000000000001E-2</v>
      </c>
      <c r="T33" s="8">
        <v>-0.17954600000000001</v>
      </c>
      <c r="U33" s="8">
        <v>0.13383800000000001</v>
      </c>
      <c r="V33" s="8">
        <v>-0.154807</v>
      </c>
      <c r="W33" s="8">
        <v>-0.119683</v>
      </c>
      <c r="X33" s="8">
        <v>-0.14952299999999999</v>
      </c>
      <c r="Y33" s="8">
        <v>-0.196464</v>
      </c>
      <c r="Z33" s="17">
        <f t="shared" si="24"/>
        <v>-8.7409000000000001E-2</v>
      </c>
      <c r="AA33" s="17">
        <f t="shared" si="25"/>
        <v>0.326409</v>
      </c>
      <c r="AB33" s="17">
        <f t="shared" si="26"/>
        <v>3.8720000000000004E-3</v>
      </c>
      <c r="AC33" s="17">
        <f t="shared" si="27"/>
        <v>-8.8629999999999959E-3</v>
      </c>
      <c r="AD33" s="17">
        <f t="shared" si="28"/>
        <v>3.2840000000000091E-3</v>
      </c>
      <c r="AE33" s="17">
        <f t="shared" si="29"/>
        <v>-8.3265999999999993E-2</v>
      </c>
      <c r="AF33" s="17">
        <f t="shared" si="30"/>
        <v>2.6970000000000008E-2</v>
      </c>
      <c r="AG33" s="17">
        <f t="shared" si="31"/>
        <v>1.5429999999999888E-3</v>
      </c>
      <c r="AH33" s="17">
        <f t="shared" si="32"/>
        <v>8.5700000000002441E-4</v>
      </c>
      <c r="AI33" s="17">
        <f t="shared" si="33"/>
        <v>-6.1910000000000021E-3</v>
      </c>
      <c r="AJ33" s="17">
        <f t="shared" si="34"/>
        <v>9.1499999999999915E-4</v>
      </c>
      <c r="AK33" s="17">
        <f t="shared" si="35"/>
        <v>2.6491999999999988E-2</v>
      </c>
      <c r="AL33" s="17">
        <f t="shared" si="36"/>
        <v>-5.3590000000000027E-3</v>
      </c>
      <c r="AM33" s="17">
        <f t="shared" si="37"/>
        <v>4.6563E-2</v>
      </c>
      <c r="AN33" s="17">
        <f t="shared" si="38"/>
        <v>-1.6030000000000003E-3</v>
      </c>
      <c r="AO33" s="17">
        <f t="shared" si="39"/>
        <v>-6.4820000000000016E-3</v>
      </c>
      <c r="AP33" s="17">
        <f t="shared" si="40"/>
        <v>-1.5809999999999991E-3</v>
      </c>
      <c r="AQ33" s="17">
        <f t="shared" si="41"/>
        <v>-5.400000000000002E-3</v>
      </c>
      <c r="AR33" s="17">
        <f t="shared" si="42"/>
        <v>-5.8539000000000008E-2</v>
      </c>
      <c r="AS33" s="17">
        <f t="shared" si="43"/>
        <v>0.25209800000000004</v>
      </c>
      <c r="AT33" s="17">
        <f t="shared" si="44"/>
        <v>-3.4965999999999997E-2</v>
      </c>
      <c r="AU33" s="17">
        <f t="shared" si="45"/>
        <v>1.2739999999999974E-3</v>
      </c>
      <c r="AV33" s="17">
        <f t="shared" si="46"/>
        <v>-2.9169999999999988E-2</v>
      </c>
      <c r="AW33" s="17">
        <f t="shared" si="47"/>
        <v>-7.5186000000000003E-2</v>
      </c>
    </row>
    <row r="34" spans="1:49" ht="16.2" x14ac:dyDescent="0.3">
      <c r="A34" s="18" t="s">
        <v>93</v>
      </c>
      <c r="B34" s="8">
        <v>-0.19744800000000001</v>
      </c>
      <c r="C34" s="8">
        <v>0.17800199999999999</v>
      </c>
      <c r="D34" s="8">
        <v>-0.123666</v>
      </c>
      <c r="E34" s="8">
        <v>-0.136133</v>
      </c>
      <c r="F34" s="8">
        <v>-0.120874</v>
      </c>
      <c r="G34" s="8">
        <v>-0.19922300000000001</v>
      </c>
      <c r="H34" s="8">
        <v>-0.114472</v>
      </c>
      <c r="I34" s="8">
        <v>-0.14069200000000001</v>
      </c>
      <c r="J34" s="8">
        <v>-0.14241200000000001</v>
      </c>
      <c r="K34" s="8">
        <v>-0.14948900000000001</v>
      </c>
      <c r="L34" s="8">
        <v>-0.14238899999999999</v>
      </c>
      <c r="M34" s="8">
        <v>-0.11924899999999999</v>
      </c>
      <c r="N34" s="8">
        <v>-4.2075000000000001E-2</v>
      </c>
      <c r="O34" s="8">
        <v>8.8870000000000008E-3</v>
      </c>
      <c r="P34" s="8">
        <v>-3.841E-2</v>
      </c>
      <c r="Q34" s="8">
        <v>-4.3611999999999998E-2</v>
      </c>
      <c r="R34" s="8">
        <v>-3.8823000000000003E-2</v>
      </c>
      <c r="S34" s="8">
        <v>-4.3994999999999999E-2</v>
      </c>
      <c r="T34" s="8">
        <v>-0.47172399999999998</v>
      </c>
      <c r="U34" s="8">
        <v>0.53588599999999997</v>
      </c>
      <c r="V34" s="8">
        <v>2.2899999999999999E-3</v>
      </c>
      <c r="W34" s="8">
        <v>-0.24645500000000001</v>
      </c>
      <c r="X34" s="8">
        <v>-2.5243000000000002E-2</v>
      </c>
      <c r="Y34" s="8">
        <v>-0.39016200000000001</v>
      </c>
      <c r="Z34" s="17">
        <f t="shared" si="24"/>
        <v>-7.3927000000000007E-2</v>
      </c>
      <c r="AA34" s="17">
        <f t="shared" si="25"/>
        <v>0.301958</v>
      </c>
      <c r="AB34" s="17">
        <f t="shared" si="26"/>
        <v>-2.0299999999999485E-4</v>
      </c>
      <c r="AC34" s="17">
        <f t="shared" si="27"/>
        <v>-1.2473999999999999E-2</v>
      </c>
      <c r="AD34" s="17">
        <f t="shared" si="28"/>
        <v>2.9250000000000109E-3</v>
      </c>
      <c r="AE34" s="17">
        <f t="shared" si="29"/>
        <v>-7.6011000000000009E-2</v>
      </c>
      <c r="AF34" s="17">
        <f t="shared" si="30"/>
        <v>2.8875999999999999E-2</v>
      </c>
      <c r="AG34" s="17">
        <f t="shared" si="31"/>
        <v>2.6429999999999787E-3</v>
      </c>
      <c r="AH34" s="17">
        <f t="shared" si="32"/>
        <v>8.890000000000009E-4</v>
      </c>
      <c r="AI34" s="17">
        <f t="shared" si="33"/>
        <v>-6.1340000000000006E-3</v>
      </c>
      <c r="AJ34" s="17">
        <f t="shared" si="34"/>
        <v>9.7700000000000564E-4</v>
      </c>
      <c r="AK34" s="17">
        <f t="shared" si="35"/>
        <v>2.4035000000000001E-2</v>
      </c>
      <c r="AL34" s="17">
        <f t="shared" si="36"/>
        <v>-4.8950000000000035E-3</v>
      </c>
      <c r="AM34" s="17">
        <f t="shared" si="37"/>
        <v>4.6065000000000002E-2</v>
      </c>
      <c r="AN34" s="17">
        <f t="shared" si="38"/>
        <v>-1.2520000000000031E-3</v>
      </c>
      <c r="AO34" s="17">
        <f t="shared" si="39"/>
        <v>-6.4379999999999993E-3</v>
      </c>
      <c r="AP34" s="17">
        <f t="shared" si="40"/>
        <v>-1.6390000000000016E-3</v>
      </c>
      <c r="AQ34" s="17">
        <f t="shared" si="41"/>
        <v>-6.8420000000000009E-3</v>
      </c>
      <c r="AR34" s="17">
        <f t="shared" si="42"/>
        <v>-0.35071699999999995</v>
      </c>
      <c r="AS34" s="17">
        <f t="shared" si="43"/>
        <v>0.65414600000000001</v>
      </c>
      <c r="AT34" s="17">
        <f t="shared" si="44"/>
        <v>0.122131</v>
      </c>
      <c r="AU34" s="17">
        <f t="shared" si="45"/>
        <v>-0.125498</v>
      </c>
      <c r="AV34" s="17">
        <f t="shared" si="46"/>
        <v>9.511E-2</v>
      </c>
      <c r="AW34" s="17">
        <f t="shared" si="47"/>
        <v>-0.26888400000000001</v>
      </c>
    </row>
    <row r="35" spans="1:49" x14ac:dyDescent="0.3">
      <c r="A35" s="18" t="s">
        <v>52</v>
      </c>
      <c r="B35" s="8">
        <v>-0.20375399999999999</v>
      </c>
      <c r="C35" s="8">
        <v>0.19880999999999999</v>
      </c>
      <c r="D35" s="8">
        <v>-0.118099</v>
      </c>
      <c r="E35" s="8">
        <v>-0.13537299999999999</v>
      </c>
      <c r="F35" s="8">
        <v>-0.11880300000000001</v>
      </c>
      <c r="G35" s="8">
        <v>-0.20380799999999999</v>
      </c>
      <c r="H35" s="8">
        <v>-0.11652999999999999</v>
      </c>
      <c r="I35" s="8">
        <v>-0.14241599999999999</v>
      </c>
      <c r="J35" s="8">
        <v>-0.142342</v>
      </c>
      <c r="K35" s="8">
        <v>-0.14924200000000001</v>
      </c>
      <c r="L35" s="8">
        <v>-0.14240800000000001</v>
      </c>
      <c r="M35" s="8">
        <v>-0.116548</v>
      </c>
      <c r="N35" s="8">
        <v>-4.2376999999999998E-2</v>
      </c>
      <c r="O35" s="8">
        <v>9.0690000000000007E-3</v>
      </c>
      <c r="P35" s="8">
        <v>-3.8670999999999997E-2</v>
      </c>
      <c r="Q35" s="8">
        <v>-4.3383999999999999E-2</v>
      </c>
      <c r="R35" s="8">
        <v>-3.8656000000000003E-2</v>
      </c>
      <c r="S35" s="8">
        <v>-4.2360000000000002E-2</v>
      </c>
      <c r="T35" s="8">
        <v>-0.20492099999999999</v>
      </c>
      <c r="U35" s="8">
        <v>0.14303199999999999</v>
      </c>
      <c r="V35" s="8">
        <v>-0.14488300000000001</v>
      </c>
      <c r="W35" s="8">
        <v>-0.11962399999999999</v>
      </c>
      <c r="X35" s="8">
        <v>-0.14659</v>
      </c>
      <c r="Y35" s="8">
        <v>-0.206985</v>
      </c>
      <c r="Z35" s="17">
        <f t="shared" si="24"/>
        <v>-8.0232999999999985E-2</v>
      </c>
      <c r="AA35" s="17">
        <f t="shared" si="25"/>
        <v>0.322766</v>
      </c>
      <c r="AB35" s="17">
        <f t="shared" si="26"/>
        <v>5.3640000000000077E-3</v>
      </c>
      <c r="AC35" s="17">
        <f t="shared" si="27"/>
        <v>-1.1713999999999988E-2</v>
      </c>
      <c r="AD35" s="17">
        <f t="shared" si="28"/>
        <v>4.9960000000000004E-3</v>
      </c>
      <c r="AE35" s="17">
        <f t="shared" si="29"/>
        <v>-8.0595999999999987E-2</v>
      </c>
      <c r="AF35" s="17">
        <f t="shared" si="30"/>
        <v>2.6818000000000008E-2</v>
      </c>
      <c r="AG35" s="17">
        <f t="shared" si="31"/>
        <v>9.1900000000000315E-4</v>
      </c>
      <c r="AH35" s="17">
        <f t="shared" si="32"/>
        <v>9.590000000000154E-4</v>
      </c>
      <c r="AI35" s="17">
        <f t="shared" si="33"/>
        <v>-5.8870000000000033E-3</v>
      </c>
      <c r="AJ35" s="17">
        <f t="shared" si="34"/>
        <v>9.5799999999998664E-4</v>
      </c>
      <c r="AK35" s="17">
        <f t="shared" si="35"/>
        <v>2.6735999999999996E-2</v>
      </c>
      <c r="AL35" s="17">
        <f t="shared" si="36"/>
        <v>-5.1970000000000002E-3</v>
      </c>
      <c r="AM35" s="17">
        <f t="shared" si="37"/>
        <v>4.6247000000000003E-2</v>
      </c>
      <c r="AN35" s="17">
        <f t="shared" si="38"/>
        <v>-1.5130000000000005E-3</v>
      </c>
      <c r="AO35" s="17">
        <f t="shared" si="39"/>
        <v>-6.2100000000000002E-3</v>
      </c>
      <c r="AP35" s="17">
        <f t="shared" si="40"/>
        <v>-1.4720000000000011E-3</v>
      </c>
      <c r="AQ35" s="17">
        <f t="shared" si="41"/>
        <v>-5.2070000000000033E-3</v>
      </c>
      <c r="AR35" s="17">
        <f t="shared" si="42"/>
        <v>-8.3913999999999989E-2</v>
      </c>
      <c r="AS35" s="17">
        <f t="shared" si="43"/>
        <v>0.26129199999999997</v>
      </c>
      <c r="AT35" s="17">
        <f t="shared" si="44"/>
        <v>-2.5042000000000009E-2</v>
      </c>
      <c r="AU35" s="17">
        <f t="shared" si="45"/>
        <v>1.3330000000000009E-3</v>
      </c>
      <c r="AV35" s="17">
        <f t="shared" si="46"/>
        <v>-2.6236999999999996E-2</v>
      </c>
      <c r="AW35" s="17">
        <f t="shared" si="47"/>
        <v>-8.5707000000000005E-2</v>
      </c>
    </row>
    <row r="36" spans="1:49" ht="18" x14ac:dyDescent="0.3">
      <c r="A36" s="18" t="s">
        <v>94</v>
      </c>
      <c r="B36" s="8">
        <v>-0.20186100000000001</v>
      </c>
      <c r="C36" s="8">
        <v>0.17849100000000001</v>
      </c>
      <c r="D36" s="8">
        <v>-0.11906600000000001</v>
      </c>
      <c r="E36" s="8">
        <v>-0.131159</v>
      </c>
      <c r="F36" s="8">
        <v>-0.118489</v>
      </c>
      <c r="G36" s="8">
        <v>-0.20687700000000001</v>
      </c>
      <c r="H36" s="8">
        <v>-0.115039</v>
      </c>
      <c r="I36" s="8">
        <v>-0.14610300000000001</v>
      </c>
      <c r="J36" s="8">
        <v>-0.13930899999999999</v>
      </c>
      <c r="K36" s="8">
        <v>-0.14449999999999999</v>
      </c>
      <c r="L36" s="8">
        <v>-0.13877300000000001</v>
      </c>
      <c r="M36" s="8">
        <v>-0.113534</v>
      </c>
      <c r="N36" s="8">
        <v>-4.0938000000000002E-2</v>
      </c>
      <c r="O36" s="8">
        <v>7.6559999999999996E-3</v>
      </c>
      <c r="P36" s="8">
        <v>-3.6329E-2</v>
      </c>
      <c r="Q36" s="8">
        <v>-3.9598000000000001E-2</v>
      </c>
      <c r="R36" s="8">
        <v>-3.5843E-2</v>
      </c>
      <c r="S36" s="8">
        <v>-3.9981000000000003E-2</v>
      </c>
      <c r="T36" s="8">
        <v>-0.18524199999999999</v>
      </c>
      <c r="U36" s="8">
        <v>8.1659999999999996E-2</v>
      </c>
      <c r="V36" s="8">
        <v>-0.14932400000000001</v>
      </c>
      <c r="W36" s="8">
        <v>-0.100747</v>
      </c>
      <c r="X36" s="8">
        <v>-0.15347</v>
      </c>
      <c r="Y36" s="8">
        <v>-0.17457300000000001</v>
      </c>
      <c r="Z36" s="17">
        <f t="shared" si="24"/>
        <v>-7.8340000000000007E-2</v>
      </c>
      <c r="AA36" s="17">
        <f t="shared" si="25"/>
        <v>0.30244700000000002</v>
      </c>
      <c r="AB36" s="17">
        <f t="shared" si="26"/>
        <v>4.3969999999999981E-3</v>
      </c>
      <c r="AC36" s="17">
        <f t="shared" si="27"/>
        <v>-7.4999999999999928E-3</v>
      </c>
      <c r="AD36" s="17">
        <f t="shared" si="28"/>
        <v>5.3100000000000092E-3</v>
      </c>
      <c r="AE36" s="17">
        <f t="shared" si="29"/>
        <v>-8.3665000000000003E-2</v>
      </c>
      <c r="AF36" s="17">
        <f t="shared" si="30"/>
        <v>2.8309000000000001E-2</v>
      </c>
      <c r="AG36" s="17">
        <f t="shared" si="31"/>
        <v>-2.7680000000000204E-3</v>
      </c>
      <c r="AH36" s="17">
        <f t="shared" si="32"/>
        <v>3.9920000000000233E-3</v>
      </c>
      <c r="AI36" s="17">
        <f t="shared" si="33"/>
        <v>-1.1449999999999794E-3</v>
      </c>
      <c r="AJ36" s="17">
        <f t="shared" si="34"/>
        <v>4.592999999999986E-3</v>
      </c>
      <c r="AK36" s="17">
        <f t="shared" si="35"/>
        <v>2.9749999999999999E-2</v>
      </c>
      <c r="AL36" s="17">
        <f t="shared" si="36"/>
        <v>-3.7580000000000044E-3</v>
      </c>
      <c r="AM36" s="17">
        <f t="shared" si="37"/>
        <v>4.4833999999999999E-2</v>
      </c>
      <c r="AN36" s="17">
        <f t="shared" si="38"/>
        <v>8.2899999999999641E-4</v>
      </c>
      <c r="AO36" s="17">
        <f t="shared" si="39"/>
        <v>-2.4240000000000025E-3</v>
      </c>
      <c r="AP36" s="17">
        <f t="shared" si="40"/>
        <v>1.3410000000000019E-3</v>
      </c>
      <c r="AQ36" s="17">
        <f t="shared" si="41"/>
        <v>-2.8280000000000041E-3</v>
      </c>
      <c r="AR36" s="17">
        <f t="shared" si="42"/>
        <v>-6.4234999999999987E-2</v>
      </c>
      <c r="AS36" s="17">
        <f t="shared" si="43"/>
        <v>0.19991999999999999</v>
      </c>
      <c r="AT36" s="17">
        <f t="shared" si="44"/>
        <v>-2.9483000000000009E-2</v>
      </c>
      <c r="AU36" s="17">
        <f t="shared" si="45"/>
        <v>2.0209999999999992E-2</v>
      </c>
      <c r="AV36" s="17">
        <f t="shared" si="46"/>
        <v>-3.3116999999999994E-2</v>
      </c>
      <c r="AW36" s="17">
        <f t="shared" si="47"/>
        <v>-5.3295000000000009E-2</v>
      </c>
    </row>
    <row r="37" spans="1:49" x14ac:dyDescent="0.3">
      <c r="A37" s="18" t="s">
        <v>19</v>
      </c>
      <c r="B37" s="8">
        <v>-0.195692</v>
      </c>
      <c r="C37" s="8">
        <v>0.16930700000000001</v>
      </c>
      <c r="D37" s="8">
        <v>-0.116017</v>
      </c>
      <c r="E37" s="8">
        <v>-0.13713900000000001</v>
      </c>
      <c r="F37" s="8">
        <v>-0.11685</v>
      </c>
      <c r="G37" s="8">
        <v>-0.195827</v>
      </c>
      <c r="H37" s="8">
        <v>-0.117036</v>
      </c>
      <c r="I37" s="8">
        <v>-0.14437700000000001</v>
      </c>
      <c r="J37" s="8">
        <v>-0.14219200000000001</v>
      </c>
      <c r="K37" s="8">
        <v>-0.14913199999999999</v>
      </c>
      <c r="L37" s="8">
        <v>-0.14221</v>
      </c>
      <c r="M37" s="8">
        <v>-0.11684700000000001</v>
      </c>
      <c r="N37" s="8">
        <v>-4.2516999999999999E-2</v>
      </c>
      <c r="O37" s="8">
        <v>8.9269999999999992E-3</v>
      </c>
      <c r="P37" s="8">
        <v>-3.8530000000000002E-2</v>
      </c>
      <c r="Q37" s="8">
        <v>-4.3311000000000002E-2</v>
      </c>
      <c r="R37" s="8">
        <v>-3.8491999999999998E-2</v>
      </c>
      <c r="S37" s="8">
        <v>-4.2443000000000002E-2</v>
      </c>
      <c r="T37" s="8">
        <v>-0.156553</v>
      </c>
      <c r="U37" s="8">
        <v>3.6403999999999999E-2</v>
      </c>
      <c r="V37" s="8">
        <v>-0.176372</v>
      </c>
      <c r="W37" s="8">
        <v>-8.0392000000000005E-2</v>
      </c>
      <c r="X37" s="8">
        <v>-0.17686399999999999</v>
      </c>
      <c r="Y37" s="8">
        <v>-0.15349699999999999</v>
      </c>
      <c r="Z37" s="17">
        <f t="shared" si="24"/>
        <v>-7.2170999999999999E-2</v>
      </c>
      <c r="AA37" s="17">
        <f t="shared" si="25"/>
        <v>0.293263</v>
      </c>
      <c r="AB37" s="17">
        <f t="shared" si="26"/>
        <v>7.4460000000000082E-3</v>
      </c>
      <c r="AC37" s="17">
        <f t="shared" si="27"/>
        <v>-1.3480000000000006E-2</v>
      </c>
      <c r="AD37" s="17">
        <f t="shared" si="28"/>
        <v>6.9490000000000107E-3</v>
      </c>
      <c r="AE37" s="17">
        <f t="shared" si="29"/>
        <v>-7.2614999999999999E-2</v>
      </c>
      <c r="AF37" s="17">
        <f t="shared" si="30"/>
        <v>2.6312000000000002E-2</v>
      </c>
      <c r="AG37" s="17">
        <f t="shared" si="31"/>
        <v>-1.0420000000000151E-3</v>
      </c>
      <c r="AH37" s="17">
        <f t="shared" si="32"/>
        <v>1.1089999999999989E-3</v>
      </c>
      <c r="AI37" s="17">
        <f t="shared" si="33"/>
        <v>-5.7769999999999766E-3</v>
      </c>
      <c r="AJ37" s="17">
        <f t="shared" si="34"/>
        <v>1.1559999999999904E-3</v>
      </c>
      <c r="AK37" s="17">
        <f t="shared" si="35"/>
        <v>2.6436999999999988E-2</v>
      </c>
      <c r="AL37" s="17">
        <f t="shared" si="36"/>
        <v>-5.3370000000000015E-3</v>
      </c>
      <c r="AM37" s="17">
        <f t="shared" si="37"/>
        <v>4.6105E-2</v>
      </c>
      <c r="AN37" s="17">
        <f t="shared" si="38"/>
        <v>-1.3720000000000052E-3</v>
      </c>
      <c r="AO37" s="17">
        <f t="shared" si="39"/>
        <v>-6.1370000000000036E-3</v>
      </c>
      <c r="AP37" s="17">
        <f t="shared" si="40"/>
        <v>-1.3079999999999967E-3</v>
      </c>
      <c r="AQ37" s="17">
        <f t="shared" si="41"/>
        <v>-5.290000000000003E-3</v>
      </c>
      <c r="AR37" s="17">
        <f t="shared" si="42"/>
        <v>-3.5545999999999994E-2</v>
      </c>
      <c r="AS37" s="17">
        <f t="shared" si="43"/>
        <v>0.154664</v>
      </c>
      <c r="AT37" s="17">
        <f t="shared" si="44"/>
        <v>-5.6530999999999998E-2</v>
      </c>
      <c r="AU37" s="17">
        <f t="shared" si="45"/>
        <v>4.056499999999999E-2</v>
      </c>
      <c r="AV37" s="17">
        <f t="shared" si="46"/>
        <v>-5.6510999999999992E-2</v>
      </c>
      <c r="AW37" s="17">
        <f t="shared" si="47"/>
        <v>-3.2218999999999998E-2</v>
      </c>
    </row>
    <row r="38" spans="1:49" ht="18" x14ac:dyDescent="0.3">
      <c r="A38" s="18" t="s">
        <v>95</v>
      </c>
      <c r="B38" s="8">
        <v>-0.165853</v>
      </c>
      <c r="C38" s="8">
        <v>0.113353</v>
      </c>
      <c r="D38" s="8">
        <v>-0.118491</v>
      </c>
      <c r="E38" s="8">
        <v>-0.13423399999999999</v>
      </c>
      <c r="F38" s="8">
        <v>-0.11995400000000001</v>
      </c>
      <c r="G38" s="8">
        <v>-0.19217899999999999</v>
      </c>
      <c r="H38" s="8">
        <v>-0.108874</v>
      </c>
      <c r="I38" s="8">
        <v>-0.13968900000000001</v>
      </c>
      <c r="J38" s="8">
        <v>-0.140567</v>
      </c>
      <c r="K38" s="8">
        <v>-0.14693000000000001</v>
      </c>
      <c r="L38" s="8">
        <v>-0.14158699999999999</v>
      </c>
      <c r="M38" s="8">
        <v>-0.11967</v>
      </c>
      <c r="N38" s="8">
        <v>-4.1452999999999997E-2</v>
      </c>
      <c r="O38" s="8">
        <v>7.2129999999999998E-3</v>
      </c>
      <c r="P38" s="8">
        <v>-3.7071E-2</v>
      </c>
      <c r="Q38" s="8">
        <v>-4.1582000000000001E-2</v>
      </c>
      <c r="R38" s="8">
        <v>-3.8351000000000003E-2</v>
      </c>
      <c r="S38" s="8">
        <v>-4.3579E-2</v>
      </c>
      <c r="T38" s="8">
        <v>-0.29186699999999999</v>
      </c>
      <c r="U38" s="8">
        <v>0.30693500000000001</v>
      </c>
      <c r="V38" s="8">
        <v>-7.9125000000000001E-2</v>
      </c>
      <c r="W38" s="8">
        <v>-0.18754499999999999</v>
      </c>
      <c r="X38" s="8">
        <v>-6.6308000000000006E-2</v>
      </c>
      <c r="Y38" s="8">
        <v>-0.30633100000000002</v>
      </c>
      <c r="Z38" s="17">
        <f t="shared" si="24"/>
        <v>-4.2331999999999995E-2</v>
      </c>
      <c r="AA38" s="17">
        <f t="shared" si="25"/>
        <v>0.23730899999999999</v>
      </c>
      <c r="AB38" s="17">
        <f t="shared" si="26"/>
        <v>4.9720000000000042E-3</v>
      </c>
      <c r="AC38" s="17">
        <f t="shared" si="27"/>
        <v>-1.0574999999999987E-2</v>
      </c>
      <c r="AD38" s="17">
        <f t="shared" si="28"/>
        <v>3.8450000000000012E-3</v>
      </c>
      <c r="AE38" s="17">
        <f t="shared" si="29"/>
        <v>-6.8966999999999987E-2</v>
      </c>
      <c r="AF38" s="17">
        <f t="shared" si="30"/>
        <v>3.4474000000000005E-2</v>
      </c>
      <c r="AG38" s="17">
        <f t="shared" si="31"/>
        <v>3.6459999999999826E-3</v>
      </c>
      <c r="AH38" s="17">
        <f t="shared" si="32"/>
        <v>2.7340000000000142E-3</v>
      </c>
      <c r="AI38" s="17">
        <f t="shared" si="33"/>
        <v>-3.5749999999999948E-3</v>
      </c>
      <c r="AJ38" s="17">
        <f t="shared" si="34"/>
        <v>1.7790000000000028E-3</v>
      </c>
      <c r="AK38" s="17">
        <f t="shared" si="35"/>
        <v>2.3613999999999996E-2</v>
      </c>
      <c r="AL38" s="17">
        <f t="shared" si="36"/>
        <v>-4.272999999999999E-3</v>
      </c>
      <c r="AM38" s="17">
        <f t="shared" si="37"/>
        <v>4.4391E-2</v>
      </c>
      <c r="AN38" s="17">
        <f t="shared" si="38"/>
        <v>8.6999999999996802E-5</v>
      </c>
      <c r="AO38" s="17">
        <f t="shared" si="39"/>
        <v>-4.4080000000000022E-3</v>
      </c>
      <c r="AP38" s="17">
        <f t="shared" si="40"/>
        <v>-1.1670000000000014E-3</v>
      </c>
      <c r="AQ38" s="17">
        <f t="shared" si="41"/>
        <v>-6.4260000000000012E-3</v>
      </c>
      <c r="AR38" s="17">
        <f t="shared" si="42"/>
        <v>-0.17085999999999998</v>
      </c>
      <c r="AS38" s="17">
        <f t="shared" si="43"/>
        <v>0.42519499999999999</v>
      </c>
      <c r="AT38" s="17">
        <f t="shared" si="44"/>
        <v>4.0716000000000002E-2</v>
      </c>
      <c r="AU38" s="17">
        <f t="shared" si="45"/>
        <v>-6.6587999999999994E-2</v>
      </c>
      <c r="AV38" s="17">
        <f t="shared" si="46"/>
        <v>5.4044999999999996E-2</v>
      </c>
      <c r="AW38" s="17">
        <f t="shared" si="47"/>
        <v>-0.18505300000000002</v>
      </c>
    </row>
    <row r="39" spans="1:49" ht="16.2" x14ac:dyDescent="0.3">
      <c r="A39" s="18" t="s">
        <v>96</v>
      </c>
      <c r="B39" s="8">
        <v>-0.199682</v>
      </c>
      <c r="C39" s="8">
        <v>0.16709499999999999</v>
      </c>
      <c r="D39" s="8">
        <v>-0.115566</v>
      </c>
      <c r="E39" s="8">
        <v>-0.131379</v>
      </c>
      <c r="F39" s="8">
        <v>-0.12556999999999999</v>
      </c>
      <c r="G39" s="8">
        <v>-0.19645199999999999</v>
      </c>
      <c r="H39" s="8">
        <v>-0.118436</v>
      </c>
      <c r="I39" s="8">
        <v>-0.14274400000000001</v>
      </c>
      <c r="J39" s="8">
        <v>-0.142681</v>
      </c>
      <c r="K39" s="8">
        <v>-0.14882899999999999</v>
      </c>
      <c r="L39" s="8">
        <v>-0.142313</v>
      </c>
      <c r="M39" s="8">
        <v>-0.11522399999999999</v>
      </c>
      <c r="N39" s="8">
        <v>-3.9746999999999998E-2</v>
      </c>
      <c r="O39" s="8">
        <v>1.0174000000000001E-2</v>
      </c>
      <c r="P39" s="8">
        <v>-3.8400999999999998E-2</v>
      </c>
      <c r="Q39" s="8">
        <v>-4.3340999999999998E-2</v>
      </c>
      <c r="R39" s="8">
        <v>-3.8606000000000001E-2</v>
      </c>
      <c r="S39" s="8">
        <v>-4.1384999999999998E-2</v>
      </c>
      <c r="T39" s="8">
        <v>-0.25083</v>
      </c>
      <c r="U39" s="8">
        <v>0.33947699999999997</v>
      </c>
      <c r="V39" s="8">
        <v>-0.115635</v>
      </c>
      <c r="W39" s="8">
        <v>-0.16908899999999999</v>
      </c>
      <c r="X39" s="8">
        <v>-0.10853599999999999</v>
      </c>
      <c r="Y39" s="8">
        <v>-0.282109</v>
      </c>
      <c r="Z39" s="17">
        <f t="shared" si="24"/>
        <v>-7.6160999999999993E-2</v>
      </c>
      <c r="AA39" s="17">
        <f t="shared" si="25"/>
        <v>0.291051</v>
      </c>
      <c r="AB39" s="17">
        <f t="shared" si="26"/>
        <v>7.8970000000000012E-3</v>
      </c>
      <c r="AC39" s="17">
        <f t="shared" si="27"/>
        <v>-7.7199999999999908E-3</v>
      </c>
      <c r="AD39" s="17">
        <f t="shared" si="28"/>
        <v>-1.7709999999999809E-3</v>
      </c>
      <c r="AE39" s="17">
        <f t="shared" si="29"/>
        <v>-7.3239999999999986E-2</v>
      </c>
      <c r="AF39" s="17">
        <f t="shared" si="30"/>
        <v>2.4912000000000004E-2</v>
      </c>
      <c r="AG39" s="17">
        <f t="shared" si="31"/>
        <v>5.9099999999998043E-4</v>
      </c>
      <c r="AH39" s="17">
        <f t="shared" si="32"/>
        <v>6.2000000000000943E-4</v>
      </c>
      <c r="AI39" s="17">
        <f t="shared" si="33"/>
        <v>-5.4739999999999789E-3</v>
      </c>
      <c r="AJ39" s="17">
        <f t="shared" si="34"/>
        <v>1.0529999999999984E-3</v>
      </c>
      <c r="AK39" s="17">
        <f t="shared" si="35"/>
        <v>2.8060000000000002E-2</v>
      </c>
      <c r="AL39" s="17">
        <f t="shared" si="36"/>
        <v>-2.5669999999999998E-3</v>
      </c>
      <c r="AM39" s="17">
        <f t="shared" si="37"/>
        <v>4.7352000000000005E-2</v>
      </c>
      <c r="AN39" s="17">
        <f t="shared" si="38"/>
        <v>-1.243000000000001E-3</v>
      </c>
      <c r="AO39" s="17">
        <f t="shared" si="39"/>
        <v>-6.1669999999999989E-3</v>
      </c>
      <c r="AP39" s="17">
        <f t="shared" si="40"/>
        <v>-1.4219999999999997E-3</v>
      </c>
      <c r="AQ39" s="17">
        <f t="shared" si="41"/>
        <v>-4.2319999999999997E-3</v>
      </c>
      <c r="AR39" s="17">
        <f t="shared" si="42"/>
        <v>-0.12982299999999999</v>
      </c>
      <c r="AS39" s="17">
        <f t="shared" si="43"/>
        <v>0.45773699999999995</v>
      </c>
      <c r="AT39" s="17">
        <f t="shared" si="44"/>
        <v>4.2060000000000014E-3</v>
      </c>
      <c r="AU39" s="17">
        <f t="shared" si="45"/>
        <v>-4.8131999999999994E-2</v>
      </c>
      <c r="AV39" s="17">
        <f t="shared" si="46"/>
        <v>1.1817000000000008E-2</v>
      </c>
      <c r="AW39" s="17">
        <f t="shared" si="47"/>
        <v>-0.160831</v>
      </c>
    </row>
    <row r="40" spans="1:49" ht="18" x14ac:dyDescent="0.3">
      <c r="A40" s="18" t="s">
        <v>97</v>
      </c>
      <c r="B40" s="8">
        <v>-0.18749199999999999</v>
      </c>
      <c r="C40" s="8">
        <v>0.16894799999999999</v>
      </c>
      <c r="D40" s="8">
        <v>-0.112368</v>
      </c>
      <c r="E40" s="8">
        <v>-0.132886</v>
      </c>
      <c r="F40" s="8">
        <v>-0.115846</v>
      </c>
      <c r="G40" s="8">
        <v>-0.19014800000000001</v>
      </c>
      <c r="H40" s="8">
        <v>-0.103519</v>
      </c>
      <c r="I40" s="8">
        <v>-0.13768</v>
      </c>
      <c r="J40" s="8">
        <v>-0.13159699999999999</v>
      </c>
      <c r="K40" s="8">
        <v>-0.135633</v>
      </c>
      <c r="L40" s="8">
        <v>-0.13277600000000001</v>
      </c>
      <c r="M40" s="8">
        <v>-0.10931100000000001</v>
      </c>
      <c r="N40" s="8">
        <v>-3.4798999999999997E-2</v>
      </c>
      <c r="O40" s="8">
        <v>7.979E-3</v>
      </c>
      <c r="P40" s="8">
        <v>-2.9798000000000002E-2</v>
      </c>
      <c r="Q40" s="8">
        <v>-3.2113999999999997E-2</v>
      </c>
      <c r="R40" s="8">
        <v>-3.1066E-2</v>
      </c>
      <c r="S40" s="8">
        <v>-3.6491000000000003E-2</v>
      </c>
      <c r="T40" s="8">
        <v>-0.31431500000000001</v>
      </c>
      <c r="U40" s="8">
        <v>0.41400999999999999</v>
      </c>
      <c r="V40" s="8">
        <v>-7.2108000000000005E-2</v>
      </c>
      <c r="W40" s="8">
        <v>-0.174405</v>
      </c>
      <c r="X40" s="8">
        <v>-8.1512000000000001E-2</v>
      </c>
      <c r="Y40" s="8">
        <v>-0.30668699999999999</v>
      </c>
      <c r="Z40" s="17">
        <f t="shared" si="24"/>
        <v>-6.3970999999999986E-2</v>
      </c>
      <c r="AA40" s="17">
        <f t="shared" si="25"/>
        <v>0.292904</v>
      </c>
      <c r="AB40" s="17">
        <f t="shared" si="26"/>
        <v>1.1095000000000008E-2</v>
      </c>
      <c r="AC40" s="17">
        <f t="shared" si="27"/>
        <v>-9.2269999999999991E-3</v>
      </c>
      <c r="AD40" s="17">
        <f t="shared" si="28"/>
        <v>7.9530000000000017E-3</v>
      </c>
      <c r="AE40" s="17">
        <f t="shared" si="29"/>
        <v>-6.6936000000000009E-2</v>
      </c>
      <c r="AF40" s="17">
        <f t="shared" si="30"/>
        <v>3.9829000000000003E-2</v>
      </c>
      <c r="AG40" s="17">
        <f t="shared" si="31"/>
        <v>5.6549999999999934E-3</v>
      </c>
      <c r="AH40" s="17">
        <f t="shared" si="32"/>
        <v>1.170400000000002E-2</v>
      </c>
      <c r="AI40" s="17">
        <f t="shared" si="33"/>
        <v>7.7220000000000066E-3</v>
      </c>
      <c r="AJ40" s="17">
        <f t="shared" si="34"/>
        <v>1.0589999999999988E-2</v>
      </c>
      <c r="AK40" s="17">
        <f t="shared" si="35"/>
        <v>3.3972999999999989E-2</v>
      </c>
      <c r="AL40" s="17">
        <f t="shared" si="36"/>
        <v>2.3810000000000012E-3</v>
      </c>
      <c r="AM40" s="17">
        <f t="shared" si="37"/>
        <v>4.5157000000000003E-2</v>
      </c>
      <c r="AN40" s="17">
        <f t="shared" si="38"/>
        <v>7.359999999999995E-3</v>
      </c>
      <c r="AO40" s="17">
        <f t="shared" si="39"/>
        <v>5.060000000000002E-3</v>
      </c>
      <c r="AP40" s="17">
        <f t="shared" si="40"/>
        <v>6.1180000000000019E-3</v>
      </c>
      <c r="AQ40" s="17">
        <f t="shared" si="41"/>
        <v>6.6199999999999593E-4</v>
      </c>
      <c r="AR40" s="17">
        <f t="shared" si="42"/>
        <v>-0.19330800000000001</v>
      </c>
      <c r="AS40" s="17">
        <f t="shared" si="43"/>
        <v>0.53227000000000002</v>
      </c>
      <c r="AT40" s="17">
        <f t="shared" si="44"/>
        <v>4.7732999999999998E-2</v>
      </c>
      <c r="AU40" s="17">
        <f t="shared" si="45"/>
        <v>-5.3448000000000009E-2</v>
      </c>
      <c r="AV40" s="17">
        <f t="shared" si="46"/>
        <v>3.8841000000000001E-2</v>
      </c>
      <c r="AW40" s="17">
        <f t="shared" si="47"/>
        <v>-0.18540899999999999</v>
      </c>
    </row>
    <row r="41" spans="1:49" ht="18" x14ac:dyDescent="0.3">
      <c r="A41" s="18" t="s">
        <v>98</v>
      </c>
      <c r="B41" s="8">
        <v>-0.16905200000000001</v>
      </c>
      <c r="C41" s="8">
        <v>4.8564000000000003E-2</v>
      </c>
      <c r="D41" s="8">
        <v>-0.119453</v>
      </c>
      <c r="E41" s="8">
        <v>-0.126665</v>
      </c>
      <c r="F41" s="8">
        <v>-0.113757</v>
      </c>
      <c r="G41" s="8">
        <v>-0.18498100000000001</v>
      </c>
      <c r="H41" s="8">
        <v>-0.11397</v>
      </c>
      <c r="I41" s="8">
        <v>-0.16150999999999999</v>
      </c>
      <c r="J41" s="8">
        <v>-0.13783500000000001</v>
      </c>
      <c r="K41" s="8">
        <v>-0.14205699999999999</v>
      </c>
      <c r="L41" s="8">
        <v>-0.13953099999999999</v>
      </c>
      <c r="M41" s="8">
        <v>-0.120391</v>
      </c>
      <c r="N41" s="8">
        <v>-3.8100000000000002E-2</v>
      </c>
      <c r="O41" s="8">
        <v>4.8129999999999996E-3</v>
      </c>
      <c r="P41" s="8">
        <v>-3.4720000000000001E-2</v>
      </c>
      <c r="Q41" s="8">
        <v>-3.7853999999999999E-2</v>
      </c>
      <c r="R41" s="8">
        <v>-3.5631000000000003E-2</v>
      </c>
      <c r="S41" s="8">
        <v>-3.9070000000000001E-2</v>
      </c>
      <c r="T41" s="8">
        <v>-0.37881599999999999</v>
      </c>
      <c r="U41" s="8">
        <v>0.532389</v>
      </c>
      <c r="V41" s="8">
        <v>-6.2061999999999999E-2</v>
      </c>
      <c r="W41" s="8">
        <v>-0.19795599999999999</v>
      </c>
      <c r="X41" s="8">
        <v>-8.0054E-2</v>
      </c>
      <c r="Y41" s="8">
        <v>-0.35211799999999999</v>
      </c>
      <c r="Z41" s="17">
        <f t="shared" si="24"/>
        <v>-4.5531000000000002E-2</v>
      </c>
      <c r="AA41" s="17">
        <f t="shared" si="25"/>
        <v>0.17252000000000001</v>
      </c>
      <c r="AB41" s="17">
        <f t="shared" si="26"/>
        <v>4.0099999999999997E-3</v>
      </c>
      <c r="AC41" s="17">
        <f t="shared" si="27"/>
        <v>-3.0059999999999948E-3</v>
      </c>
      <c r="AD41" s="17">
        <f t="shared" si="28"/>
        <v>1.0042000000000009E-2</v>
      </c>
      <c r="AE41" s="17">
        <f t="shared" si="29"/>
        <v>-6.1769000000000004E-2</v>
      </c>
      <c r="AF41" s="17">
        <f t="shared" si="30"/>
        <v>2.9378000000000001E-2</v>
      </c>
      <c r="AG41" s="17">
        <f t="shared" si="31"/>
        <v>-1.8174999999999997E-2</v>
      </c>
      <c r="AH41" s="17">
        <f t="shared" si="32"/>
        <v>5.4659999999999986E-3</v>
      </c>
      <c r="AI41" s="17">
        <f t="shared" si="33"/>
        <v>1.2980000000000214E-3</v>
      </c>
      <c r="AJ41" s="17">
        <f t="shared" si="34"/>
        <v>3.8350000000000051E-3</v>
      </c>
      <c r="AK41" s="17">
        <f t="shared" si="35"/>
        <v>2.2892999999999997E-2</v>
      </c>
      <c r="AL41" s="17">
        <f t="shared" si="36"/>
        <v>-9.2000000000000415E-4</v>
      </c>
      <c r="AM41" s="17">
        <f t="shared" si="37"/>
        <v>4.1991000000000001E-2</v>
      </c>
      <c r="AN41" s="17">
        <f t="shared" si="38"/>
        <v>2.4379999999999957E-3</v>
      </c>
      <c r="AO41" s="17">
        <f t="shared" si="39"/>
        <v>-6.8000000000000005E-4</v>
      </c>
      <c r="AP41" s="17">
        <f t="shared" si="40"/>
        <v>1.5529999999999988E-3</v>
      </c>
      <c r="AQ41" s="17">
        <f t="shared" si="41"/>
        <v>-1.917000000000002E-3</v>
      </c>
      <c r="AR41" s="17">
        <f t="shared" si="42"/>
        <v>-0.25780899999999995</v>
      </c>
      <c r="AS41" s="17">
        <f t="shared" si="43"/>
        <v>0.65064900000000003</v>
      </c>
      <c r="AT41" s="17">
        <f t="shared" si="44"/>
        <v>5.7779000000000004E-2</v>
      </c>
      <c r="AU41" s="17">
        <f t="shared" si="45"/>
        <v>-7.6998999999999998E-2</v>
      </c>
      <c r="AV41" s="17">
        <f t="shared" si="46"/>
        <v>4.0299000000000001E-2</v>
      </c>
      <c r="AW41" s="17">
        <f t="shared" si="47"/>
        <v>-0.23083999999999999</v>
      </c>
    </row>
    <row r="42" spans="1:49" ht="18" x14ac:dyDescent="0.3">
      <c r="A42" s="18" t="s">
        <v>99</v>
      </c>
      <c r="B42" s="8">
        <v>-0.171929</v>
      </c>
      <c r="C42" s="8">
        <v>6.3728000000000007E-2</v>
      </c>
      <c r="D42" s="8">
        <v>-0.12825900000000001</v>
      </c>
      <c r="E42" s="8">
        <v>-0.127188</v>
      </c>
      <c r="F42" s="8">
        <v>-0.113371</v>
      </c>
      <c r="G42" s="8">
        <v>-0.17241400000000001</v>
      </c>
      <c r="H42" s="8">
        <v>-0.11998200000000001</v>
      </c>
      <c r="I42" s="8">
        <v>-0.15115999999999999</v>
      </c>
      <c r="J42" s="8">
        <v>-0.14311499999999999</v>
      </c>
      <c r="K42" s="8">
        <v>-0.14651</v>
      </c>
      <c r="L42" s="8">
        <v>-0.141818</v>
      </c>
      <c r="M42" s="8">
        <v>-0.107267</v>
      </c>
      <c r="N42" s="8">
        <v>-4.2230999999999998E-2</v>
      </c>
      <c r="O42" s="8">
        <v>6.0759999999999998E-3</v>
      </c>
      <c r="P42" s="8">
        <v>-3.952E-2</v>
      </c>
      <c r="Q42" s="8">
        <v>-4.1513000000000001E-2</v>
      </c>
      <c r="R42" s="8">
        <v>-3.7638999999999999E-2</v>
      </c>
      <c r="S42" s="8">
        <v>-3.5996E-2</v>
      </c>
      <c r="T42" s="8">
        <v>-0.15379499999999999</v>
      </c>
      <c r="U42" s="8">
        <v>9.1731999999999994E-2</v>
      </c>
      <c r="V42" s="8">
        <v>-0.151201</v>
      </c>
      <c r="W42" s="8">
        <v>-0.13656099999999999</v>
      </c>
      <c r="X42" s="8">
        <v>-0.18282000000000001</v>
      </c>
      <c r="Y42" s="8">
        <v>-5.0964000000000002E-2</v>
      </c>
      <c r="Z42" s="17">
        <f t="shared" si="24"/>
        <v>-4.8407999999999993E-2</v>
      </c>
      <c r="AA42" s="17">
        <f t="shared" si="25"/>
        <v>0.18768400000000002</v>
      </c>
      <c r="AB42" s="17">
        <f t="shared" si="26"/>
        <v>-4.7960000000000086E-3</v>
      </c>
      <c r="AC42" s="17">
        <f t="shared" si="27"/>
        <v>-3.5289999999999905E-3</v>
      </c>
      <c r="AD42" s="17">
        <f t="shared" si="28"/>
        <v>1.0428000000000007E-2</v>
      </c>
      <c r="AE42" s="17">
        <f t="shared" si="29"/>
        <v>-4.920200000000001E-2</v>
      </c>
      <c r="AF42" s="17">
        <f t="shared" si="30"/>
        <v>2.3365999999999998E-2</v>
      </c>
      <c r="AG42" s="17">
        <f t="shared" si="31"/>
        <v>-7.8249999999999986E-3</v>
      </c>
      <c r="AH42" s="17">
        <f t="shared" si="32"/>
        <v>1.8600000000001948E-4</v>
      </c>
      <c r="AI42" s="17">
        <f t="shared" si="33"/>
        <v>-3.1549999999999911E-3</v>
      </c>
      <c r="AJ42" s="17">
        <f t="shared" si="34"/>
        <v>1.5479999999999938E-3</v>
      </c>
      <c r="AK42" s="17">
        <f t="shared" si="35"/>
        <v>3.6016999999999993E-2</v>
      </c>
      <c r="AL42" s="17">
        <f t="shared" si="36"/>
        <v>-5.0509999999999999E-3</v>
      </c>
      <c r="AM42" s="17">
        <f t="shared" si="37"/>
        <v>4.3254000000000001E-2</v>
      </c>
      <c r="AN42" s="17">
        <f t="shared" si="38"/>
        <v>-2.362000000000003E-3</v>
      </c>
      <c r="AO42" s="17">
        <f t="shared" si="39"/>
        <v>-4.3390000000000026E-3</v>
      </c>
      <c r="AP42" s="17">
        <f t="shared" si="40"/>
        <v>-4.5499999999999707E-4</v>
      </c>
      <c r="AQ42" s="17">
        <f t="shared" si="41"/>
        <v>1.1569999999999983E-3</v>
      </c>
      <c r="AR42" s="17">
        <f t="shared" si="42"/>
        <v>-3.2787999999999984E-2</v>
      </c>
      <c r="AS42" s="17">
        <f t="shared" si="43"/>
        <v>0.20999200000000001</v>
      </c>
      <c r="AT42" s="17">
        <f t="shared" si="44"/>
        <v>-3.1359999999999999E-2</v>
      </c>
      <c r="AU42" s="17">
        <f t="shared" si="45"/>
        <v>-1.5603999999999993E-2</v>
      </c>
      <c r="AV42" s="17">
        <f t="shared" si="46"/>
        <v>-6.2467000000000009E-2</v>
      </c>
      <c r="AW42" s="17">
        <f t="shared" si="47"/>
        <v>7.0313999999999988E-2</v>
      </c>
    </row>
    <row r="43" spans="1:49" ht="18" x14ac:dyDescent="0.3">
      <c r="A43" s="18" t="s">
        <v>100</v>
      </c>
      <c r="B43" s="8">
        <v>-0.192909</v>
      </c>
      <c r="C43" s="8">
        <v>0.122173</v>
      </c>
      <c r="D43" s="8">
        <v>-0.11804199999999999</v>
      </c>
      <c r="E43" s="8">
        <v>-0.136294</v>
      </c>
      <c r="F43" s="8">
        <v>-0.119281</v>
      </c>
      <c r="G43" s="8">
        <v>-0.193853</v>
      </c>
      <c r="H43" s="8">
        <v>-0.120368</v>
      </c>
      <c r="I43" s="8">
        <v>-0.157306</v>
      </c>
      <c r="J43" s="8">
        <v>-0.14064299999999999</v>
      </c>
      <c r="K43" s="8">
        <v>-0.14569699999999999</v>
      </c>
      <c r="L43" s="8">
        <v>-0.14067399999999999</v>
      </c>
      <c r="M43" s="8">
        <v>-0.12040099999999999</v>
      </c>
      <c r="N43" s="8">
        <v>-4.2885E-2</v>
      </c>
      <c r="O43" s="8">
        <v>-1.3749999999999999E-3</v>
      </c>
      <c r="P43" s="8">
        <v>-3.7269999999999998E-2</v>
      </c>
      <c r="Q43" s="8">
        <v>-4.0444000000000001E-2</v>
      </c>
      <c r="R43" s="8">
        <v>-3.7247000000000002E-2</v>
      </c>
      <c r="S43" s="8">
        <v>-4.2859000000000001E-2</v>
      </c>
      <c r="T43" s="8">
        <v>-0.14135800000000001</v>
      </c>
      <c r="U43" s="8">
        <v>-0.13771700000000001</v>
      </c>
      <c r="V43" s="8">
        <v>-0.154972</v>
      </c>
      <c r="W43" s="8">
        <v>-5.8094E-2</v>
      </c>
      <c r="X43" s="8">
        <v>-0.16075800000000001</v>
      </c>
      <c r="Y43" s="8">
        <v>-0.13359199999999999</v>
      </c>
      <c r="Z43" s="17">
        <f t="shared" si="24"/>
        <v>-6.9387999999999991E-2</v>
      </c>
      <c r="AA43" s="17">
        <f t="shared" si="25"/>
        <v>0.24612899999999999</v>
      </c>
      <c r="AB43" s="17">
        <f t="shared" si="26"/>
        <v>5.4210000000000091E-3</v>
      </c>
      <c r="AC43" s="17">
        <f t="shared" si="27"/>
        <v>-1.2634999999999993E-2</v>
      </c>
      <c r="AD43" s="17">
        <f t="shared" si="28"/>
        <v>4.5180000000000081E-3</v>
      </c>
      <c r="AE43" s="17">
        <f t="shared" si="29"/>
        <v>-7.0640999999999995E-2</v>
      </c>
      <c r="AF43" s="17">
        <f t="shared" si="30"/>
        <v>2.298E-2</v>
      </c>
      <c r="AG43" s="17">
        <f t="shared" si="31"/>
        <v>-1.3971000000000011E-2</v>
      </c>
      <c r="AH43" s="17">
        <f t="shared" si="32"/>
        <v>2.6580000000000215E-3</v>
      </c>
      <c r="AI43" s="17">
        <f t="shared" si="33"/>
        <v>-2.341999999999983E-3</v>
      </c>
      <c r="AJ43" s="17">
        <f t="shared" si="34"/>
        <v>2.6919999999999999E-3</v>
      </c>
      <c r="AK43" s="17">
        <f t="shared" si="35"/>
        <v>2.2883000000000001E-2</v>
      </c>
      <c r="AL43" s="17">
        <f t="shared" si="36"/>
        <v>-5.7050000000000017E-3</v>
      </c>
      <c r="AM43" s="17">
        <f t="shared" si="37"/>
        <v>3.5803000000000001E-2</v>
      </c>
      <c r="AN43" s="17">
        <f t="shared" si="38"/>
        <v>-1.1200000000000099E-4</v>
      </c>
      <c r="AO43" s="17">
        <f t="shared" si="39"/>
        <v>-3.2700000000000021E-3</v>
      </c>
      <c r="AP43" s="17">
        <f t="shared" si="40"/>
        <v>-6.3000000000000556E-5</v>
      </c>
      <c r="AQ43" s="17">
        <f t="shared" si="41"/>
        <v>-5.7060000000000027E-3</v>
      </c>
      <c r="AR43" s="17">
        <f t="shared" si="42"/>
        <v>-2.0351000000000008E-2</v>
      </c>
      <c r="AS43" s="17">
        <f t="shared" si="43"/>
        <v>-1.9457000000000002E-2</v>
      </c>
      <c r="AT43" s="17">
        <f t="shared" si="44"/>
        <v>-3.5130999999999996E-2</v>
      </c>
      <c r="AU43" s="17">
        <f t="shared" si="45"/>
        <v>6.2863000000000002E-2</v>
      </c>
      <c r="AV43" s="17">
        <f t="shared" si="46"/>
        <v>-4.040500000000001E-2</v>
      </c>
      <c r="AW43" s="17">
        <f t="shared" si="47"/>
        <v>-1.2313999999999992E-2</v>
      </c>
    </row>
    <row r="44" spans="1:49" ht="18" x14ac:dyDescent="0.3">
      <c r="A44" s="18" t="s">
        <v>101</v>
      </c>
      <c r="B44" s="8">
        <v>-0.188079</v>
      </c>
      <c r="C44" s="8">
        <v>0.12759699999999999</v>
      </c>
      <c r="D44" s="8">
        <v>-0.10898099999999999</v>
      </c>
      <c r="E44" s="8">
        <v>-0.133607</v>
      </c>
      <c r="F44" s="8">
        <v>-0.120465</v>
      </c>
      <c r="G44" s="8">
        <v>-0.20866899999999999</v>
      </c>
      <c r="H44" s="8">
        <v>-0.109417</v>
      </c>
      <c r="I44" s="8">
        <v>-0.14432500000000001</v>
      </c>
      <c r="J44" s="8">
        <v>-0.14005799999999999</v>
      </c>
      <c r="K44" s="8">
        <v>-0.147843</v>
      </c>
      <c r="L44" s="8">
        <v>-0.143539</v>
      </c>
      <c r="M44" s="8">
        <v>-0.11865299999999999</v>
      </c>
      <c r="N44" s="8">
        <v>-3.9611E-2</v>
      </c>
      <c r="O44" s="8">
        <v>3.0890000000000002E-3</v>
      </c>
      <c r="P44" s="8">
        <v>-3.6635000000000001E-2</v>
      </c>
      <c r="Q44" s="8">
        <v>-4.2408000000000001E-2</v>
      </c>
      <c r="R44" s="8">
        <v>-3.9107999999999997E-2</v>
      </c>
      <c r="S44" s="8">
        <v>-4.3714999999999997E-2</v>
      </c>
      <c r="T44" s="8">
        <v>-0.21885199999999999</v>
      </c>
      <c r="U44" s="8">
        <v>0.212001</v>
      </c>
      <c r="V44" s="8">
        <v>-6.2617999999999993E-2</v>
      </c>
      <c r="W44" s="8">
        <v>-0.24216199999999999</v>
      </c>
      <c r="X44" s="8">
        <v>-2.9552999999999999E-2</v>
      </c>
      <c r="Y44" s="8">
        <v>-0.28604299999999999</v>
      </c>
      <c r="Z44" s="17">
        <f t="shared" si="24"/>
        <v>-6.455799999999999E-2</v>
      </c>
      <c r="AA44" s="17">
        <f t="shared" si="25"/>
        <v>0.25155299999999997</v>
      </c>
      <c r="AB44" s="17">
        <f t="shared" si="26"/>
        <v>1.4482000000000009E-2</v>
      </c>
      <c r="AC44" s="17">
        <f t="shared" si="27"/>
        <v>-9.9479999999999985E-3</v>
      </c>
      <c r="AD44" s="17">
        <f t="shared" si="28"/>
        <v>3.3340000000000036E-3</v>
      </c>
      <c r="AE44" s="17">
        <f t="shared" si="29"/>
        <v>-8.5456999999999991E-2</v>
      </c>
      <c r="AF44" s="17">
        <f t="shared" si="30"/>
        <v>3.3931000000000003E-2</v>
      </c>
      <c r="AG44" s="17">
        <f t="shared" si="31"/>
        <v>-9.9000000000001864E-4</v>
      </c>
      <c r="AH44" s="17">
        <f t="shared" si="32"/>
        <v>3.2430000000000236E-3</v>
      </c>
      <c r="AI44" s="17">
        <f t="shared" si="33"/>
        <v>-4.487999999999992E-3</v>
      </c>
      <c r="AJ44" s="17">
        <f t="shared" si="34"/>
        <v>-1.7300000000000648E-4</v>
      </c>
      <c r="AK44" s="17">
        <f t="shared" si="35"/>
        <v>2.4631E-2</v>
      </c>
      <c r="AL44" s="17">
        <f t="shared" si="36"/>
        <v>-2.4310000000000026E-3</v>
      </c>
      <c r="AM44" s="17">
        <f t="shared" si="37"/>
        <v>4.0267000000000004E-2</v>
      </c>
      <c r="AN44" s="17">
        <f t="shared" si="38"/>
        <v>5.2299999999999569E-4</v>
      </c>
      <c r="AO44" s="17">
        <f t="shared" si="39"/>
        <v>-5.2340000000000025E-3</v>
      </c>
      <c r="AP44" s="17">
        <f t="shared" si="40"/>
        <v>-1.9239999999999952E-3</v>
      </c>
      <c r="AQ44" s="17">
        <f t="shared" si="41"/>
        <v>-6.5619999999999984E-3</v>
      </c>
      <c r="AR44" s="17">
        <f t="shared" si="42"/>
        <v>-9.7844999999999988E-2</v>
      </c>
      <c r="AS44" s="17">
        <f t="shared" si="43"/>
        <v>0.33026100000000003</v>
      </c>
      <c r="AT44" s="17">
        <f t="shared" si="44"/>
        <v>5.722300000000001E-2</v>
      </c>
      <c r="AU44" s="17">
        <f t="shared" si="45"/>
        <v>-0.12120499999999999</v>
      </c>
      <c r="AV44" s="17">
        <f t="shared" si="46"/>
        <v>9.0800000000000006E-2</v>
      </c>
      <c r="AW44" s="17">
        <f t="shared" si="47"/>
        <v>-0.16476499999999999</v>
      </c>
    </row>
    <row r="45" spans="1:49" ht="18" x14ac:dyDescent="0.3">
      <c r="A45" s="18" t="s">
        <v>102</v>
      </c>
      <c r="B45" s="8">
        <v>-0.18495900000000001</v>
      </c>
      <c r="C45" s="8">
        <v>1.5559999999999999E-2</v>
      </c>
      <c r="D45" s="8">
        <v>-0.116589</v>
      </c>
      <c r="E45" s="8">
        <v>-0.13341700000000001</v>
      </c>
      <c r="F45" s="8">
        <v>-0.102965</v>
      </c>
      <c r="G45" s="8">
        <v>-0.17601700000000001</v>
      </c>
      <c r="H45" s="8">
        <v>-0.119496</v>
      </c>
      <c r="I45" s="8">
        <v>-0.16531599999999999</v>
      </c>
      <c r="J45" s="8">
        <v>-0.14087</v>
      </c>
      <c r="K45" s="8">
        <v>-0.14227799999999999</v>
      </c>
      <c r="L45" s="8">
        <v>-0.13894999999999999</v>
      </c>
      <c r="M45" s="8">
        <v>-0.108352</v>
      </c>
      <c r="N45" s="8">
        <v>-4.2174000000000003E-2</v>
      </c>
      <c r="O45" s="8">
        <v>-4.9760000000000004E-3</v>
      </c>
      <c r="P45" s="8">
        <v>-3.7748999999999998E-2</v>
      </c>
      <c r="Q45" s="8">
        <v>-3.7693999999999998E-2</v>
      </c>
      <c r="R45" s="8">
        <v>-3.5862999999999999E-2</v>
      </c>
      <c r="S45" s="8">
        <v>-3.6901000000000003E-2</v>
      </c>
      <c r="T45" s="8">
        <v>-0.25273099999999998</v>
      </c>
      <c r="U45" s="8">
        <v>6.6783999999999996E-2</v>
      </c>
      <c r="V45" s="8">
        <v>-7.7289999999999998E-2</v>
      </c>
      <c r="W45" s="8">
        <v>-0.14516999999999999</v>
      </c>
      <c r="X45" s="8">
        <v>-0.115505</v>
      </c>
      <c r="Y45" s="8">
        <v>-0.17840800000000001</v>
      </c>
      <c r="Z45" s="17">
        <f t="shared" si="24"/>
        <v>-6.1438000000000006E-2</v>
      </c>
      <c r="AA45" s="17">
        <f t="shared" si="25"/>
        <v>0.139516</v>
      </c>
      <c r="AB45" s="17">
        <f t="shared" si="26"/>
        <v>6.8740000000000051E-3</v>
      </c>
      <c r="AC45" s="17">
        <f t="shared" si="27"/>
        <v>-9.7580000000000028E-3</v>
      </c>
      <c r="AD45" s="17">
        <f t="shared" si="28"/>
        <v>2.0834000000000005E-2</v>
      </c>
      <c r="AE45" s="17">
        <f t="shared" si="29"/>
        <v>-5.2805000000000005E-2</v>
      </c>
      <c r="AF45" s="17">
        <f t="shared" si="30"/>
        <v>2.3851999999999998E-2</v>
      </c>
      <c r="AG45" s="17">
        <f t="shared" si="31"/>
        <v>-2.1981000000000001E-2</v>
      </c>
      <c r="AH45" s="17">
        <f t="shared" si="32"/>
        <v>2.4310000000000165E-3</v>
      </c>
      <c r="AI45" s="17">
        <f t="shared" si="33"/>
        <v>1.0770000000000224E-3</v>
      </c>
      <c r="AJ45" s="17">
        <f t="shared" si="34"/>
        <v>4.4160000000000033E-3</v>
      </c>
      <c r="AK45" s="17">
        <f t="shared" si="35"/>
        <v>3.4931999999999991E-2</v>
      </c>
      <c r="AL45" s="17">
        <f t="shared" si="36"/>
        <v>-4.9940000000000054E-3</v>
      </c>
      <c r="AM45" s="17">
        <f t="shared" si="37"/>
        <v>3.2202000000000001E-2</v>
      </c>
      <c r="AN45" s="17">
        <f t="shared" si="38"/>
        <v>-5.9100000000000125E-4</v>
      </c>
      <c r="AO45" s="17">
        <f t="shared" si="39"/>
        <v>-5.1999999999999963E-4</v>
      </c>
      <c r="AP45" s="17">
        <f t="shared" si="40"/>
        <v>1.3210000000000027E-3</v>
      </c>
      <c r="AQ45" s="17">
        <f t="shared" si="41"/>
        <v>2.5199999999999528E-4</v>
      </c>
      <c r="AR45" s="17">
        <f t="shared" si="42"/>
        <v>-0.13172399999999998</v>
      </c>
      <c r="AS45" s="17">
        <f t="shared" si="43"/>
        <v>0.18504399999999999</v>
      </c>
      <c r="AT45" s="17">
        <f t="shared" si="44"/>
        <v>4.2551000000000005E-2</v>
      </c>
      <c r="AU45" s="17">
        <f t="shared" si="45"/>
        <v>-2.4212999999999998E-2</v>
      </c>
      <c r="AV45" s="17">
        <f t="shared" si="46"/>
        <v>4.8480000000000051E-3</v>
      </c>
      <c r="AW45" s="17">
        <f t="shared" si="47"/>
        <v>-5.7130000000000014E-2</v>
      </c>
    </row>
    <row r="46" spans="1:49" x14ac:dyDescent="0.3">
      <c r="A46" s="18" t="s">
        <v>35</v>
      </c>
      <c r="B46" s="8">
        <v>-0.183585</v>
      </c>
      <c r="C46" s="8">
        <v>0.13836799999999999</v>
      </c>
      <c r="D46" s="8">
        <v>-0.18315100000000001</v>
      </c>
      <c r="E46" s="8">
        <v>-0.11640399999999999</v>
      </c>
      <c r="F46" s="8">
        <v>-0.13914099999999999</v>
      </c>
      <c r="G46" s="8">
        <v>-0.115925</v>
      </c>
      <c r="H46" s="8">
        <v>-0.121042</v>
      </c>
      <c r="I46" s="8">
        <v>-0.16789499999999999</v>
      </c>
      <c r="J46" s="8">
        <v>-0.121111</v>
      </c>
      <c r="K46" s="8">
        <v>-0.142175</v>
      </c>
      <c r="L46" s="8">
        <v>-0.149869</v>
      </c>
      <c r="M46" s="8">
        <v>-0.14217399999999999</v>
      </c>
      <c r="N46" s="8">
        <v>-4.4149000000000001E-2</v>
      </c>
      <c r="O46" s="8">
        <v>9.4570000000000001E-3</v>
      </c>
      <c r="P46" s="8">
        <v>-4.4153999999999999E-2</v>
      </c>
      <c r="Q46" s="8">
        <v>-3.8219999999999997E-2</v>
      </c>
      <c r="R46" s="8">
        <v>-4.3708999999999998E-2</v>
      </c>
      <c r="S46" s="8">
        <v>-3.8212000000000003E-2</v>
      </c>
      <c r="T46" s="8">
        <v>-0.333704</v>
      </c>
      <c r="U46" s="8">
        <v>0.44391199999999997</v>
      </c>
      <c r="V46" s="8">
        <v>-0.33361600000000002</v>
      </c>
      <c r="W46" s="8">
        <v>-7.6238E-2</v>
      </c>
      <c r="X46" s="8">
        <v>-0.19836699999999999</v>
      </c>
      <c r="Y46" s="8">
        <v>-7.7539999999999998E-2</v>
      </c>
      <c r="Z46" s="17">
        <f t="shared" si="24"/>
        <v>-6.0063999999999992E-2</v>
      </c>
      <c r="AA46" s="17">
        <f t="shared" si="25"/>
        <v>0.262324</v>
      </c>
      <c r="AB46" s="17">
        <f t="shared" si="26"/>
        <v>-5.9688000000000005E-2</v>
      </c>
      <c r="AC46" s="17">
        <f t="shared" si="27"/>
        <v>7.2550000000000114E-3</v>
      </c>
      <c r="AD46" s="17">
        <f t="shared" si="28"/>
        <v>-1.5341999999999981E-2</v>
      </c>
      <c r="AE46" s="17">
        <f t="shared" si="29"/>
        <v>7.2870000000000018E-3</v>
      </c>
      <c r="AF46" s="17">
        <f t="shared" si="30"/>
        <v>2.2306000000000006E-2</v>
      </c>
      <c r="AG46" s="17">
        <f t="shared" si="31"/>
        <v>-2.4559999999999998E-2</v>
      </c>
      <c r="AH46" s="17">
        <f t="shared" si="32"/>
        <v>2.2190000000000015E-2</v>
      </c>
      <c r="AI46" s="17">
        <f t="shared" si="33"/>
        <v>1.1800000000000144E-3</v>
      </c>
      <c r="AJ46" s="17">
        <f t="shared" si="34"/>
        <v>-6.5030000000000088E-3</v>
      </c>
      <c r="AK46" s="17">
        <f t="shared" si="35"/>
        <v>1.1099999999999999E-3</v>
      </c>
      <c r="AL46" s="17">
        <f t="shared" si="36"/>
        <v>-6.969000000000003E-3</v>
      </c>
      <c r="AM46" s="17">
        <f t="shared" si="37"/>
        <v>4.6635000000000003E-2</v>
      </c>
      <c r="AN46" s="17">
        <f t="shared" si="38"/>
        <v>-6.9960000000000022E-3</v>
      </c>
      <c r="AO46" s="17">
        <f t="shared" si="39"/>
        <v>-1.0459999999999983E-3</v>
      </c>
      <c r="AP46" s="17">
        <f t="shared" si="40"/>
        <v>-6.5249999999999961E-3</v>
      </c>
      <c r="AQ46" s="17">
        <f t="shared" si="41"/>
        <v>-1.0590000000000044E-3</v>
      </c>
      <c r="AR46" s="17">
        <f t="shared" si="42"/>
        <v>-0.212697</v>
      </c>
      <c r="AS46" s="17">
        <f t="shared" si="43"/>
        <v>0.56217200000000001</v>
      </c>
      <c r="AT46" s="17">
        <f t="shared" si="44"/>
        <v>-0.21377500000000002</v>
      </c>
      <c r="AU46" s="17">
        <f t="shared" si="45"/>
        <v>4.4718999999999995E-2</v>
      </c>
      <c r="AV46" s="17">
        <f t="shared" si="46"/>
        <v>-7.8013999999999986E-2</v>
      </c>
      <c r="AW46" s="17">
        <f t="shared" si="47"/>
        <v>4.3737999999999999E-2</v>
      </c>
    </row>
    <row r="47" spans="1:49" ht="18" x14ac:dyDescent="0.3">
      <c r="A47" s="18" t="s">
        <v>103</v>
      </c>
      <c r="B47" s="8">
        <v>-0.146428</v>
      </c>
      <c r="C47" s="8">
        <v>7.3220000000000004E-3</v>
      </c>
      <c r="D47" s="8">
        <v>-0.13427600000000001</v>
      </c>
      <c r="E47" s="8">
        <v>-0.120646</v>
      </c>
      <c r="F47" s="8">
        <v>-0.12811900000000001</v>
      </c>
      <c r="G47" s="8">
        <v>-0.18429200000000001</v>
      </c>
      <c r="H47" s="8">
        <v>-0.10764799999999999</v>
      </c>
      <c r="I47" s="8">
        <v>-0.111072</v>
      </c>
      <c r="J47" s="8">
        <v>-0.14063500000000001</v>
      </c>
      <c r="K47" s="8">
        <v>-0.14566399999999999</v>
      </c>
      <c r="L47" s="8">
        <v>-0.140821</v>
      </c>
      <c r="M47" s="8">
        <v>-0.10781300000000001</v>
      </c>
      <c r="N47" s="8">
        <v>-3.9419000000000003E-2</v>
      </c>
      <c r="O47" s="8">
        <v>8.0990000000000003E-3</v>
      </c>
      <c r="P47" s="8">
        <v>-3.6899000000000001E-2</v>
      </c>
      <c r="Q47" s="8">
        <v>-4.1153000000000002E-2</v>
      </c>
      <c r="R47" s="8">
        <v>-3.7412000000000001E-2</v>
      </c>
      <c r="S47" s="8">
        <v>-3.9315999999999997E-2</v>
      </c>
      <c r="T47" s="8">
        <v>-0.37720599999999999</v>
      </c>
      <c r="U47" s="8">
        <v>0.68310400000000004</v>
      </c>
      <c r="V47" s="8">
        <v>-7.5590000000000004E-2</v>
      </c>
      <c r="W47" s="8">
        <v>-0.21599499999999999</v>
      </c>
      <c r="X47" s="8">
        <v>-7.1969000000000005E-2</v>
      </c>
      <c r="Y47" s="8">
        <v>-0.375917</v>
      </c>
      <c r="Z47" s="17">
        <f t="shared" si="24"/>
        <v>-2.2906999999999997E-2</v>
      </c>
      <c r="AA47" s="17">
        <f t="shared" si="25"/>
        <v>0.13127800000000001</v>
      </c>
      <c r="AB47" s="17">
        <f t="shared" si="26"/>
        <v>-1.0813000000000003E-2</v>
      </c>
      <c r="AC47" s="17">
        <f t="shared" si="27"/>
        <v>3.0130000000000018E-3</v>
      </c>
      <c r="AD47" s="17">
        <f t="shared" si="28"/>
        <v>-4.3200000000000044E-3</v>
      </c>
      <c r="AE47" s="17">
        <f t="shared" si="29"/>
        <v>-6.1080000000000009E-2</v>
      </c>
      <c r="AF47" s="17">
        <f t="shared" si="30"/>
        <v>3.570000000000001E-2</v>
      </c>
      <c r="AG47" s="17">
        <f t="shared" si="31"/>
        <v>3.2262999999999986E-2</v>
      </c>
      <c r="AH47" s="17">
        <f t="shared" si="32"/>
        <v>2.6660000000000017E-3</v>
      </c>
      <c r="AI47" s="17">
        <f t="shared" si="33"/>
        <v>-2.3089999999999777E-3</v>
      </c>
      <c r="AJ47" s="17">
        <f t="shared" si="34"/>
        <v>2.5449999999999917E-3</v>
      </c>
      <c r="AK47" s="17">
        <f t="shared" si="35"/>
        <v>3.5470999999999989E-2</v>
      </c>
      <c r="AL47" s="17">
        <f t="shared" si="36"/>
        <v>-2.2390000000000049E-3</v>
      </c>
      <c r="AM47" s="17">
        <f t="shared" si="37"/>
        <v>4.5277000000000005E-2</v>
      </c>
      <c r="AN47" s="17">
        <f t="shared" si="38"/>
        <v>2.5899999999999535E-4</v>
      </c>
      <c r="AO47" s="17">
        <f t="shared" si="39"/>
        <v>-3.9790000000000034E-3</v>
      </c>
      <c r="AP47" s="17">
        <f t="shared" si="40"/>
        <v>-2.2799999999999904E-4</v>
      </c>
      <c r="AQ47" s="17">
        <f t="shared" si="41"/>
        <v>-2.1629999999999983E-3</v>
      </c>
      <c r="AR47" s="17">
        <f t="shared" si="42"/>
        <v>-0.25619899999999995</v>
      </c>
      <c r="AS47" s="17">
        <f t="shared" si="43"/>
        <v>0.80136400000000008</v>
      </c>
      <c r="AT47" s="17">
        <f t="shared" si="44"/>
        <v>4.4250999999999999E-2</v>
      </c>
      <c r="AU47" s="17">
        <f t="shared" si="45"/>
        <v>-9.5037999999999997E-2</v>
      </c>
      <c r="AV47" s="17">
        <f t="shared" si="46"/>
        <v>4.8383999999999996E-2</v>
      </c>
      <c r="AW47" s="17">
        <f t="shared" si="47"/>
        <v>-0.254639</v>
      </c>
    </row>
    <row r="48" spans="1:49" ht="18" x14ac:dyDescent="0.3">
      <c r="A48" s="18" t="s">
        <v>104</v>
      </c>
      <c r="B48" s="8">
        <v>-0.18051900000000001</v>
      </c>
      <c r="C48" s="8">
        <v>0.206869</v>
      </c>
      <c r="D48" s="8">
        <v>-0.125836</v>
      </c>
      <c r="E48" s="8">
        <v>-0.13195999999999999</v>
      </c>
      <c r="F48" s="8">
        <v>-0.12063699999999999</v>
      </c>
      <c r="G48" s="8">
        <v>-0.189417</v>
      </c>
      <c r="H48" s="8">
        <v>-0.105987</v>
      </c>
      <c r="I48" s="8">
        <v>-0.137652</v>
      </c>
      <c r="J48" s="8">
        <v>-0.141267</v>
      </c>
      <c r="K48" s="8">
        <v>-0.14133899999999999</v>
      </c>
      <c r="L48" s="8">
        <v>-0.14022699999999999</v>
      </c>
      <c r="M48" s="8">
        <v>-9.6569000000000002E-2</v>
      </c>
      <c r="N48" s="8">
        <v>-3.6037E-2</v>
      </c>
      <c r="O48" s="8">
        <v>2.5599999999999999E-4</v>
      </c>
      <c r="P48" s="8">
        <v>-3.7062999999999999E-2</v>
      </c>
      <c r="Q48" s="8">
        <v>-3.6977000000000003E-2</v>
      </c>
      <c r="R48" s="8">
        <v>-3.5824000000000002E-2</v>
      </c>
      <c r="S48" s="8">
        <v>-3.3633000000000003E-2</v>
      </c>
      <c r="T48" s="8">
        <v>-0.27821000000000001</v>
      </c>
      <c r="U48" s="8">
        <v>0.32054100000000002</v>
      </c>
      <c r="V48" s="8">
        <v>-9.4483999999999999E-2</v>
      </c>
      <c r="W48" s="8">
        <v>-0.149642</v>
      </c>
      <c r="X48" s="8">
        <v>-0.13816100000000001</v>
      </c>
      <c r="Y48" s="8">
        <v>-0.21156700000000001</v>
      </c>
      <c r="Z48" s="17">
        <f t="shared" si="24"/>
        <v>-5.6998000000000007E-2</v>
      </c>
      <c r="AA48" s="17">
        <f t="shared" si="25"/>
        <v>0.33082499999999998</v>
      </c>
      <c r="AB48" s="17">
        <f t="shared" si="26"/>
        <v>-2.3730000000000001E-3</v>
      </c>
      <c r="AC48" s="17">
        <f t="shared" si="27"/>
        <v>-8.3009999999999889E-3</v>
      </c>
      <c r="AD48" s="17">
        <f t="shared" si="28"/>
        <v>3.162000000000012E-3</v>
      </c>
      <c r="AE48" s="17">
        <f t="shared" si="29"/>
        <v>-6.6205E-2</v>
      </c>
      <c r="AF48" s="17">
        <f t="shared" si="30"/>
        <v>3.7361000000000005E-2</v>
      </c>
      <c r="AG48" s="17">
        <f t="shared" si="31"/>
        <v>5.6829999999999936E-3</v>
      </c>
      <c r="AH48" s="17">
        <f t="shared" si="32"/>
        <v>2.034000000000008E-3</v>
      </c>
      <c r="AI48" s="17">
        <f t="shared" si="33"/>
        <v>2.0160000000000178E-3</v>
      </c>
      <c r="AJ48" s="17">
        <f t="shared" si="34"/>
        <v>3.1390000000000029E-3</v>
      </c>
      <c r="AK48" s="17">
        <f t="shared" si="35"/>
        <v>4.6714999999999993E-2</v>
      </c>
      <c r="AL48" s="17">
        <f t="shared" si="36"/>
        <v>1.1429999999999982E-3</v>
      </c>
      <c r="AM48" s="17">
        <f t="shared" si="37"/>
        <v>3.7434000000000002E-2</v>
      </c>
      <c r="AN48" s="17">
        <f t="shared" si="38"/>
        <v>9.4999999999997864E-5</v>
      </c>
      <c r="AO48" s="17">
        <f t="shared" si="39"/>
        <v>1.9699999999999579E-4</v>
      </c>
      <c r="AP48" s="17">
        <f t="shared" si="40"/>
        <v>1.3600000000000001E-3</v>
      </c>
      <c r="AQ48" s="17">
        <f t="shared" si="41"/>
        <v>3.5199999999999954E-3</v>
      </c>
      <c r="AR48" s="17">
        <f t="shared" si="42"/>
        <v>-0.15720300000000001</v>
      </c>
      <c r="AS48" s="17">
        <f t="shared" si="43"/>
        <v>0.438801</v>
      </c>
      <c r="AT48" s="17">
        <f t="shared" si="44"/>
        <v>2.5357000000000005E-2</v>
      </c>
      <c r="AU48" s="17">
        <f t="shared" si="45"/>
        <v>-2.8685000000000002E-2</v>
      </c>
      <c r="AV48" s="17">
        <f t="shared" si="46"/>
        <v>-1.7808000000000004E-2</v>
      </c>
      <c r="AW48" s="17">
        <f t="shared" si="47"/>
        <v>-9.0289000000000008E-2</v>
      </c>
    </row>
    <row r="49" spans="1:49" ht="18" x14ac:dyDescent="0.3">
      <c r="A49" s="18" t="s">
        <v>105</v>
      </c>
      <c r="B49" s="8">
        <v>-0.196464</v>
      </c>
      <c r="C49" s="8">
        <v>0.11944</v>
      </c>
      <c r="D49" s="8">
        <v>-0.11018699999999999</v>
      </c>
      <c r="E49" s="8">
        <v>-0.13321</v>
      </c>
      <c r="F49" s="8">
        <v>-0.12311800000000001</v>
      </c>
      <c r="G49" s="8">
        <v>-0.18002099999999999</v>
      </c>
      <c r="H49" s="8">
        <v>-0.10699400000000001</v>
      </c>
      <c r="I49" s="8">
        <v>-0.12911500000000001</v>
      </c>
      <c r="J49" s="8">
        <v>-0.14224400000000001</v>
      </c>
      <c r="K49" s="8">
        <v>-0.147337</v>
      </c>
      <c r="L49" s="8">
        <v>-0.142236</v>
      </c>
      <c r="M49" s="8">
        <v>-0.110682</v>
      </c>
      <c r="N49" s="8">
        <v>-3.9878999999999998E-2</v>
      </c>
      <c r="O49" s="8">
        <v>7.5389999999999997E-3</v>
      </c>
      <c r="P49" s="8">
        <v>-3.8635000000000003E-2</v>
      </c>
      <c r="Q49" s="8">
        <v>-4.1908000000000001E-2</v>
      </c>
      <c r="R49" s="8">
        <v>-3.8968000000000003E-2</v>
      </c>
      <c r="S49" s="8">
        <v>-4.1353000000000001E-2</v>
      </c>
      <c r="T49" s="8">
        <v>-0.179618</v>
      </c>
      <c r="U49" s="8">
        <v>0.13239100000000001</v>
      </c>
      <c r="V49" s="8">
        <v>-0.11299099999999999</v>
      </c>
      <c r="W49" s="8">
        <v>-0.16002</v>
      </c>
      <c r="X49" s="8">
        <v>-0.15152199999999999</v>
      </c>
      <c r="Y49" s="8">
        <v>-0.117937</v>
      </c>
      <c r="Z49" s="17">
        <f t="shared" si="24"/>
        <v>-7.2942999999999994E-2</v>
      </c>
      <c r="AA49" s="17">
        <f t="shared" si="25"/>
        <v>0.243396</v>
      </c>
      <c r="AB49" s="17">
        <f t="shared" si="26"/>
        <v>1.327600000000001E-2</v>
      </c>
      <c r="AC49" s="17">
        <f t="shared" si="27"/>
        <v>-9.5509999999999901E-3</v>
      </c>
      <c r="AD49" s="17">
        <f t="shared" si="28"/>
        <v>6.8100000000000105E-4</v>
      </c>
      <c r="AE49" s="17">
        <f t="shared" si="29"/>
        <v>-5.6808999999999985E-2</v>
      </c>
      <c r="AF49" s="17">
        <f t="shared" si="30"/>
        <v>3.6353999999999997E-2</v>
      </c>
      <c r="AG49" s="17">
        <f t="shared" si="31"/>
        <v>1.4219999999999983E-2</v>
      </c>
      <c r="AH49" s="17">
        <f t="shared" si="32"/>
        <v>1.0570000000000024E-3</v>
      </c>
      <c r="AI49" s="17">
        <f t="shared" si="33"/>
        <v>-3.9819999999999856E-3</v>
      </c>
      <c r="AJ49" s="17">
        <f t="shared" si="34"/>
        <v>1.1299999999999921E-3</v>
      </c>
      <c r="AK49" s="17">
        <f t="shared" si="35"/>
        <v>3.2601999999999992E-2</v>
      </c>
      <c r="AL49" s="17">
        <f t="shared" si="36"/>
        <v>-2.699E-3</v>
      </c>
      <c r="AM49" s="17">
        <f t="shared" si="37"/>
        <v>4.4717E-2</v>
      </c>
      <c r="AN49" s="17">
        <f t="shared" si="38"/>
        <v>-1.4770000000000061E-3</v>
      </c>
      <c r="AO49" s="17">
        <f t="shared" si="39"/>
        <v>-4.7340000000000021E-3</v>
      </c>
      <c r="AP49" s="17">
        <f t="shared" si="40"/>
        <v>-1.7840000000000009E-3</v>
      </c>
      <c r="AQ49" s="17">
        <f t="shared" si="41"/>
        <v>-4.2000000000000023E-3</v>
      </c>
      <c r="AR49" s="17">
        <f t="shared" si="42"/>
        <v>-5.8610999999999996E-2</v>
      </c>
      <c r="AS49" s="17">
        <f t="shared" si="43"/>
        <v>0.25065100000000001</v>
      </c>
      <c r="AT49" s="17">
        <f t="shared" si="44"/>
        <v>6.8500000000000089E-3</v>
      </c>
      <c r="AU49" s="17">
        <f t="shared" si="45"/>
        <v>-3.9063000000000001E-2</v>
      </c>
      <c r="AV49" s="17">
        <f t="shared" si="46"/>
        <v>-3.1168999999999988E-2</v>
      </c>
      <c r="AW49" s="17">
        <f t="shared" si="47"/>
        <v>3.3409999999999968E-3</v>
      </c>
    </row>
    <row r="50" spans="1:49" ht="18" x14ac:dyDescent="0.3">
      <c r="A50" s="18" t="s">
        <v>106</v>
      </c>
      <c r="B50" s="8">
        <v>-0.20003799999999999</v>
      </c>
      <c r="C50" s="8">
        <v>7.3289999999999994E-2</v>
      </c>
      <c r="D50" s="8">
        <v>-0.118135</v>
      </c>
      <c r="E50" s="8">
        <v>-0.13663400000000001</v>
      </c>
      <c r="F50" s="8">
        <v>-0.116379</v>
      </c>
      <c r="G50" s="8">
        <v>-0.201678</v>
      </c>
      <c r="H50" s="8">
        <v>-0.113887</v>
      </c>
      <c r="I50" s="8">
        <v>-0.127474</v>
      </c>
      <c r="J50" s="8">
        <v>-0.14237900000000001</v>
      </c>
      <c r="K50" s="8">
        <v>-0.14987200000000001</v>
      </c>
      <c r="L50" s="8">
        <v>-0.14250499999999999</v>
      </c>
      <c r="M50" s="8">
        <v>-0.112515</v>
      </c>
      <c r="N50" s="8">
        <v>-4.3291000000000003E-2</v>
      </c>
      <c r="O50" s="8">
        <v>4.6150000000000002E-3</v>
      </c>
      <c r="P50" s="8">
        <v>-3.8954000000000003E-2</v>
      </c>
      <c r="Q50" s="8">
        <v>-4.4260000000000001E-2</v>
      </c>
      <c r="R50" s="8">
        <v>-3.8879999999999998E-2</v>
      </c>
      <c r="S50" s="8">
        <v>-4.2814999999999999E-2</v>
      </c>
      <c r="T50" s="8">
        <v>-0.199235</v>
      </c>
      <c r="U50" s="8">
        <v>3.1666E-2</v>
      </c>
      <c r="V50" s="8">
        <v>-6.4079999999999998E-2</v>
      </c>
      <c r="W50" s="8">
        <v>-0.214947</v>
      </c>
      <c r="X50" s="8">
        <v>-6.5790000000000001E-2</v>
      </c>
      <c r="Y50" s="8">
        <v>-0.19776299999999999</v>
      </c>
      <c r="Z50" s="17">
        <f t="shared" si="24"/>
        <v>-7.6516999999999988E-2</v>
      </c>
      <c r="AA50" s="17">
        <f t="shared" si="25"/>
        <v>0.19724599999999998</v>
      </c>
      <c r="AB50" s="17">
        <f t="shared" si="26"/>
        <v>5.3279999999999994E-3</v>
      </c>
      <c r="AC50" s="17">
        <f t="shared" si="27"/>
        <v>-1.2975E-2</v>
      </c>
      <c r="AD50" s="17">
        <f t="shared" si="28"/>
        <v>7.4200000000000099E-3</v>
      </c>
      <c r="AE50" s="17">
        <f t="shared" si="29"/>
        <v>-7.8465999999999994E-2</v>
      </c>
      <c r="AF50" s="17">
        <f t="shared" si="30"/>
        <v>2.9461000000000001E-2</v>
      </c>
      <c r="AG50" s="17">
        <f t="shared" si="31"/>
        <v>1.5860999999999986E-2</v>
      </c>
      <c r="AH50" s="17">
        <f t="shared" si="32"/>
        <v>9.2200000000000615E-4</v>
      </c>
      <c r="AI50" s="17">
        <f t="shared" si="33"/>
        <v>-6.516999999999995E-3</v>
      </c>
      <c r="AJ50" s="17">
        <f t="shared" si="34"/>
        <v>8.6100000000000065E-4</v>
      </c>
      <c r="AK50" s="17">
        <f t="shared" si="35"/>
        <v>3.0768999999999991E-2</v>
      </c>
      <c r="AL50" s="17">
        <f t="shared" si="36"/>
        <v>-6.1110000000000053E-3</v>
      </c>
      <c r="AM50" s="17">
        <f t="shared" si="37"/>
        <v>4.1793000000000004E-2</v>
      </c>
      <c r="AN50" s="17">
        <f t="shared" si="38"/>
        <v>-1.7960000000000059E-3</v>
      </c>
      <c r="AO50" s="17">
        <f t="shared" si="39"/>
        <v>-7.086000000000002E-3</v>
      </c>
      <c r="AP50" s="17">
        <f t="shared" si="40"/>
        <v>-1.6959999999999961E-3</v>
      </c>
      <c r="AQ50" s="17">
        <f t="shared" si="41"/>
        <v>-5.6620000000000004E-3</v>
      </c>
      <c r="AR50" s="17">
        <f t="shared" si="42"/>
        <v>-7.8227999999999992E-2</v>
      </c>
      <c r="AS50" s="17">
        <f t="shared" si="43"/>
        <v>0.149926</v>
      </c>
      <c r="AT50" s="17">
        <f t="shared" si="44"/>
        <v>5.5761000000000005E-2</v>
      </c>
      <c r="AU50" s="17">
        <f t="shared" si="45"/>
        <v>-9.3990000000000004E-2</v>
      </c>
      <c r="AV50" s="17">
        <f t="shared" si="46"/>
        <v>5.4563E-2</v>
      </c>
      <c r="AW50" s="17">
        <f t="shared" si="47"/>
        <v>-7.6484999999999997E-2</v>
      </c>
    </row>
    <row r="51" spans="1:49" ht="16.2" x14ac:dyDescent="0.3">
      <c r="A51" s="18" t="s">
        <v>107</v>
      </c>
      <c r="B51" s="8">
        <v>-0.20338800000000001</v>
      </c>
      <c r="C51" s="8">
        <v>0.18224099999999999</v>
      </c>
      <c r="D51" s="8">
        <v>-0.13389200000000001</v>
      </c>
      <c r="E51" s="8">
        <v>-0.132026</v>
      </c>
      <c r="F51" s="8">
        <v>-0.123845</v>
      </c>
      <c r="G51" s="8">
        <v>-0.19117300000000001</v>
      </c>
      <c r="H51" s="8">
        <v>-0.110515</v>
      </c>
      <c r="I51" s="8">
        <v>-0.118677</v>
      </c>
      <c r="J51" s="8">
        <v>-0.14230599999999999</v>
      </c>
      <c r="K51" s="8">
        <v>-0.14909600000000001</v>
      </c>
      <c r="L51" s="8">
        <v>-0.142292</v>
      </c>
      <c r="M51" s="8">
        <v>-0.116454</v>
      </c>
      <c r="N51" s="8">
        <v>-4.0025999999999999E-2</v>
      </c>
      <c r="O51" s="8">
        <v>9.9729999999999992E-3</v>
      </c>
      <c r="P51" s="8">
        <v>-3.8487E-2</v>
      </c>
      <c r="Q51" s="8">
        <v>-4.3604999999999998E-2</v>
      </c>
      <c r="R51" s="8">
        <v>-3.9045999999999997E-2</v>
      </c>
      <c r="S51" s="8">
        <v>-4.3360000000000003E-2</v>
      </c>
      <c r="T51" s="8">
        <v>-0.34185399999999999</v>
      </c>
      <c r="U51" s="8">
        <v>0.20932799999999999</v>
      </c>
      <c r="V51" s="8">
        <v>-2.2665000000000001E-2</v>
      </c>
      <c r="W51" s="8">
        <v>-0.234711</v>
      </c>
      <c r="X51" s="8">
        <v>-1.8735000000000002E-2</v>
      </c>
      <c r="Y51" s="8">
        <v>-0.31354799999999999</v>
      </c>
      <c r="Z51" s="17">
        <f t="shared" si="24"/>
        <v>-7.9867000000000007E-2</v>
      </c>
      <c r="AA51" s="17">
        <f t="shared" si="25"/>
        <v>0.306197</v>
      </c>
      <c r="AB51" s="17">
        <f t="shared" si="26"/>
        <v>-1.0429000000000008E-2</v>
      </c>
      <c r="AC51" s="17">
        <f t="shared" si="27"/>
        <v>-8.3669999999999994E-3</v>
      </c>
      <c r="AD51" s="17">
        <f t="shared" si="28"/>
        <v>-4.5999999999990493E-5</v>
      </c>
      <c r="AE51" s="17">
        <f t="shared" si="29"/>
        <v>-6.7961000000000008E-2</v>
      </c>
      <c r="AF51" s="17">
        <f t="shared" si="30"/>
        <v>3.2833000000000001E-2</v>
      </c>
      <c r="AG51" s="17">
        <f t="shared" si="31"/>
        <v>2.4657999999999985E-2</v>
      </c>
      <c r="AH51" s="17">
        <f t="shared" si="32"/>
        <v>9.9500000000002364E-4</v>
      </c>
      <c r="AI51" s="17">
        <f t="shared" si="33"/>
        <v>-5.7409999999999961E-3</v>
      </c>
      <c r="AJ51" s="17">
        <f t="shared" si="34"/>
        <v>1.0739999999999916E-3</v>
      </c>
      <c r="AK51" s="17">
        <f t="shared" si="35"/>
        <v>2.6829999999999993E-2</v>
      </c>
      <c r="AL51" s="17">
        <f t="shared" si="36"/>
        <v>-2.8460000000000013E-3</v>
      </c>
      <c r="AM51" s="17">
        <f t="shared" si="37"/>
        <v>4.7150999999999998E-2</v>
      </c>
      <c r="AN51" s="17">
        <f t="shared" si="38"/>
        <v>-1.3290000000000038E-3</v>
      </c>
      <c r="AO51" s="17">
        <f t="shared" si="39"/>
        <v>-6.4309999999999992E-3</v>
      </c>
      <c r="AP51" s="17">
        <f t="shared" si="40"/>
        <v>-1.8619999999999956E-3</v>
      </c>
      <c r="AQ51" s="17">
        <f t="shared" si="41"/>
        <v>-6.2070000000000042E-3</v>
      </c>
      <c r="AR51" s="17">
        <f t="shared" si="42"/>
        <v>-0.22084699999999999</v>
      </c>
      <c r="AS51" s="17">
        <f t="shared" si="43"/>
        <v>0.32758799999999999</v>
      </c>
      <c r="AT51" s="17">
        <f t="shared" si="44"/>
        <v>9.7175999999999998E-2</v>
      </c>
      <c r="AU51" s="17">
        <f t="shared" si="45"/>
        <v>-0.11375400000000001</v>
      </c>
      <c r="AV51" s="17">
        <f t="shared" si="46"/>
        <v>0.101618</v>
      </c>
      <c r="AW51" s="17">
        <f t="shared" si="47"/>
        <v>-0.19227</v>
      </c>
    </row>
    <row r="52" spans="1:49" x14ac:dyDescent="0.3">
      <c r="A52" s="18" t="s">
        <v>51</v>
      </c>
      <c r="B52" s="8">
        <v>-0.19634399999999999</v>
      </c>
      <c r="C52" s="8">
        <v>0.167131</v>
      </c>
      <c r="D52" s="8">
        <v>-0.132354</v>
      </c>
      <c r="E52" s="8">
        <v>-0.13403100000000001</v>
      </c>
      <c r="F52" s="8">
        <v>-0.119279</v>
      </c>
      <c r="G52" s="8">
        <v>-0.19211600000000001</v>
      </c>
      <c r="H52" s="8">
        <v>-0.11077099999999999</v>
      </c>
      <c r="I52" s="8">
        <v>-0.12027400000000001</v>
      </c>
      <c r="J52" s="8">
        <v>-0.142175</v>
      </c>
      <c r="K52" s="8">
        <v>-0.14887900000000001</v>
      </c>
      <c r="L52" s="8">
        <v>-0.14221</v>
      </c>
      <c r="M52" s="8">
        <v>-0.11677800000000001</v>
      </c>
      <c r="N52" s="8">
        <v>-4.0212999999999999E-2</v>
      </c>
      <c r="O52" s="8">
        <v>9.2899999999999996E-3</v>
      </c>
      <c r="P52" s="8">
        <v>-3.8373999999999998E-2</v>
      </c>
      <c r="Q52" s="8">
        <v>-4.3366000000000002E-2</v>
      </c>
      <c r="R52" s="8">
        <v>-3.8918000000000001E-2</v>
      </c>
      <c r="S52" s="8">
        <v>-4.3373000000000002E-2</v>
      </c>
      <c r="T52" s="8">
        <v>-0.25211699999999998</v>
      </c>
      <c r="U52" s="8">
        <v>0.18532799999999999</v>
      </c>
      <c r="V52" s="8">
        <v>-8.1233E-2</v>
      </c>
      <c r="W52" s="8">
        <v>-0.209286</v>
      </c>
      <c r="X52" s="8">
        <v>-3.0679999999999999E-2</v>
      </c>
      <c r="Y52" s="8">
        <v>-0.32714500000000002</v>
      </c>
      <c r="Z52" s="17">
        <f t="shared" si="24"/>
        <v>-7.2822999999999985E-2</v>
      </c>
      <c r="AA52" s="17">
        <f t="shared" si="25"/>
        <v>0.29108699999999998</v>
      </c>
      <c r="AB52" s="17">
        <f t="shared" si="26"/>
        <v>-8.8909999999999961E-3</v>
      </c>
      <c r="AC52" s="17">
        <f t="shared" si="27"/>
        <v>-1.0372000000000006E-2</v>
      </c>
      <c r="AD52" s="17">
        <f t="shared" si="28"/>
        <v>4.5200000000000101E-3</v>
      </c>
      <c r="AE52" s="17">
        <f t="shared" si="29"/>
        <v>-6.8904000000000007E-2</v>
      </c>
      <c r="AF52" s="17">
        <f t="shared" si="30"/>
        <v>3.2577000000000009E-2</v>
      </c>
      <c r="AG52" s="17">
        <f t="shared" si="31"/>
        <v>2.3060999999999984E-2</v>
      </c>
      <c r="AH52" s="17">
        <f t="shared" si="32"/>
        <v>1.1260000000000159E-3</v>
      </c>
      <c r="AI52" s="17">
        <f t="shared" si="33"/>
        <v>-5.5240000000000011E-3</v>
      </c>
      <c r="AJ52" s="17">
        <f t="shared" si="34"/>
        <v>1.1559999999999904E-3</v>
      </c>
      <c r="AK52" s="17">
        <f t="shared" si="35"/>
        <v>2.6505999999999988E-2</v>
      </c>
      <c r="AL52" s="17">
        <f t="shared" si="36"/>
        <v>-3.033000000000001E-3</v>
      </c>
      <c r="AM52" s="17">
        <f t="shared" si="37"/>
        <v>4.6468000000000002E-2</v>
      </c>
      <c r="AN52" s="17">
        <f t="shared" si="38"/>
        <v>-1.2160000000000018E-3</v>
      </c>
      <c r="AO52" s="17">
        <f t="shared" si="39"/>
        <v>-6.1920000000000031E-3</v>
      </c>
      <c r="AP52" s="17">
        <f t="shared" si="40"/>
        <v>-1.7339999999999994E-3</v>
      </c>
      <c r="AQ52" s="17">
        <f t="shared" si="41"/>
        <v>-6.2200000000000033E-3</v>
      </c>
      <c r="AR52" s="17">
        <f t="shared" si="42"/>
        <v>-0.13110999999999998</v>
      </c>
      <c r="AS52" s="17">
        <f t="shared" si="43"/>
        <v>0.30358799999999997</v>
      </c>
      <c r="AT52" s="17">
        <f t="shared" si="44"/>
        <v>3.8608000000000003E-2</v>
      </c>
      <c r="AU52" s="17">
        <f t="shared" si="45"/>
        <v>-8.8329000000000005E-2</v>
      </c>
      <c r="AV52" s="17">
        <f t="shared" si="46"/>
        <v>8.9673000000000003E-2</v>
      </c>
      <c r="AW52" s="17">
        <f t="shared" si="47"/>
        <v>-0.20586700000000002</v>
      </c>
    </row>
    <row r="53" spans="1:49" x14ac:dyDescent="0.3">
      <c r="A53" s="18" t="s">
        <v>36</v>
      </c>
      <c r="B53" s="8">
        <v>-0.20890400000000001</v>
      </c>
      <c r="C53" s="8">
        <v>0.147929</v>
      </c>
      <c r="D53" s="8">
        <v>-0.119046</v>
      </c>
      <c r="E53" s="8">
        <v>-0.134273</v>
      </c>
      <c r="F53" s="8">
        <v>-0.10785599999999999</v>
      </c>
      <c r="G53" s="8">
        <v>-0.18478</v>
      </c>
      <c r="H53" s="8">
        <v>-0.116046</v>
      </c>
      <c r="I53" s="8">
        <v>-0.126355</v>
      </c>
      <c r="J53" s="8">
        <v>-0.14342099999999999</v>
      </c>
      <c r="K53" s="8">
        <v>-0.146761</v>
      </c>
      <c r="L53" s="8">
        <v>-0.14002400000000001</v>
      </c>
      <c r="M53" s="8">
        <v>-0.103619</v>
      </c>
      <c r="N53" s="8">
        <v>-4.2046E-2</v>
      </c>
      <c r="O53" s="8">
        <v>3.5479999999999999E-3</v>
      </c>
      <c r="P53" s="8">
        <v>-3.9392999999999997E-2</v>
      </c>
      <c r="Q53" s="8">
        <v>-4.1609E-2</v>
      </c>
      <c r="R53" s="8">
        <v>-3.6625999999999999E-2</v>
      </c>
      <c r="S53" s="8">
        <v>-3.6922999999999997E-2</v>
      </c>
      <c r="T53" s="8">
        <v>-0.27602399999999999</v>
      </c>
      <c r="U53" s="8">
        <v>0.21646699999999999</v>
      </c>
      <c r="V53" s="8">
        <v>-0.114647</v>
      </c>
      <c r="W53" s="8">
        <v>-0.14147299999999999</v>
      </c>
      <c r="X53" s="8">
        <v>-0.150144</v>
      </c>
      <c r="Y53" s="8">
        <v>-0.18453900000000001</v>
      </c>
      <c r="Z53" s="17">
        <f t="shared" si="24"/>
        <v>-8.5383000000000001E-2</v>
      </c>
      <c r="AA53" s="17">
        <f t="shared" si="25"/>
        <v>0.27188499999999999</v>
      </c>
      <c r="AB53" s="17">
        <f t="shared" si="26"/>
        <v>4.4170000000000043E-3</v>
      </c>
      <c r="AC53" s="17">
        <f t="shared" si="27"/>
        <v>-1.0613999999999998E-2</v>
      </c>
      <c r="AD53" s="17">
        <f t="shared" si="28"/>
        <v>1.5943000000000013E-2</v>
      </c>
      <c r="AE53" s="17">
        <f t="shared" si="29"/>
        <v>-6.1567999999999998E-2</v>
      </c>
      <c r="AF53" s="17">
        <f t="shared" si="30"/>
        <v>2.7302000000000007E-2</v>
      </c>
      <c r="AG53" s="17">
        <f t="shared" si="31"/>
        <v>1.6979999999999995E-2</v>
      </c>
      <c r="AH53" s="17">
        <f t="shared" si="32"/>
        <v>-1.1999999999998123E-4</v>
      </c>
      <c r="AI53" s="17">
        <f t="shared" si="33"/>
        <v>-3.4059999999999924E-3</v>
      </c>
      <c r="AJ53" s="17">
        <f t="shared" si="34"/>
        <v>3.3419999999999839E-3</v>
      </c>
      <c r="AK53" s="17">
        <f t="shared" si="35"/>
        <v>3.9664999999999992E-2</v>
      </c>
      <c r="AL53" s="17">
        <f t="shared" si="36"/>
        <v>-4.8660000000000023E-3</v>
      </c>
      <c r="AM53" s="17">
        <f t="shared" si="37"/>
        <v>4.0726000000000005E-2</v>
      </c>
      <c r="AN53" s="17">
        <f t="shared" si="38"/>
        <v>-2.2350000000000009E-3</v>
      </c>
      <c r="AO53" s="17">
        <f t="shared" si="39"/>
        <v>-4.4350000000000014E-3</v>
      </c>
      <c r="AP53" s="17">
        <f t="shared" si="40"/>
        <v>5.5800000000000294E-4</v>
      </c>
      <c r="AQ53" s="17">
        <f t="shared" si="41"/>
        <v>2.3000000000000104E-4</v>
      </c>
      <c r="AR53" s="17">
        <f t="shared" si="42"/>
        <v>-0.15501699999999999</v>
      </c>
      <c r="AS53" s="17">
        <f t="shared" si="43"/>
        <v>0.334727</v>
      </c>
      <c r="AT53" s="17">
        <f t="shared" si="44"/>
        <v>5.1940000000000042E-3</v>
      </c>
      <c r="AU53" s="17">
        <f t="shared" si="45"/>
        <v>-2.0515999999999993E-2</v>
      </c>
      <c r="AV53" s="17">
        <f t="shared" si="46"/>
        <v>-2.9790999999999998E-2</v>
      </c>
      <c r="AW53" s="17">
        <f t="shared" si="47"/>
        <v>-6.3261000000000012E-2</v>
      </c>
    </row>
    <row r="54" spans="1:49" ht="18" x14ac:dyDescent="0.3">
      <c r="A54" s="18" t="s">
        <v>108</v>
      </c>
      <c r="B54" s="8">
        <v>-0.19225300000000001</v>
      </c>
      <c r="C54" s="8">
        <v>6.2759999999999996E-2</v>
      </c>
      <c r="D54" s="8">
        <v>-0.105902</v>
      </c>
      <c r="E54" s="8">
        <v>-0.13154399999999999</v>
      </c>
      <c r="F54" s="8">
        <v>-0.105908</v>
      </c>
      <c r="G54" s="8">
        <v>-0.193243</v>
      </c>
      <c r="H54" s="8">
        <v>-0.102031</v>
      </c>
      <c r="I54" s="8">
        <v>-0.14682500000000001</v>
      </c>
      <c r="J54" s="8">
        <v>-0.13397400000000001</v>
      </c>
      <c r="K54" s="8">
        <v>-0.13293099999999999</v>
      </c>
      <c r="L54" s="8">
        <v>-0.13391900000000001</v>
      </c>
      <c r="M54" s="8">
        <v>-0.102046</v>
      </c>
      <c r="N54" s="8">
        <v>-3.3203000000000003E-2</v>
      </c>
      <c r="O54" s="8">
        <v>-1.7096E-2</v>
      </c>
      <c r="P54" s="8">
        <v>-3.1564000000000002E-2</v>
      </c>
      <c r="Q54" s="8">
        <v>-2.9798000000000002E-2</v>
      </c>
      <c r="R54" s="8">
        <v>-3.1560999999999999E-2</v>
      </c>
      <c r="S54" s="8">
        <v>-3.3241E-2</v>
      </c>
      <c r="T54" s="8">
        <v>-0.24151700000000001</v>
      </c>
      <c r="U54" s="8">
        <v>0.149259</v>
      </c>
      <c r="V54" s="8">
        <v>-4.7100999999999997E-2</v>
      </c>
      <c r="W54" s="8">
        <v>-0.197659</v>
      </c>
      <c r="X54" s="8">
        <v>-5.5882000000000001E-2</v>
      </c>
      <c r="Y54" s="8">
        <v>-0.236123</v>
      </c>
      <c r="Z54" s="17">
        <f t="shared" si="24"/>
        <v>-6.8732000000000001E-2</v>
      </c>
      <c r="AA54" s="17">
        <f t="shared" si="25"/>
        <v>0.18671599999999999</v>
      </c>
      <c r="AB54" s="17">
        <f t="shared" si="26"/>
        <v>1.7561000000000007E-2</v>
      </c>
      <c r="AC54" s="17">
        <f t="shared" si="27"/>
        <v>-7.8849999999999892E-3</v>
      </c>
      <c r="AD54" s="17">
        <f t="shared" si="28"/>
        <v>1.7891000000000004E-2</v>
      </c>
      <c r="AE54" s="17">
        <f t="shared" si="29"/>
        <v>-7.0030999999999996E-2</v>
      </c>
      <c r="AF54" s="17">
        <f t="shared" si="30"/>
        <v>4.1317000000000006E-2</v>
      </c>
      <c r="AG54" s="17">
        <f t="shared" si="31"/>
        <v>-3.4900000000000209E-3</v>
      </c>
      <c r="AH54" s="17">
        <f t="shared" si="32"/>
        <v>9.327000000000002E-3</v>
      </c>
      <c r="AI54" s="17">
        <f t="shared" si="33"/>
        <v>1.0424000000000017E-2</v>
      </c>
      <c r="AJ54" s="17">
        <f t="shared" si="34"/>
        <v>9.4469999999999832E-3</v>
      </c>
      <c r="AK54" s="17">
        <f t="shared" si="35"/>
        <v>4.1237999999999997E-2</v>
      </c>
      <c r="AL54" s="17">
        <f t="shared" si="36"/>
        <v>3.9769999999999944E-3</v>
      </c>
      <c r="AM54" s="17">
        <f t="shared" si="37"/>
        <v>2.0082000000000003E-2</v>
      </c>
      <c r="AN54" s="17">
        <f t="shared" si="38"/>
        <v>5.5939999999999948E-3</v>
      </c>
      <c r="AO54" s="17">
        <f t="shared" si="39"/>
        <v>7.3759999999999971E-3</v>
      </c>
      <c r="AP54" s="17">
        <f t="shared" si="40"/>
        <v>5.623000000000003E-3</v>
      </c>
      <c r="AQ54" s="17">
        <f t="shared" si="41"/>
        <v>3.9119999999999988E-3</v>
      </c>
      <c r="AR54" s="17">
        <f t="shared" si="42"/>
        <v>-0.12051000000000001</v>
      </c>
      <c r="AS54" s="17">
        <f t="shared" si="43"/>
        <v>0.26751900000000001</v>
      </c>
      <c r="AT54" s="17">
        <f t="shared" si="44"/>
        <v>7.2739999999999999E-2</v>
      </c>
      <c r="AU54" s="17">
        <f t="shared" si="45"/>
        <v>-7.6702000000000006E-2</v>
      </c>
      <c r="AV54" s="17">
        <f t="shared" si="46"/>
        <v>6.4471000000000001E-2</v>
      </c>
      <c r="AW54" s="17">
        <f t="shared" si="47"/>
        <v>-0.114845</v>
      </c>
    </row>
    <row r="55" spans="1:49" x14ac:dyDescent="0.3">
      <c r="A55" s="18" t="s">
        <v>20</v>
      </c>
      <c r="B55" s="8">
        <v>-0.17166799999999999</v>
      </c>
      <c r="C55" s="8">
        <v>0.11128200000000001</v>
      </c>
      <c r="D55" s="8">
        <v>-0.121993</v>
      </c>
      <c r="E55" s="8">
        <v>-0.117067</v>
      </c>
      <c r="F55" s="8">
        <v>-9.5982999999999999E-2</v>
      </c>
      <c r="G55" s="8">
        <v>-0.17846600000000001</v>
      </c>
      <c r="H55" s="8">
        <v>-9.597E-2</v>
      </c>
      <c r="I55" s="8">
        <v>-0.16144900000000001</v>
      </c>
      <c r="J55" s="8">
        <v>-0.13630100000000001</v>
      </c>
      <c r="K55" s="8">
        <v>-0.120156</v>
      </c>
      <c r="L55" s="8">
        <v>-0.13153999999999999</v>
      </c>
      <c r="M55" s="8">
        <v>-7.4587000000000001E-2</v>
      </c>
      <c r="N55" s="8">
        <v>-2.3727999999999999E-2</v>
      </c>
      <c r="O55" s="8">
        <v>-1.5640000000000001E-2</v>
      </c>
      <c r="P55" s="8">
        <v>-3.3205999999999999E-2</v>
      </c>
      <c r="Q55" s="8">
        <v>-1.9591999999999998E-2</v>
      </c>
      <c r="R55" s="8">
        <v>-2.9319000000000001E-2</v>
      </c>
      <c r="S55" s="8">
        <v>-1.4985E-2</v>
      </c>
      <c r="T55" s="8">
        <v>-0.25567400000000001</v>
      </c>
      <c r="U55" s="8">
        <v>0.102821</v>
      </c>
      <c r="V55" s="8">
        <v>-6.5576999999999996E-2</v>
      </c>
      <c r="W55" s="8">
        <v>-0.133884</v>
      </c>
      <c r="X55" s="8">
        <v>-0.13268099999999999</v>
      </c>
      <c r="Y55" s="8">
        <v>-0.11498700000000001</v>
      </c>
      <c r="Z55" s="17">
        <f t="shared" si="24"/>
        <v>-4.8146999999999981E-2</v>
      </c>
      <c r="AA55" s="17">
        <f t="shared" si="25"/>
        <v>0.235238</v>
      </c>
      <c r="AB55" s="17">
        <f t="shared" si="26"/>
        <v>1.4699999999999991E-3</v>
      </c>
      <c r="AC55" s="17">
        <f t="shared" si="27"/>
        <v>6.5920000000000006E-3</v>
      </c>
      <c r="AD55" s="17">
        <f t="shared" si="28"/>
        <v>2.7816000000000007E-2</v>
      </c>
      <c r="AE55" s="17">
        <f t="shared" si="29"/>
        <v>-5.5254000000000011E-2</v>
      </c>
      <c r="AF55" s="17">
        <f t="shared" si="30"/>
        <v>4.7378000000000003E-2</v>
      </c>
      <c r="AG55" s="17">
        <f t="shared" si="31"/>
        <v>-1.8114000000000019E-2</v>
      </c>
      <c r="AH55" s="17">
        <f t="shared" si="32"/>
        <v>7.0000000000000062E-3</v>
      </c>
      <c r="AI55" s="17">
        <f t="shared" si="33"/>
        <v>2.3199000000000011E-2</v>
      </c>
      <c r="AJ55" s="17">
        <f t="shared" si="34"/>
        <v>1.1826000000000003E-2</v>
      </c>
      <c r="AK55" s="17">
        <f t="shared" si="35"/>
        <v>6.8696999999999994E-2</v>
      </c>
      <c r="AL55" s="17">
        <f t="shared" si="36"/>
        <v>1.3451999999999999E-2</v>
      </c>
      <c r="AM55" s="17">
        <f t="shared" si="37"/>
        <v>2.1538000000000002E-2</v>
      </c>
      <c r="AN55" s="17">
        <f t="shared" si="38"/>
        <v>3.9519999999999972E-3</v>
      </c>
      <c r="AO55" s="17">
        <f t="shared" si="39"/>
        <v>1.7582E-2</v>
      </c>
      <c r="AP55" s="17">
        <f t="shared" si="40"/>
        <v>7.8650000000000005E-3</v>
      </c>
      <c r="AQ55" s="17">
        <f t="shared" si="41"/>
        <v>2.2168E-2</v>
      </c>
      <c r="AR55" s="17">
        <f t="shared" si="42"/>
        <v>-0.13466700000000001</v>
      </c>
      <c r="AS55" s="17">
        <f t="shared" si="43"/>
        <v>0.221081</v>
      </c>
      <c r="AT55" s="17">
        <f t="shared" si="44"/>
        <v>5.4264000000000007E-2</v>
      </c>
      <c r="AU55" s="17">
        <f t="shared" si="45"/>
        <v>-1.2927000000000008E-2</v>
      </c>
      <c r="AV55" s="17">
        <f t="shared" si="46"/>
        <v>-1.2327999999999992E-2</v>
      </c>
      <c r="AW55" s="17">
        <f t="shared" si="47"/>
        <v>6.290999999999991E-3</v>
      </c>
    </row>
    <row r="56" spans="1:49" x14ac:dyDescent="0.3">
      <c r="A56" s="18" t="s">
        <v>21</v>
      </c>
      <c r="B56" s="8">
        <v>-0.163274</v>
      </c>
      <c r="C56" s="8">
        <v>0.12656000000000001</v>
      </c>
      <c r="D56" s="8">
        <v>-0.125108</v>
      </c>
      <c r="E56" s="8">
        <v>-0.118826</v>
      </c>
      <c r="F56" s="8">
        <v>-0.12511</v>
      </c>
      <c r="G56" s="8">
        <v>-0.16337099999999999</v>
      </c>
      <c r="H56" s="8">
        <v>-0.41764400000000002</v>
      </c>
      <c r="I56" s="8">
        <v>-0.14405000000000001</v>
      </c>
      <c r="J56" s="8">
        <v>-0.13395000000000001</v>
      </c>
      <c r="K56" s="8">
        <v>-0.14179600000000001</v>
      </c>
      <c r="L56" s="8">
        <v>-0.133934</v>
      </c>
      <c r="M56" s="8">
        <v>-0.14398</v>
      </c>
      <c r="N56" s="8">
        <v>-3.7900000000000003E-2</v>
      </c>
      <c r="O56" s="8">
        <v>3.6442000000000002E-2</v>
      </c>
      <c r="P56" s="8">
        <v>-2.8981E-2</v>
      </c>
      <c r="Q56" s="8">
        <v>-3.6179999999999997E-2</v>
      </c>
      <c r="R56" s="8">
        <v>-2.8983999999999999E-2</v>
      </c>
      <c r="S56" s="8">
        <v>-3.7880999999999998E-2</v>
      </c>
      <c r="T56" s="8">
        <v>-9.3372999999999998E-2</v>
      </c>
      <c r="U56" s="8">
        <v>7.7719999999999997E-2</v>
      </c>
      <c r="V56" s="8">
        <v>-0.14957500000000001</v>
      </c>
      <c r="W56" s="8">
        <v>-0.123312</v>
      </c>
      <c r="X56" s="8">
        <v>-0.148926</v>
      </c>
      <c r="Y56" s="8">
        <v>-9.1176999999999994E-2</v>
      </c>
      <c r="Z56" s="17">
        <f t="shared" si="24"/>
        <v>-3.9752999999999997E-2</v>
      </c>
      <c r="AA56" s="17">
        <f t="shared" si="25"/>
        <v>0.25051600000000002</v>
      </c>
      <c r="AB56" s="17">
        <f t="shared" si="26"/>
        <v>-1.6449999999999937E-3</v>
      </c>
      <c r="AC56" s="17">
        <f t="shared" si="27"/>
        <v>4.833000000000004E-3</v>
      </c>
      <c r="AD56" s="17">
        <f t="shared" si="28"/>
        <v>-1.3109999999999927E-3</v>
      </c>
      <c r="AE56" s="17">
        <f t="shared" si="29"/>
        <v>-4.0158999999999986E-2</v>
      </c>
      <c r="AF56" s="17">
        <f t="shared" si="30"/>
        <v>-0.27429599999999998</v>
      </c>
      <c r="AG56" s="17">
        <f t="shared" si="31"/>
        <v>-7.1500000000002117E-4</v>
      </c>
      <c r="AH56" s="17">
        <f t="shared" si="32"/>
        <v>9.3509999999999982E-3</v>
      </c>
      <c r="AI56" s="17">
        <f t="shared" si="33"/>
        <v>1.5590000000000048E-3</v>
      </c>
      <c r="AJ56" s="17">
        <f t="shared" si="34"/>
        <v>9.4319999999999959E-3</v>
      </c>
      <c r="AK56" s="17">
        <f t="shared" si="35"/>
        <v>-6.9600000000000217E-4</v>
      </c>
      <c r="AL56" s="17">
        <f t="shared" si="36"/>
        <v>-7.2000000000000536E-4</v>
      </c>
      <c r="AM56" s="17">
        <f t="shared" si="37"/>
        <v>7.3620000000000005E-2</v>
      </c>
      <c r="AN56" s="17">
        <f t="shared" si="38"/>
        <v>8.1769999999999968E-3</v>
      </c>
      <c r="AO56" s="17">
        <f t="shared" si="39"/>
        <v>9.9400000000000183E-4</v>
      </c>
      <c r="AP56" s="17">
        <f t="shared" si="40"/>
        <v>8.2000000000000024E-3</v>
      </c>
      <c r="AQ56" s="17">
        <f t="shared" si="41"/>
        <v>-7.2799999999999948E-4</v>
      </c>
      <c r="AR56" s="17">
        <f t="shared" si="42"/>
        <v>2.7634000000000006E-2</v>
      </c>
      <c r="AS56" s="17">
        <f t="shared" si="43"/>
        <v>0.19597999999999999</v>
      </c>
      <c r="AT56" s="17">
        <f t="shared" si="44"/>
        <v>-2.973400000000001E-2</v>
      </c>
      <c r="AU56" s="17">
        <f t="shared" si="45"/>
        <v>-2.3550000000000099E-3</v>
      </c>
      <c r="AV56" s="17">
        <f t="shared" si="46"/>
        <v>-2.8573000000000001E-2</v>
      </c>
      <c r="AW56" s="17">
        <f t="shared" si="47"/>
        <v>3.0101000000000003E-2</v>
      </c>
    </row>
    <row r="57" spans="1:49" x14ac:dyDescent="0.3">
      <c r="A57" s="18" t="s">
        <v>22</v>
      </c>
      <c r="B57" s="8">
        <v>-0.193799</v>
      </c>
      <c r="C57" s="8">
        <v>0.213779</v>
      </c>
      <c r="D57" s="8">
        <v>-0.19340599999999999</v>
      </c>
      <c r="E57" s="8">
        <v>-0.112804</v>
      </c>
      <c r="F57" s="8">
        <v>-0.1167</v>
      </c>
      <c r="G57" s="8">
        <v>-0.11218400000000001</v>
      </c>
      <c r="H57" s="8">
        <v>-0.145319</v>
      </c>
      <c r="I57" s="8">
        <v>-7.7156000000000002E-2</v>
      </c>
      <c r="J57" s="8">
        <v>-7.7068999999999999E-2</v>
      </c>
      <c r="K57" s="8">
        <v>-0.128001</v>
      </c>
      <c r="L57" s="8">
        <v>-0.120417</v>
      </c>
      <c r="M57" s="8">
        <v>-0.12794800000000001</v>
      </c>
      <c r="N57" s="8">
        <v>-1.4859000000000001E-2</v>
      </c>
      <c r="O57" s="8">
        <v>1.6834999999999999E-2</v>
      </c>
      <c r="P57" s="8">
        <v>-1.4824E-2</v>
      </c>
      <c r="Q57" s="8">
        <v>-2.6180999999999999E-2</v>
      </c>
      <c r="R57" s="8">
        <v>-1.9191E-2</v>
      </c>
      <c r="S57" s="8">
        <v>-2.6161E-2</v>
      </c>
      <c r="T57" s="8">
        <v>-0.18953600000000001</v>
      </c>
      <c r="U57" s="8">
        <v>0.13575400000000001</v>
      </c>
      <c r="V57" s="8">
        <v>-0.18967899999999999</v>
      </c>
      <c r="W57" s="8">
        <v>-0.107027</v>
      </c>
      <c r="X57" s="8">
        <v>-0.110181</v>
      </c>
      <c r="Y57" s="8">
        <v>-0.110389</v>
      </c>
      <c r="Z57" s="17">
        <f t="shared" si="24"/>
        <v>-7.0277999999999993E-2</v>
      </c>
      <c r="AA57" s="17">
        <f t="shared" si="25"/>
        <v>0.33773500000000001</v>
      </c>
      <c r="AB57" s="17">
        <f t="shared" si="26"/>
        <v>-6.9942999999999991E-2</v>
      </c>
      <c r="AC57" s="17">
        <f t="shared" si="27"/>
        <v>1.0855000000000004E-2</v>
      </c>
      <c r="AD57" s="17">
        <f t="shared" si="28"/>
        <v>7.0990000000000081E-3</v>
      </c>
      <c r="AE57" s="17">
        <f t="shared" si="29"/>
        <v>1.1027999999999996E-2</v>
      </c>
      <c r="AF57" s="17">
        <f t="shared" si="30"/>
        <v>-1.9710000000000005E-3</v>
      </c>
      <c r="AG57" s="17">
        <f t="shared" si="31"/>
        <v>6.6178999999999988E-2</v>
      </c>
      <c r="AH57" s="17">
        <f t="shared" si="32"/>
        <v>6.6232000000000013E-2</v>
      </c>
      <c r="AI57" s="17">
        <f t="shared" si="33"/>
        <v>1.5354000000000007E-2</v>
      </c>
      <c r="AJ57" s="17">
        <f t="shared" si="34"/>
        <v>2.2948999999999997E-2</v>
      </c>
      <c r="AK57" s="17">
        <f t="shared" si="35"/>
        <v>1.5335999999999989E-2</v>
      </c>
      <c r="AL57" s="17">
        <f t="shared" si="36"/>
        <v>2.2320999999999997E-2</v>
      </c>
      <c r="AM57" s="17">
        <f t="shared" si="37"/>
        <v>5.4013000000000005E-2</v>
      </c>
      <c r="AN57" s="17">
        <f t="shared" si="38"/>
        <v>2.2333999999999996E-2</v>
      </c>
      <c r="AO57" s="17">
        <f t="shared" si="39"/>
        <v>1.0992999999999999E-2</v>
      </c>
      <c r="AP57" s="17">
        <f t="shared" si="40"/>
        <v>1.7993000000000002E-2</v>
      </c>
      <c r="AQ57" s="17">
        <f t="shared" si="41"/>
        <v>1.0991999999999998E-2</v>
      </c>
      <c r="AR57" s="17">
        <f t="shared" si="42"/>
        <v>-6.8529000000000007E-2</v>
      </c>
      <c r="AS57" s="17">
        <f t="shared" si="43"/>
        <v>0.25401400000000002</v>
      </c>
      <c r="AT57" s="17">
        <f t="shared" si="44"/>
        <v>-6.9837999999999983E-2</v>
      </c>
      <c r="AU57" s="17">
        <f t="shared" si="45"/>
        <v>1.3929999999999998E-2</v>
      </c>
      <c r="AV57" s="17">
        <f t="shared" si="46"/>
        <v>1.0172E-2</v>
      </c>
      <c r="AW57" s="17">
        <f t="shared" si="47"/>
        <v>1.0888999999999996E-2</v>
      </c>
    </row>
    <row r="58" spans="1:49" x14ac:dyDescent="0.3">
      <c r="A58" s="18" t="s">
        <v>37</v>
      </c>
      <c r="B58" s="8">
        <v>-0.22753000000000001</v>
      </c>
      <c r="C58" s="8">
        <v>9.4867999999999994E-2</v>
      </c>
      <c r="D58" s="8">
        <v>-0.11643199999999999</v>
      </c>
      <c r="E58" s="8">
        <v>-0.117951</v>
      </c>
      <c r="F58" s="8">
        <v>-0.115455</v>
      </c>
      <c r="G58" s="8">
        <v>-0.176148</v>
      </c>
      <c r="H58" s="8">
        <v>-9.8533999999999997E-2</v>
      </c>
      <c r="I58" s="8">
        <v>-0.117185</v>
      </c>
      <c r="J58" s="8">
        <v>-0.13932800000000001</v>
      </c>
      <c r="K58" s="8">
        <v>-0.12728600000000001</v>
      </c>
      <c r="L58" s="8">
        <v>-0.13453799999999999</v>
      </c>
      <c r="M58" s="8">
        <v>-7.9765000000000003E-2</v>
      </c>
      <c r="N58" s="8">
        <v>-2.7061000000000002E-2</v>
      </c>
      <c r="O58" s="8">
        <v>-1.1424999999999999E-2</v>
      </c>
      <c r="P58" s="8">
        <v>-3.5605999999999999E-2</v>
      </c>
      <c r="Q58" s="8">
        <v>-2.5607999999999999E-2</v>
      </c>
      <c r="R58" s="8">
        <v>-3.2291E-2</v>
      </c>
      <c r="S58" s="8">
        <v>-2.0525999999999999E-2</v>
      </c>
      <c r="T58" s="8">
        <v>-0.119328</v>
      </c>
      <c r="U58" s="8">
        <v>7.9384999999999997E-2</v>
      </c>
      <c r="V58" s="8">
        <v>-0.14647099999999999</v>
      </c>
      <c r="W58" s="8">
        <v>-0.12368800000000001</v>
      </c>
      <c r="X58" s="8">
        <v>-0.113834</v>
      </c>
      <c r="Y58" s="8">
        <v>-0.180367</v>
      </c>
      <c r="Z58" s="17">
        <f t="shared" si="24"/>
        <v>-0.104009</v>
      </c>
      <c r="AA58" s="17">
        <f t="shared" si="25"/>
        <v>0.21882399999999999</v>
      </c>
      <c r="AB58" s="17">
        <f t="shared" si="26"/>
        <v>7.0310000000000095E-3</v>
      </c>
      <c r="AC58" s="17">
        <f t="shared" si="27"/>
        <v>5.7080000000000047E-3</v>
      </c>
      <c r="AD58" s="17">
        <f t="shared" si="28"/>
        <v>8.3440000000000042E-3</v>
      </c>
      <c r="AE58" s="17">
        <f t="shared" si="29"/>
        <v>-5.2935999999999997E-2</v>
      </c>
      <c r="AF58" s="17">
        <f t="shared" si="30"/>
        <v>4.4814000000000007E-2</v>
      </c>
      <c r="AG58" s="17">
        <f t="shared" si="31"/>
        <v>2.6149999999999993E-2</v>
      </c>
      <c r="AH58" s="17">
        <f t="shared" si="32"/>
        <v>3.9730000000000043E-3</v>
      </c>
      <c r="AI58" s="17">
        <f t="shared" si="33"/>
        <v>1.6069E-2</v>
      </c>
      <c r="AJ58" s="17">
        <f t="shared" si="34"/>
        <v>8.8280000000000025E-3</v>
      </c>
      <c r="AK58" s="17">
        <f t="shared" si="35"/>
        <v>6.3518999999999992E-2</v>
      </c>
      <c r="AL58" s="17">
        <f t="shared" si="36"/>
        <v>1.0118999999999996E-2</v>
      </c>
      <c r="AM58" s="17">
        <f t="shared" si="37"/>
        <v>2.5753000000000005E-2</v>
      </c>
      <c r="AN58" s="17">
        <f t="shared" si="38"/>
        <v>1.5519999999999978E-3</v>
      </c>
      <c r="AO58" s="17">
        <f t="shared" si="39"/>
        <v>1.1566E-2</v>
      </c>
      <c r="AP58" s="17">
        <f t="shared" si="40"/>
        <v>4.8930000000000015E-3</v>
      </c>
      <c r="AQ58" s="17">
        <f t="shared" si="41"/>
        <v>1.6626999999999999E-2</v>
      </c>
      <c r="AR58" s="17">
        <f t="shared" si="42"/>
        <v>1.6789999999999999E-3</v>
      </c>
      <c r="AS58" s="17">
        <f t="shared" si="43"/>
        <v>0.19764500000000002</v>
      </c>
      <c r="AT58" s="17">
        <f t="shared" si="44"/>
        <v>-2.6629999999999987E-2</v>
      </c>
      <c r="AU58" s="17">
        <f t="shared" si="45"/>
        <v>-2.7310000000000112E-3</v>
      </c>
      <c r="AV58" s="17">
        <f t="shared" si="46"/>
        <v>6.518999999999997E-3</v>
      </c>
      <c r="AW58" s="17">
        <f t="shared" si="47"/>
        <v>-5.9089000000000003E-2</v>
      </c>
    </row>
    <row r="59" spans="1:49" x14ac:dyDescent="0.3">
      <c r="A59" s="18" t="s">
        <v>38</v>
      </c>
      <c r="B59" s="8">
        <v>-0.19050700000000001</v>
      </c>
      <c r="C59" s="8">
        <v>7.4237999999999998E-2</v>
      </c>
      <c r="D59" s="8">
        <v>-0.13878499999999999</v>
      </c>
      <c r="E59" s="8">
        <v>-0.111191</v>
      </c>
      <c r="F59" s="8">
        <v>-0.109933</v>
      </c>
      <c r="G59" s="8">
        <v>-0.169932</v>
      </c>
      <c r="H59" s="8">
        <v>-0.101303</v>
      </c>
      <c r="I59" s="8">
        <v>-0.124348</v>
      </c>
      <c r="J59" s="8">
        <v>-0.13941200000000001</v>
      </c>
      <c r="K59" s="8">
        <v>-0.12615699999999999</v>
      </c>
      <c r="L59" s="8">
        <v>-0.13489999999999999</v>
      </c>
      <c r="M59" s="8">
        <v>-7.6942999999999998E-2</v>
      </c>
      <c r="N59" s="8">
        <v>-2.9701999999999999E-2</v>
      </c>
      <c r="O59" s="8">
        <v>-1.6639000000000001E-2</v>
      </c>
      <c r="P59" s="8">
        <v>-3.6484999999999997E-2</v>
      </c>
      <c r="Q59" s="8">
        <v>-2.4479999999999998E-2</v>
      </c>
      <c r="R59" s="8">
        <v>-3.2162000000000003E-2</v>
      </c>
      <c r="S59" s="8">
        <v>-1.9921999999999999E-2</v>
      </c>
      <c r="T59" s="8">
        <v>-0.116969</v>
      </c>
      <c r="U59" s="8">
        <v>-0.100493</v>
      </c>
      <c r="V59" s="8">
        <v>-0.145978</v>
      </c>
      <c r="W59" s="8">
        <v>-8.4501999999999994E-2</v>
      </c>
      <c r="X59" s="8">
        <v>-0.173821</v>
      </c>
      <c r="Y59" s="8">
        <v>-2.9276E-2</v>
      </c>
      <c r="Z59" s="17">
        <f t="shared" si="24"/>
        <v>-6.6986000000000004E-2</v>
      </c>
      <c r="AA59" s="17">
        <f t="shared" si="25"/>
        <v>0.19819399999999998</v>
      </c>
      <c r="AB59" s="17">
        <f t="shared" si="26"/>
        <v>-1.5321999999999988E-2</v>
      </c>
      <c r="AC59" s="17">
        <f t="shared" si="27"/>
        <v>1.2468000000000007E-2</v>
      </c>
      <c r="AD59" s="17">
        <f t="shared" si="28"/>
        <v>1.3866000000000003E-2</v>
      </c>
      <c r="AE59" s="17">
        <f t="shared" si="29"/>
        <v>-4.6719999999999998E-2</v>
      </c>
      <c r="AF59" s="17">
        <f t="shared" si="30"/>
        <v>4.2044999999999999E-2</v>
      </c>
      <c r="AG59" s="17">
        <f t="shared" si="31"/>
        <v>1.898699999999999E-2</v>
      </c>
      <c r="AH59" s="17">
        <f t="shared" si="32"/>
        <v>3.8890000000000036E-3</v>
      </c>
      <c r="AI59" s="17">
        <f t="shared" si="33"/>
        <v>1.7198000000000019E-2</v>
      </c>
      <c r="AJ59" s="17">
        <f t="shared" si="34"/>
        <v>8.4660000000000013E-3</v>
      </c>
      <c r="AK59" s="17">
        <f t="shared" si="35"/>
        <v>6.6340999999999997E-2</v>
      </c>
      <c r="AL59" s="17">
        <f t="shared" si="36"/>
        <v>7.4779999999999985E-3</v>
      </c>
      <c r="AM59" s="17">
        <f t="shared" si="37"/>
        <v>2.0539000000000002E-2</v>
      </c>
      <c r="AN59" s="17">
        <f t="shared" si="38"/>
        <v>6.7299999999999999E-4</v>
      </c>
      <c r="AO59" s="17">
        <f t="shared" si="39"/>
        <v>1.2694E-2</v>
      </c>
      <c r="AP59" s="17">
        <f t="shared" si="40"/>
        <v>5.0219999999999987E-3</v>
      </c>
      <c r="AQ59" s="17">
        <f t="shared" si="41"/>
        <v>1.7231E-2</v>
      </c>
      <c r="AR59" s="17">
        <f t="shared" si="42"/>
        <v>4.0379999999999999E-3</v>
      </c>
      <c r="AS59" s="17">
        <f t="shared" si="43"/>
        <v>1.7767000000000005E-2</v>
      </c>
      <c r="AT59" s="17">
        <f t="shared" si="44"/>
        <v>-2.6136999999999994E-2</v>
      </c>
      <c r="AU59" s="17">
        <f t="shared" si="45"/>
        <v>3.6455000000000001E-2</v>
      </c>
      <c r="AV59" s="17">
        <f t="shared" si="46"/>
        <v>-5.3468000000000002E-2</v>
      </c>
      <c r="AW59" s="17">
        <f t="shared" si="47"/>
        <v>9.2002E-2</v>
      </c>
    </row>
    <row r="60" spans="1:49" x14ac:dyDescent="0.3">
      <c r="A60" s="18" t="s">
        <v>39</v>
      </c>
      <c r="B60" s="8">
        <v>-0.179309</v>
      </c>
      <c r="C60" s="8">
        <v>5.4467000000000002E-2</v>
      </c>
      <c r="D60" s="8">
        <v>-0.13880200000000001</v>
      </c>
      <c r="E60" s="8">
        <v>-0.111859</v>
      </c>
      <c r="F60" s="8">
        <v>-0.10915</v>
      </c>
      <c r="G60" s="8">
        <v>-0.161027</v>
      </c>
      <c r="H60" s="8">
        <v>-0.100582</v>
      </c>
      <c r="I60" s="8">
        <v>-0.12761700000000001</v>
      </c>
      <c r="J60" s="8">
        <v>-0.13905200000000001</v>
      </c>
      <c r="K60" s="8">
        <v>-0.12525800000000001</v>
      </c>
      <c r="L60" s="8">
        <v>-0.134327</v>
      </c>
      <c r="M60" s="8">
        <v>-7.6145000000000004E-2</v>
      </c>
      <c r="N60" s="8">
        <v>-2.9499999999999998E-2</v>
      </c>
      <c r="O60" s="8">
        <v>-1.6816000000000001E-2</v>
      </c>
      <c r="P60" s="8">
        <v>-3.6198000000000001E-2</v>
      </c>
      <c r="Q60" s="8">
        <v>-2.3741999999999999E-2</v>
      </c>
      <c r="R60" s="8">
        <v>-3.1702000000000001E-2</v>
      </c>
      <c r="S60" s="8">
        <v>-1.9066E-2</v>
      </c>
      <c r="T60" s="8">
        <v>-0.14268</v>
      </c>
      <c r="U60" s="8">
        <v>-5.8986999999999998E-2</v>
      </c>
      <c r="V60" s="8">
        <v>-0.14144599999999999</v>
      </c>
      <c r="W60" s="8">
        <v>-9.2220999999999997E-2</v>
      </c>
      <c r="X60" s="8">
        <v>-0.13714000000000001</v>
      </c>
      <c r="Y60" s="8">
        <v>-0.101809</v>
      </c>
      <c r="Z60" s="17">
        <f t="shared" si="24"/>
        <v>-5.578799999999999E-2</v>
      </c>
      <c r="AA60" s="17">
        <f t="shared" si="25"/>
        <v>0.178423</v>
      </c>
      <c r="AB60" s="17">
        <f t="shared" si="26"/>
        <v>-1.5339000000000005E-2</v>
      </c>
      <c r="AC60" s="17">
        <f t="shared" si="27"/>
        <v>1.1800000000000005E-2</v>
      </c>
      <c r="AD60" s="17">
        <f t="shared" si="28"/>
        <v>1.4649000000000009E-2</v>
      </c>
      <c r="AE60" s="17">
        <f t="shared" si="29"/>
        <v>-3.7815000000000001E-2</v>
      </c>
      <c r="AF60" s="17">
        <f t="shared" si="30"/>
        <v>4.2765999999999998E-2</v>
      </c>
      <c r="AG60" s="17">
        <f t="shared" si="31"/>
        <v>1.5717999999999982E-2</v>
      </c>
      <c r="AH60" s="17">
        <f t="shared" si="32"/>
        <v>4.2490000000000028E-3</v>
      </c>
      <c r="AI60" s="17">
        <f t="shared" si="33"/>
        <v>1.8097000000000002E-2</v>
      </c>
      <c r="AJ60" s="17">
        <f t="shared" si="34"/>
        <v>9.0389999999999915E-3</v>
      </c>
      <c r="AK60" s="17">
        <f t="shared" si="35"/>
        <v>6.713899999999999E-2</v>
      </c>
      <c r="AL60" s="17">
        <f t="shared" si="36"/>
        <v>7.6799999999999993E-3</v>
      </c>
      <c r="AM60" s="17">
        <f t="shared" si="37"/>
        <v>2.0362000000000002E-2</v>
      </c>
      <c r="AN60" s="17">
        <f t="shared" si="38"/>
        <v>9.5999999999999558E-4</v>
      </c>
      <c r="AO60" s="17">
        <f t="shared" si="39"/>
        <v>1.3431999999999999E-2</v>
      </c>
      <c r="AP60" s="17">
        <f t="shared" si="40"/>
        <v>5.4820000000000008E-3</v>
      </c>
      <c r="AQ60" s="17">
        <f t="shared" si="41"/>
        <v>1.8086999999999999E-2</v>
      </c>
      <c r="AR60" s="17">
        <f t="shared" si="42"/>
        <v>-2.1672999999999998E-2</v>
      </c>
      <c r="AS60" s="17">
        <f t="shared" si="43"/>
        <v>5.9273000000000006E-2</v>
      </c>
      <c r="AT60" s="17">
        <f t="shared" si="44"/>
        <v>-2.1604999999999985E-2</v>
      </c>
      <c r="AU60" s="17">
        <f t="shared" si="45"/>
        <v>2.8735999999999998E-2</v>
      </c>
      <c r="AV60" s="17">
        <f t="shared" si="46"/>
        <v>-1.678700000000001E-2</v>
      </c>
      <c r="AW60" s="17">
        <f t="shared" si="47"/>
        <v>1.9469E-2</v>
      </c>
    </row>
    <row r="61" spans="1:49" ht="18" x14ac:dyDescent="0.3">
      <c r="A61" s="18" t="s">
        <v>109</v>
      </c>
      <c r="B61" s="8">
        <v>-0.18451200000000001</v>
      </c>
      <c r="C61" s="8">
        <v>6.0758E-2</v>
      </c>
      <c r="D61" s="8">
        <v>-0.13522899999999999</v>
      </c>
      <c r="E61" s="8">
        <v>-0.1215</v>
      </c>
      <c r="F61" s="8">
        <v>-0.101047</v>
      </c>
      <c r="G61" s="8">
        <v>-0.17324200000000001</v>
      </c>
      <c r="H61" s="8">
        <v>-0.111669</v>
      </c>
      <c r="I61" s="8">
        <v>-0.120167</v>
      </c>
      <c r="J61" s="8">
        <v>-0.139377</v>
      </c>
      <c r="K61" s="8">
        <v>-0.12959100000000001</v>
      </c>
      <c r="L61" s="8">
        <v>-0.133016</v>
      </c>
      <c r="M61" s="8">
        <v>-7.8821000000000002E-2</v>
      </c>
      <c r="N61" s="8">
        <v>-3.4659000000000002E-2</v>
      </c>
      <c r="O61" s="8">
        <v>-1.1354E-2</v>
      </c>
      <c r="P61" s="8">
        <v>-3.5831000000000002E-2</v>
      </c>
      <c r="Q61" s="8">
        <v>-2.7125E-2</v>
      </c>
      <c r="R61" s="8">
        <v>-3.0754E-2</v>
      </c>
      <c r="S61" s="8">
        <v>-1.9937E-2</v>
      </c>
      <c r="T61" s="8">
        <v>-0.189386</v>
      </c>
      <c r="U61" s="8">
        <v>6.4300999999999997E-2</v>
      </c>
      <c r="V61" s="8">
        <v>-0.130049</v>
      </c>
      <c r="W61" s="8">
        <v>-0.122544</v>
      </c>
      <c r="X61" s="8">
        <v>-9.6991999999999995E-2</v>
      </c>
      <c r="Y61" s="8">
        <v>-0.169408</v>
      </c>
      <c r="Z61" s="17">
        <f t="shared" si="24"/>
        <v>-6.0991000000000004E-2</v>
      </c>
      <c r="AA61" s="17">
        <f t="shared" si="25"/>
        <v>0.18471399999999999</v>
      </c>
      <c r="AB61" s="17">
        <f t="shared" si="26"/>
        <v>-1.1765999999999985E-2</v>
      </c>
      <c r="AC61" s="17">
        <f t="shared" si="27"/>
        <v>2.1590000000000081E-3</v>
      </c>
      <c r="AD61" s="17">
        <f t="shared" si="28"/>
        <v>2.2752000000000008E-2</v>
      </c>
      <c r="AE61" s="17">
        <f t="shared" si="29"/>
        <v>-5.0030000000000005E-2</v>
      </c>
      <c r="AF61" s="17">
        <f t="shared" si="30"/>
        <v>3.1678999999999999E-2</v>
      </c>
      <c r="AG61" s="17">
        <f t="shared" si="31"/>
        <v>2.3167999999999994E-2</v>
      </c>
      <c r="AH61" s="17">
        <f t="shared" si="32"/>
        <v>3.9240000000000108E-3</v>
      </c>
      <c r="AI61" s="17">
        <f t="shared" si="33"/>
        <v>1.3763999999999998E-2</v>
      </c>
      <c r="AJ61" s="17">
        <f t="shared" si="34"/>
        <v>1.0349999999999998E-2</v>
      </c>
      <c r="AK61" s="17">
        <f t="shared" si="35"/>
        <v>6.4462999999999993E-2</v>
      </c>
      <c r="AL61" s="17">
        <f t="shared" si="36"/>
        <v>2.5209999999999955E-3</v>
      </c>
      <c r="AM61" s="17">
        <f t="shared" si="37"/>
        <v>2.5824000000000003E-2</v>
      </c>
      <c r="AN61" s="17">
        <f t="shared" si="38"/>
        <v>1.3269999999999949E-3</v>
      </c>
      <c r="AO61" s="17">
        <f t="shared" si="39"/>
        <v>1.0048999999999999E-2</v>
      </c>
      <c r="AP61" s="17">
        <f t="shared" si="40"/>
        <v>6.4300000000000017E-3</v>
      </c>
      <c r="AQ61" s="17">
        <f t="shared" si="41"/>
        <v>1.7215999999999999E-2</v>
      </c>
      <c r="AR61" s="17">
        <f t="shared" si="42"/>
        <v>-6.8378999999999995E-2</v>
      </c>
      <c r="AS61" s="17">
        <f t="shared" si="43"/>
        <v>0.182561</v>
      </c>
      <c r="AT61" s="17">
        <f t="shared" si="44"/>
        <v>-1.0207999999999995E-2</v>
      </c>
      <c r="AU61" s="17">
        <f t="shared" si="45"/>
        <v>-1.5870000000000051E-3</v>
      </c>
      <c r="AV61" s="17">
        <f t="shared" si="46"/>
        <v>2.3361000000000007E-2</v>
      </c>
      <c r="AW61" s="17">
        <f t="shared" si="47"/>
        <v>-4.8130000000000006E-2</v>
      </c>
    </row>
    <row r="62" spans="1:49" x14ac:dyDescent="0.3">
      <c r="A62" s="18" t="s">
        <v>40</v>
      </c>
      <c r="B62" s="8">
        <v>-0.21543100000000001</v>
      </c>
      <c r="C62" s="8">
        <v>9.6851000000000007E-2</v>
      </c>
      <c r="D62" s="8">
        <v>-0.140097</v>
      </c>
      <c r="E62" s="8">
        <v>-0.115702</v>
      </c>
      <c r="F62" s="8">
        <v>-0.109905</v>
      </c>
      <c r="G62" s="8">
        <v>-0.18374699999999999</v>
      </c>
      <c r="H62" s="8">
        <v>-0.116281</v>
      </c>
      <c r="I62" s="8">
        <v>-0.115886</v>
      </c>
      <c r="J62" s="8">
        <v>-0.13798099999999999</v>
      </c>
      <c r="K62" s="8">
        <v>-0.12887699999999999</v>
      </c>
      <c r="L62" s="8">
        <v>-0.13115099999999999</v>
      </c>
      <c r="M62" s="8">
        <v>-7.9149999999999998E-2</v>
      </c>
      <c r="N62" s="8">
        <v>-3.5415000000000002E-2</v>
      </c>
      <c r="O62" s="8">
        <v>-1.0841999999999999E-2</v>
      </c>
      <c r="P62" s="8">
        <v>-3.4428E-2</v>
      </c>
      <c r="Q62" s="8">
        <v>-2.6606000000000001E-2</v>
      </c>
      <c r="R62" s="8">
        <v>-2.9187000000000001E-2</v>
      </c>
      <c r="S62" s="8">
        <v>-2.01E-2</v>
      </c>
      <c r="T62" s="8">
        <v>-0.178205</v>
      </c>
      <c r="U62" s="8">
        <v>4.5979999999999997E-3</v>
      </c>
      <c r="V62" s="8">
        <v>-0.116217</v>
      </c>
      <c r="W62" s="8">
        <v>-0.130577</v>
      </c>
      <c r="X62" s="8">
        <v>-8.6879999999999999E-2</v>
      </c>
      <c r="Y62" s="8">
        <v>-0.16082299999999999</v>
      </c>
      <c r="Z62" s="17">
        <f t="shared" si="24"/>
        <v>-9.1910000000000006E-2</v>
      </c>
      <c r="AA62" s="17">
        <f t="shared" si="25"/>
        <v>0.220807</v>
      </c>
      <c r="AB62" s="17">
        <f t="shared" si="26"/>
        <v>-1.6633999999999996E-2</v>
      </c>
      <c r="AC62" s="17">
        <f t="shared" si="27"/>
        <v>7.9570000000000057E-3</v>
      </c>
      <c r="AD62" s="17">
        <f t="shared" si="28"/>
        <v>1.3894000000000004E-2</v>
      </c>
      <c r="AE62" s="17">
        <f t="shared" si="29"/>
        <v>-6.0534999999999992E-2</v>
      </c>
      <c r="AF62" s="17">
        <f t="shared" si="30"/>
        <v>2.7067000000000008E-2</v>
      </c>
      <c r="AG62" s="17">
        <f t="shared" si="31"/>
        <v>2.7448999999999987E-2</v>
      </c>
      <c r="AH62" s="17">
        <f t="shared" si="32"/>
        <v>5.3200000000000192E-3</v>
      </c>
      <c r="AI62" s="17">
        <f t="shared" si="33"/>
        <v>1.4478000000000019E-2</v>
      </c>
      <c r="AJ62" s="17">
        <f t="shared" si="34"/>
        <v>1.2215000000000004E-2</v>
      </c>
      <c r="AK62" s="17">
        <f t="shared" si="35"/>
        <v>6.4133999999999997E-2</v>
      </c>
      <c r="AL62" s="17">
        <f t="shared" si="36"/>
        <v>1.7649999999999957E-3</v>
      </c>
      <c r="AM62" s="17">
        <f t="shared" si="37"/>
        <v>2.6336000000000005E-2</v>
      </c>
      <c r="AN62" s="17">
        <f t="shared" si="38"/>
        <v>2.7299999999999963E-3</v>
      </c>
      <c r="AO62" s="17">
        <f t="shared" si="39"/>
        <v>1.0567999999999998E-2</v>
      </c>
      <c r="AP62" s="17">
        <f t="shared" si="40"/>
        <v>7.9970000000000006E-3</v>
      </c>
      <c r="AQ62" s="17">
        <f t="shared" si="41"/>
        <v>1.7052999999999999E-2</v>
      </c>
      <c r="AR62" s="17">
        <f t="shared" si="42"/>
        <v>-5.7197999999999999E-2</v>
      </c>
      <c r="AS62" s="17">
        <f t="shared" si="43"/>
        <v>0.12285800000000001</v>
      </c>
      <c r="AT62" s="17">
        <f t="shared" si="44"/>
        <v>3.6240000000000022E-3</v>
      </c>
      <c r="AU62" s="17">
        <f t="shared" si="45"/>
        <v>-9.6200000000000035E-3</v>
      </c>
      <c r="AV62" s="17">
        <f t="shared" si="46"/>
        <v>3.3473000000000003E-2</v>
      </c>
      <c r="AW62" s="17">
        <f t="shared" si="47"/>
        <v>-3.9544999999999997E-2</v>
      </c>
    </row>
    <row r="63" spans="1:49" x14ac:dyDescent="0.3">
      <c r="A63" s="18" t="s">
        <v>41</v>
      </c>
      <c r="B63" s="8">
        <v>-0.19951099999999999</v>
      </c>
      <c r="C63" s="8">
        <v>8.1340999999999997E-2</v>
      </c>
      <c r="D63" s="8">
        <v>-0.13720399999999999</v>
      </c>
      <c r="E63" s="8">
        <v>-0.119296</v>
      </c>
      <c r="F63" s="8">
        <v>-0.105381</v>
      </c>
      <c r="G63" s="8">
        <v>-0.18098800000000001</v>
      </c>
      <c r="H63" s="8">
        <v>-0.11489000000000001</v>
      </c>
      <c r="I63" s="8">
        <v>-0.11587</v>
      </c>
      <c r="J63" s="8">
        <v>-0.14024500000000001</v>
      </c>
      <c r="K63" s="8">
        <v>-0.13170499999999999</v>
      </c>
      <c r="L63" s="8">
        <v>-0.133572</v>
      </c>
      <c r="M63" s="8">
        <v>-8.0635999999999999E-2</v>
      </c>
      <c r="N63" s="8">
        <v>-3.6393000000000002E-2</v>
      </c>
      <c r="O63" s="8">
        <v>-1.0548E-2</v>
      </c>
      <c r="P63" s="8">
        <v>-3.6458999999999998E-2</v>
      </c>
      <c r="Q63" s="8">
        <v>-2.8937000000000001E-2</v>
      </c>
      <c r="R63" s="8">
        <v>-3.1237999999999998E-2</v>
      </c>
      <c r="S63" s="8">
        <v>-2.1413000000000001E-2</v>
      </c>
      <c r="T63" s="8">
        <v>-0.107456</v>
      </c>
      <c r="U63" s="8">
        <v>-0.15074799999999999</v>
      </c>
      <c r="V63" s="8">
        <v>-0.127218</v>
      </c>
      <c r="W63" s="8">
        <v>-0.118343</v>
      </c>
      <c r="X63" s="8">
        <v>-0.133602</v>
      </c>
      <c r="Y63" s="8">
        <v>-3.4484000000000001E-2</v>
      </c>
      <c r="Z63" s="17">
        <f t="shared" si="24"/>
        <v>-7.5989999999999988E-2</v>
      </c>
      <c r="AA63" s="17">
        <f t="shared" si="25"/>
        <v>0.20529700000000001</v>
      </c>
      <c r="AB63" s="17">
        <f t="shared" si="26"/>
        <v>-1.3740999999999989E-2</v>
      </c>
      <c r="AC63" s="17">
        <f t="shared" si="27"/>
        <v>4.3630000000000058E-3</v>
      </c>
      <c r="AD63" s="17">
        <f t="shared" si="28"/>
        <v>1.8418000000000004E-2</v>
      </c>
      <c r="AE63" s="17">
        <f t="shared" si="29"/>
        <v>-5.7776000000000008E-2</v>
      </c>
      <c r="AF63" s="17">
        <f t="shared" si="30"/>
        <v>2.8457999999999997E-2</v>
      </c>
      <c r="AG63" s="17">
        <f t="shared" si="31"/>
        <v>2.7464999999999989E-2</v>
      </c>
      <c r="AH63" s="17">
        <f t="shared" si="32"/>
        <v>3.0560000000000032E-3</v>
      </c>
      <c r="AI63" s="17">
        <f t="shared" si="33"/>
        <v>1.1650000000000021E-2</v>
      </c>
      <c r="AJ63" s="17">
        <f t="shared" si="34"/>
        <v>9.7939999999999972E-3</v>
      </c>
      <c r="AK63" s="17">
        <f t="shared" si="35"/>
        <v>6.2647999999999995E-2</v>
      </c>
      <c r="AL63" s="17">
        <f t="shared" si="36"/>
        <v>7.8699999999999604E-4</v>
      </c>
      <c r="AM63" s="17">
        <f t="shared" si="37"/>
        <v>2.6630000000000001E-2</v>
      </c>
      <c r="AN63" s="17">
        <f t="shared" si="38"/>
        <v>6.9899999999999823E-4</v>
      </c>
      <c r="AO63" s="17">
        <f t="shared" si="39"/>
        <v>8.2369999999999978E-3</v>
      </c>
      <c r="AP63" s="17">
        <f t="shared" si="40"/>
        <v>5.9460000000000034E-3</v>
      </c>
      <c r="AQ63" s="17">
        <f t="shared" si="41"/>
        <v>1.5739999999999997E-2</v>
      </c>
      <c r="AR63" s="17">
        <f t="shared" si="42"/>
        <v>1.3551000000000007E-2</v>
      </c>
      <c r="AS63" s="17">
        <f t="shared" si="43"/>
        <v>-3.2487999999999989E-2</v>
      </c>
      <c r="AT63" s="17">
        <f t="shared" si="44"/>
        <v>-7.3769999999999947E-3</v>
      </c>
      <c r="AU63" s="17">
        <f t="shared" si="45"/>
        <v>2.6139999999999913E-3</v>
      </c>
      <c r="AV63" s="17">
        <f t="shared" si="46"/>
        <v>-1.3248999999999997E-2</v>
      </c>
      <c r="AW63" s="17">
        <f t="shared" si="47"/>
        <v>8.6793999999999996E-2</v>
      </c>
    </row>
    <row r="64" spans="1:49" x14ac:dyDescent="0.3">
      <c r="A64" s="18" t="s">
        <v>42</v>
      </c>
      <c r="B64" s="8">
        <v>-0.19147600000000001</v>
      </c>
      <c r="C64" s="8">
        <v>4.5702E-2</v>
      </c>
      <c r="D64" s="8">
        <v>-0.110905</v>
      </c>
      <c r="E64" s="8">
        <v>-0.114713</v>
      </c>
      <c r="F64" s="8">
        <v>-0.106305</v>
      </c>
      <c r="G64" s="8">
        <v>-0.178068</v>
      </c>
      <c r="H64" s="8">
        <v>-9.1111999999999999E-2</v>
      </c>
      <c r="I64" s="8">
        <v>-0.12368899999999999</v>
      </c>
      <c r="J64" s="8">
        <v>-0.138214</v>
      </c>
      <c r="K64" s="8">
        <v>-0.126662</v>
      </c>
      <c r="L64" s="8">
        <v>-0.13606199999999999</v>
      </c>
      <c r="M64" s="8">
        <v>-7.8492999999999993E-2</v>
      </c>
      <c r="N64" s="8">
        <v>-2.6561000000000001E-2</v>
      </c>
      <c r="O64" s="8">
        <v>-1.4839E-2</v>
      </c>
      <c r="P64" s="8">
        <v>-3.5219E-2</v>
      </c>
      <c r="Q64" s="8">
        <v>-2.4646999999999999E-2</v>
      </c>
      <c r="R64" s="8">
        <v>-3.3341000000000003E-2</v>
      </c>
      <c r="S64" s="8">
        <v>-2.0124E-2</v>
      </c>
      <c r="T64" s="8">
        <v>-0.15248999999999999</v>
      </c>
      <c r="U64" s="8">
        <v>-6.2394999999999999E-2</v>
      </c>
      <c r="V64" s="8">
        <v>-9.7254999999999994E-2</v>
      </c>
      <c r="W64" s="8">
        <v>-0.121529</v>
      </c>
      <c r="X64" s="8">
        <v>-0.12887000000000001</v>
      </c>
      <c r="Y64" s="8">
        <v>-0.105255</v>
      </c>
      <c r="Z64" s="17">
        <f t="shared" si="24"/>
        <v>-6.7955000000000002E-2</v>
      </c>
      <c r="AA64" s="17">
        <f t="shared" si="25"/>
        <v>0.169658</v>
      </c>
      <c r="AB64" s="17">
        <f t="shared" si="26"/>
        <v>1.2558E-2</v>
      </c>
      <c r="AC64" s="17">
        <f t="shared" si="27"/>
        <v>8.9460000000000095E-3</v>
      </c>
      <c r="AD64" s="17">
        <f t="shared" si="28"/>
        <v>1.749400000000001E-2</v>
      </c>
      <c r="AE64" s="17">
        <f t="shared" si="29"/>
        <v>-5.4856000000000002E-2</v>
      </c>
      <c r="AF64" s="17">
        <f t="shared" si="30"/>
        <v>5.2236000000000005E-2</v>
      </c>
      <c r="AG64" s="17">
        <f t="shared" si="31"/>
        <v>1.9645999999999997E-2</v>
      </c>
      <c r="AH64" s="17">
        <f t="shared" si="32"/>
        <v>5.0870000000000082E-3</v>
      </c>
      <c r="AI64" s="17">
        <f t="shared" si="33"/>
        <v>1.6693000000000013E-2</v>
      </c>
      <c r="AJ64" s="17">
        <f t="shared" si="34"/>
        <v>7.3040000000000049E-3</v>
      </c>
      <c r="AK64" s="17">
        <f t="shared" si="35"/>
        <v>6.4791000000000001E-2</v>
      </c>
      <c r="AL64" s="17">
        <f t="shared" si="36"/>
        <v>1.0618999999999996E-2</v>
      </c>
      <c r="AM64" s="17">
        <f t="shared" si="37"/>
        <v>2.2339000000000005E-2</v>
      </c>
      <c r="AN64" s="17">
        <f t="shared" si="38"/>
        <v>1.9389999999999963E-3</v>
      </c>
      <c r="AO64" s="17">
        <f t="shared" si="39"/>
        <v>1.2527E-2</v>
      </c>
      <c r="AP64" s="17">
        <f t="shared" si="40"/>
        <v>3.8429999999999992E-3</v>
      </c>
      <c r="AQ64" s="17">
        <f t="shared" si="41"/>
        <v>1.7028999999999999E-2</v>
      </c>
      <c r="AR64" s="17">
        <f t="shared" si="42"/>
        <v>-3.1482999999999983E-2</v>
      </c>
      <c r="AS64" s="17">
        <f t="shared" si="43"/>
        <v>5.5865000000000005E-2</v>
      </c>
      <c r="AT64" s="17">
        <f t="shared" si="44"/>
        <v>2.2586000000000009E-2</v>
      </c>
      <c r="AU64" s="17">
        <f t="shared" si="45"/>
        <v>-5.7200000000000306E-4</v>
      </c>
      <c r="AV64" s="17">
        <f t="shared" si="46"/>
        <v>-8.5170000000000107E-3</v>
      </c>
      <c r="AW64" s="17">
        <f t="shared" si="47"/>
        <v>1.6022999999999996E-2</v>
      </c>
    </row>
    <row r="65" spans="1:49" x14ac:dyDescent="0.3">
      <c r="A65" s="18" t="s">
        <v>43</v>
      </c>
      <c r="B65" s="8">
        <v>-0.18553800000000001</v>
      </c>
      <c r="C65" s="8">
        <v>3.7941000000000003E-2</v>
      </c>
      <c r="D65" s="8">
        <v>-0.110497</v>
      </c>
      <c r="E65" s="8">
        <v>-0.114811</v>
      </c>
      <c r="F65" s="8">
        <v>-0.10574</v>
      </c>
      <c r="G65" s="8">
        <v>-0.174957</v>
      </c>
      <c r="H65" s="8">
        <v>-9.0358999999999995E-2</v>
      </c>
      <c r="I65" s="8">
        <v>-0.12417599999999999</v>
      </c>
      <c r="J65" s="8">
        <v>-0.13771900000000001</v>
      </c>
      <c r="K65" s="8">
        <v>-0.12590499999999999</v>
      </c>
      <c r="L65" s="8">
        <v>-0.13572000000000001</v>
      </c>
      <c r="M65" s="8">
        <v>-7.8154000000000001E-2</v>
      </c>
      <c r="N65" s="8">
        <v>-2.5887E-2</v>
      </c>
      <c r="O65" s="8">
        <v>-1.4628E-2</v>
      </c>
      <c r="P65" s="8">
        <v>-3.4763000000000002E-2</v>
      </c>
      <c r="Q65" s="8">
        <v>-2.4042000000000001E-2</v>
      </c>
      <c r="R65" s="8">
        <v>-3.3047E-2</v>
      </c>
      <c r="S65" s="8">
        <v>-1.9805E-2</v>
      </c>
      <c r="T65" s="8">
        <v>-0.105099</v>
      </c>
      <c r="U65" s="8">
        <v>-0.16122600000000001</v>
      </c>
      <c r="V65" s="8">
        <v>-9.7498000000000001E-2</v>
      </c>
      <c r="W65" s="8">
        <v>-0.12695500000000001</v>
      </c>
      <c r="X65" s="8">
        <v>-0.12654799999999999</v>
      </c>
      <c r="Y65" s="8">
        <v>-5.2408000000000003E-2</v>
      </c>
      <c r="Z65" s="17">
        <f t="shared" si="24"/>
        <v>-6.2017000000000003E-2</v>
      </c>
      <c r="AA65" s="17">
        <f t="shared" si="25"/>
        <v>0.16189700000000001</v>
      </c>
      <c r="AB65" s="17">
        <f t="shared" si="26"/>
        <v>1.2966000000000005E-2</v>
      </c>
      <c r="AC65" s="17">
        <f t="shared" si="27"/>
        <v>8.8480000000000086E-3</v>
      </c>
      <c r="AD65" s="17">
        <f t="shared" si="28"/>
        <v>1.8059000000000006E-2</v>
      </c>
      <c r="AE65" s="17">
        <f t="shared" si="29"/>
        <v>-5.1744999999999999E-2</v>
      </c>
      <c r="AF65" s="17">
        <f t="shared" si="30"/>
        <v>5.2989000000000008E-2</v>
      </c>
      <c r="AG65" s="17">
        <f t="shared" si="31"/>
        <v>1.9158999999999995E-2</v>
      </c>
      <c r="AH65" s="17">
        <f t="shared" si="32"/>
        <v>5.5820000000000036E-3</v>
      </c>
      <c r="AI65" s="17">
        <f t="shared" si="33"/>
        <v>1.7450000000000021E-2</v>
      </c>
      <c r="AJ65" s="17">
        <f t="shared" si="34"/>
        <v>7.6459999999999861E-3</v>
      </c>
      <c r="AK65" s="17">
        <f t="shared" si="35"/>
        <v>6.5129999999999993E-2</v>
      </c>
      <c r="AL65" s="17">
        <f t="shared" si="36"/>
        <v>1.1292999999999997E-2</v>
      </c>
      <c r="AM65" s="17">
        <f t="shared" si="37"/>
        <v>2.2550000000000001E-2</v>
      </c>
      <c r="AN65" s="17">
        <f t="shared" si="38"/>
        <v>2.3949999999999944E-3</v>
      </c>
      <c r="AO65" s="17">
        <f t="shared" si="39"/>
        <v>1.3131999999999998E-2</v>
      </c>
      <c r="AP65" s="17">
        <f t="shared" si="40"/>
        <v>4.1370000000000018E-3</v>
      </c>
      <c r="AQ65" s="17">
        <f t="shared" si="41"/>
        <v>1.7347999999999999E-2</v>
      </c>
      <c r="AR65" s="17">
        <f t="shared" si="42"/>
        <v>1.5908000000000005E-2</v>
      </c>
      <c r="AS65" s="17">
        <f t="shared" si="43"/>
        <v>-4.2966000000000004E-2</v>
      </c>
      <c r="AT65" s="17">
        <f t="shared" si="44"/>
        <v>2.2343000000000002E-2</v>
      </c>
      <c r="AU65" s="17">
        <f t="shared" si="45"/>
        <v>-5.9980000000000172E-3</v>
      </c>
      <c r="AV65" s="17">
        <f t="shared" si="46"/>
        <v>-6.1949999999999922E-3</v>
      </c>
      <c r="AW65" s="17">
        <f t="shared" si="47"/>
        <v>6.8869999999999987E-2</v>
      </c>
    </row>
    <row r="66" spans="1:49" x14ac:dyDescent="0.3">
      <c r="A66" s="18" t="s">
        <v>44</v>
      </c>
      <c r="B66" s="8">
        <v>-0.17669199999999999</v>
      </c>
      <c r="C66" s="8">
        <v>9.4509999999999993E-3</v>
      </c>
      <c r="D66" s="8">
        <v>-0.10853</v>
      </c>
      <c r="E66" s="8">
        <v>-0.116372</v>
      </c>
      <c r="F66" s="8">
        <v>-0.100811</v>
      </c>
      <c r="G66" s="8">
        <v>-0.16797500000000001</v>
      </c>
      <c r="H66" s="8">
        <v>-8.7179999999999994E-2</v>
      </c>
      <c r="I66" s="8">
        <v>-0.130332</v>
      </c>
      <c r="J66" s="8">
        <v>-0.13602500000000001</v>
      </c>
      <c r="K66" s="8">
        <v>-0.122837</v>
      </c>
      <c r="L66" s="8">
        <v>-0.13425699999999999</v>
      </c>
      <c r="M66" s="8">
        <v>-7.5725000000000001E-2</v>
      </c>
      <c r="N66" s="8">
        <v>-2.3113000000000002E-2</v>
      </c>
      <c r="O66" s="8">
        <v>-1.4452E-2</v>
      </c>
      <c r="P66" s="8">
        <v>-3.3304E-2</v>
      </c>
      <c r="Q66" s="8">
        <v>-2.1467E-2</v>
      </c>
      <c r="R66" s="8">
        <v>-3.1822999999999997E-2</v>
      </c>
      <c r="S66" s="8">
        <v>-1.7566999999999999E-2</v>
      </c>
      <c r="T66" s="8">
        <v>-0.20644799999999999</v>
      </c>
      <c r="U66" s="8">
        <v>0.133101</v>
      </c>
      <c r="V66" s="8">
        <v>-0.10803599999999999</v>
      </c>
      <c r="W66" s="8">
        <v>-0.125029</v>
      </c>
      <c r="X66" s="8">
        <v>-0.10355</v>
      </c>
      <c r="Y66" s="8">
        <v>-0.20167599999999999</v>
      </c>
      <c r="Z66" s="17">
        <f t="shared" si="24"/>
        <v>-5.3170999999999982E-2</v>
      </c>
      <c r="AA66" s="17">
        <f t="shared" si="25"/>
        <v>0.133407</v>
      </c>
      <c r="AB66" s="17">
        <f t="shared" si="26"/>
        <v>1.4933000000000002E-2</v>
      </c>
      <c r="AC66" s="17">
        <f t="shared" si="27"/>
        <v>7.2870000000000018E-3</v>
      </c>
      <c r="AD66" s="17">
        <f t="shared" si="28"/>
        <v>2.2988000000000008E-2</v>
      </c>
      <c r="AE66" s="17">
        <f t="shared" si="29"/>
        <v>-4.4763000000000011E-2</v>
      </c>
      <c r="AF66" s="17">
        <f t="shared" si="30"/>
        <v>5.616800000000001E-2</v>
      </c>
      <c r="AG66" s="17">
        <f t="shared" si="31"/>
        <v>1.3002999999999987E-2</v>
      </c>
      <c r="AH66" s="17">
        <f t="shared" si="32"/>
        <v>7.2760000000000047E-3</v>
      </c>
      <c r="AI66" s="17">
        <f t="shared" si="33"/>
        <v>2.0518000000000008E-2</v>
      </c>
      <c r="AJ66" s="17">
        <f t="shared" si="34"/>
        <v>9.109000000000006E-3</v>
      </c>
      <c r="AK66" s="17">
        <f t="shared" si="35"/>
        <v>6.7558999999999994E-2</v>
      </c>
      <c r="AL66" s="17">
        <f t="shared" si="36"/>
        <v>1.4066999999999996E-2</v>
      </c>
      <c r="AM66" s="17">
        <f t="shared" si="37"/>
        <v>2.2726000000000003E-2</v>
      </c>
      <c r="AN66" s="17">
        <f t="shared" si="38"/>
        <v>3.8539999999999963E-3</v>
      </c>
      <c r="AO66" s="17">
        <f t="shared" si="39"/>
        <v>1.5706999999999999E-2</v>
      </c>
      <c r="AP66" s="17">
        <f t="shared" si="40"/>
        <v>5.3610000000000047E-3</v>
      </c>
      <c r="AQ66" s="17">
        <f t="shared" si="41"/>
        <v>1.9585999999999999E-2</v>
      </c>
      <c r="AR66" s="17">
        <f t="shared" si="42"/>
        <v>-8.5440999999999989E-2</v>
      </c>
      <c r="AS66" s="17">
        <f t="shared" si="43"/>
        <v>0.251361</v>
      </c>
      <c r="AT66" s="17">
        <f t="shared" si="44"/>
        <v>1.180500000000001E-2</v>
      </c>
      <c r="AU66" s="17">
        <f t="shared" si="45"/>
        <v>-4.0720000000000062E-3</v>
      </c>
      <c r="AV66" s="17">
        <f t="shared" si="46"/>
        <v>1.6802999999999998E-2</v>
      </c>
      <c r="AW66" s="17">
        <f t="shared" si="47"/>
        <v>-8.0397999999999997E-2</v>
      </c>
    </row>
    <row r="67" spans="1:49" x14ac:dyDescent="0.3">
      <c r="A67" s="18" t="s">
        <v>23</v>
      </c>
      <c r="B67" s="8">
        <v>-0.18737899999999999</v>
      </c>
      <c r="C67" s="8">
        <v>0.278561</v>
      </c>
      <c r="D67" s="8">
        <v>-0.187025</v>
      </c>
      <c r="E67" s="8">
        <v>-0.118494</v>
      </c>
      <c r="F67" s="8">
        <v>-0.13052900000000001</v>
      </c>
      <c r="G67" s="8">
        <v>-0.117773</v>
      </c>
      <c r="H67" s="8">
        <v>-0.12167500000000001</v>
      </c>
      <c r="I67" s="8">
        <v>-0.25561400000000001</v>
      </c>
      <c r="J67" s="8">
        <v>-0.121585</v>
      </c>
      <c r="K67" s="8">
        <v>-0.13253200000000001</v>
      </c>
      <c r="L67" s="8">
        <v>-0.15007699999999999</v>
      </c>
      <c r="M67" s="8">
        <v>-0.132517</v>
      </c>
      <c r="N67" s="8">
        <v>-4.9099999999999998E-2</v>
      </c>
      <c r="O67" s="8">
        <v>9.7003000000000006E-2</v>
      </c>
      <c r="P67" s="8">
        <v>-4.9054E-2</v>
      </c>
      <c r="Q67" s="8">
        <v>-2.8431999999999999E-2</v>
      </c>
      <c r="R67" s="8">
        <v>-4.3347999999999998E-2</v>
      </c>
      <c r="S67" s="8">
        <v>-2.8409E-2</v>
      </c>
      <c r="T67" s="8">
        <v>-0.30734600000000001</v>
      </c>
      <c r="U67" s="8">
        <v>0.45004899999999998</v>
      </c>
      <c r="V67" s="8">
        <v>-0.31984800000000002</v>
      </c>
      <c r="W67" s="8">
        <v>-5.6951000000000002E-2</v>
      </c>
      <c r="X67" s="8">
        <v>-0.21637999999999999</v>
      </c>
      <c r="Y67" s="8">
        <v>-6.5776000000000001E-2</v>
      </c>
      <c r="Z67" s="17">
        <f t="shared" si="24"/>
        <v>-6.3857999999999984E-2</v>
      </c>
      <c r="AA67" s="17">
        <f t="shared" si="25"/>
        <v>0.40251700000000001</v>
      </c>
      <c r="AB67" s="17">
        <f t="shared" si="26"/>
        <v>-6.3561999999999994E-2</v>
      </c>
      <c r="AC67" s="17">
        <f t="shared" si="27"/>
        <v>5.1650000000000029E-3</v>
      </c>
      <c r="AD67" s="17">
        <f t="shared" si="28"/>
        <v>-6.7299999999999999E-3</v>
      </c>
      <c r="AE67" s="17">
        <f t="shared" si="29"/>
        <v>5.4389999999999994E-3</v>
      </c>
      <c r="AF67" s="17">
        <f t="shared" si="30"/>
        <v>2.1672999999999998E-2</v>
      </c>
      <c r="AG67" s="17">
        <f t="shared" si="31"/>
        <v>-0.11227900000000002</v>
      </c>
      <c r="AH67" s="17">
        <f t="shared" si="32"/>
        <v>2.1716000000000013E-2</v>
      </c>
      <c r="AI67" s="17">
        <f t="shared" si="33"/>
        <v>1.0822999999999999E-2</v>
      </c>
      <c r="AJ67" s="17">
        <f t="shared" si="34"/>
        <v>-6.7109999999999947E-3</v>
      </c>
      <c r="AK67" s="17">
        <f t="shared" si="35"/>
        <v>1.0766999999999999E-2</v>
      </c>
      <c r="AL67" s="17">
        <f t="shared" si="36"/>
        <v>-1.192E-2</v>
      </c>
      <c r="AM67" s="17">
        <f t="shared" si="37"/>
        <v>0.13418099999999999</v>
      </c>
      <c r="AN67" s="17">
        <f t="shared" si="38"/>
        <v>-1.1896000000000004E-2</v>
      </c>
      <c r="AO67" s="17">
        <f t="shared" si="39"/>
        <v>8.7419999999999998E-3</v>
      </c>
      <c r="AP67" s="17">
        <f t="shared" si="40"/>
        <v>-6.1639999999999959E-3</v>
      </c>
      <c r="AQ67" s="17">
        <f t="shared" si="41"/>
        <v>8.7439999999999983E-3</v>
      </c>
      <c r="AR67" s="17">
        <f t="shared" si="42"/>
        <v>-0.186339</v>
      </c>
      <c r="AS67" s="17">
        <f t="shared" si="43"/>
        <v>0.56830899999999995</v>
      </c>
      <c r="AT67" s="17">
        <f t="shared" si="44"/>
        <v>-0.20000700000000002</v>
      </c>
      <c r="AU67" s="17">
        <f t="shared" si="45"/>
        <v>6.4005999999999993E-2</v>
      </c>
      <c r="AV67" s="17">
        <f t="shared" si="46"/>
        <v>-9.6026999999999987E-2</v>
      </c>
      <c r="AW67" s="17">
        <f t="shared" si="47"/>
        <v>5.5501999999999996E-2</v>
      </c>
    </row>
    <row r="68" spans="1:49" x14ac:dyDescent="0.3">
      <c r="A68" s="18" t="s">
        <v>24</v>
      </c>
      <c r="B68" s="8">
        <v>-0.206729</v>
      </c>
      <c r="C68" s="8">
        <v>6.7931000000000005E-2</v>
      </c>
      <c r="D68" s="8">
        <v>-0.104047</v>
      </c>
      <c r="E68" s="8">
        <v>-0.13008</v>
      </c>
      <c r="F68" s="8">
        <v>-0.10383299999999999</v>
      </c>
      <c r="G68" s="8">
        <v>-0.20693300000000001</v>
      </c>
      <c r="H68" s="8">
        <v>-0.153057</v>
      </c>
      <c r="I68" s="8">
        <v>-0.35692600000000002</v>
      </c>
      <c r="J68" s="8">
        <v>-0.13381699999999999</v>
      </c>
      <c r="K68" s="8">
        <v>-0.13838800000000001</v>
      </c>
      <c r="L68" s="8">
        <v>-0.13380800000000001</v>
      </c>
      <c r="M68" s="8">
        <v>-0.15306500000000001</v>
      </c>
      <c r="N68" s="8">
        <v>-3.3000000000000002E-2</v>
      </c>
      <c r="O68" s="8">
        <v>1.2154999999999999E-2</v>
      </c>
      <c r="P68" s="8">
        <v>-2.9079000000000001E-2</v>
      </c>
      <c r="Q68" s="8">
        <v>-3.3336999999999999E-2</v>
      </c>
      <c r="R68" s="8">
        <v>-2.913E-2</v>
      </c>
      <c r="S68" s="8">
        <v>-3.3008000000000003E-2</v>
      </c>
      <c r="T68" s="8">
        <v>-1.3171E-2</v>
      </c>
      <c r="U68" s="8">
        <v>-4.7336999999999997E-2</v>
      </c>
      <c r="V68" s="8">
        <v>-0.19197400000000001</v>
      </c>
      <c r="W68" s="8">
        <v>-7.9267000000000004E-2</v>
      </c>
      <c r="X68" s="8">
        <v>-0.19278200000000001</v>
      </c>
      <c r="Y68" s="8">
        <v>-9.3869999999999995E-3</v>
      </c>
      <c r="Z68" s="17">
        <f t="shared" si="24"/>
        <v>-8.320799999999999E-2</v>
      </c>
      <c r="AA68" s="17">
        <f t="shared" si="25"/>
        <v>0.191887</v>
      </c>
      <c r="AB68" s="17">
        <f t="shared" si="26"/>
        <v>1.9416000000000003E-2</v>
      </c>
      <c r="AC68" s="17">
        <f t="shared" si="27"/>
        <v>-6.4209999999999962E-3</v>
      </c>
      <c r="AD68" s="17">
        <f t="shared" si="28"/>
        <v>1.9966000000000012E-2</v>
      </c>
      <c r="AE68" s="17">
        <f t="shared" si="29"/>
        <v>-8.3721000000000004E-2</v>
      </c>
      <c r="AF68" s="17">
        <f t="shared" si="30"/>
        <v>-9.7089999999999954E-3</v>
      </c>
      <c r="AG68" s="17">
        <f t="shared" si="31"/>
        <v>-0.21359100000000003</v>
      </c>
      <c r="AH68" s="17">
        <f t="shared" si="32"/>
        <v>9.4840000000000202E-3</v>
      </c>
      <c r="AI68" s="17">
        <f t="shared" si="33"/>
        <v>4.9669999999999992E-3</v>
      </c>
      <c r="AJ68" s="17">
        <f t="shared" si="34"/>
        <v>9.5579999999999832E-3</v>
      </c>
      <c r="AK68" s="17">
        <f t="shared" si="35"/>
        <v>-9.7810000000000119E-3</v>
      </c>
      <c r="AL68" s="17">
        <f t="shared" si="36"/>
        <v>4.1799999999999962E-3</v>
      </c>
      <c r="AM68" s="17">
        <f t="shared" si="37"/>
        <v>4.9333000000000002E-2</v>
      </c>
      <c r="AN68" s="17">
        <f t="shared" si="38"/>
        <v>8.0789999999999959E-3</v>
      </c>
      <c r="AO68" s="17">
        <f t="shared" si="39"/>
        <v>3.8370000000000001E-3</v>
      </c>
      <c r="AP68" s="17">
        <f t="shared" si="40"/>
        <v>8.0540000000000021E-3</v>
      </c>
      <c r="AQ68" s="17">
        <f t="shared" si="41"/>
        <v>4.1449999999999959E-3</v>
      </c>
      <c r="AR68" s="17">
        <f t="shared" si="42"/>
        <v>0.107836</v>
      </c>
      <c r="AS68" s="17">
        <f t="shared" si="43"/>
        <v>7.0923000000000014E-2</v>
      </c>
      <c r="AT68" s="17">
        <f t="shared" si="44"/>
        <v>-7.2133000000000003E-2</v>
      </c>
      <c r="AU68" s="17">
        <f t="shared" si="45"/>
        <v>4.1689999999999991E-2</v>
      </c>
      <c r="AV68" s="17">
        <f t="shared" si="46"/>
        <v>-7.2429000000000007E-2</v>
      </c>
      <c r="AW68" s="17">
        <f t="shared" si="47"/>
        <v>0.11189099999999999</v>
      </c>
    </row>
    <row r="69" spans="1:49" ht="18" x14ac:dyDescent="0.3">
      <c r="A69" s="18" t="s">
        <v>110</v>
      </c>
      <c r="B69" s="8">
        <v>-0.22269700000000001</v>
      </c>
      <c r="C69" s="8">
        <v>0.238229</v>
      </c>
      <c r="D69" s="8">
        <v>-0.139712</v>
      </c>
      <c r="E69" s="8">
        <v>-0.159774</v>
      </c>
      <c r="F69" s="8">
        <v>-0.13547500000000001</v>
      </c>
      <c r="G69" s="8">
        <v>-0.247225</v>
      </c>
      <c r="H69" s="8">
        <v>-0.13806199999999999</v>
      </c>
      <c r="I69" s="8">
        <v>-0.18173700000000001</v>
      </c>
      <c r="J69" s="8">
        <v>-0.146706</v>
      </c>
      <c r="K69" s="8">
        <v>-0.17282</v>
      </c>
      <c r="L69" s="8">
        <v>-0.14663100000000001</v>
      </c>
      <c r="M69" s="8">
        <v>-0.14353399999999999</v>
      </c>
      <c r="N69" s="8">
        <v>-6.3416E-2</v>
      </c>
      <c r="O69" s="8">
        <v>5.5611000000000001E-2</v>
      </c>
      <c r="P69" s="8">
        <v>-3.9397000000000001E-2</v>
      </c>
      <c r="Q69" s="8">
        <v>-6.3647999999999996E-2</v>
      </c>
      <c r="R69" s="8">
        <v>-3.9454000000000003E-2</v>
      </c>
      <c r="S69" s="8">
        <v>-6.6741999999999996E-2</v>
      </c>
      <c r="T69" s="8">
        <v>-0.26088600000000001</v>
      </c>
      <c r="U69" s="8">
        <v>0.29688100000000001</v>
      </c>
      <c r="V69" s="8">
        <v>-0.131157</v>
      </c>
      <c r="W69" s="8">
        <v>-0.179648</v>
      </c>
      <c r="X69" s="8">
        <v>-0.123742</v>
      </c>
      <c r="Y69" s="8">
        <v>-0.24863099999999999</v>
      </c>
      <c r="Z69" s="17">
        <f t="shared" ref="Z69:Z93" si="48">B69-$B$4</f>
        <v>-9.9176E-2</v>
      </c>
      <c r="AA69" s="17">
        <f t="shared" ref="AA69:AA93" si="49">C69-$C$4</f>
        <v>0.36218499999999998</v>
      </c>
      <c r="AB69" s="17">
        <f t="shared" ref="AB69:AB93" si="50">D69-$D$4</f>
        <v>-1.6249E-2</v>
      </c>
      <c r="AC69" s="17">
        <f t="shared" ref="AC69:AC93" si="51">E69-$E$4</f>
        <v>-3.6114999999999994E-2</v>
      </c>
      <c r="AD69" s="17">
        <f t="shared" ref="AD69:AD93" si="52">F69-$F$4</f>
        <v>-1.1676000000000006E-2</v>
      </c>
      <c r="AE69" s="17">
        <f t="shared" ref="AE69:AE93" si="53">G69-$G$4</f>
        <v>-0.124013</v>
      </c>
      <c r="AF69" s="17">
        <f t="shared" ref="AF69:AF93" si="54">H69-$H$4</f>
        <v>5.2860000000000129E-3</v>
      </c>
      <c r="AG69" s="17">
        <f t="shared" ref="AG69:AG93" si="55">I69-$I$4</f>
        <v>-3.8402000000000019E-2</v>
      </c>
      <c r="AH69" s="17">
        <f t="shared" ref="AH69:AH93" si="56">J69-$J$4</f>
        <v>-3.4049999999999914E-3</v>
      </c>
      <c r="AI69" s="17">
        <f t="shared" ref="AI69:AI93" si="57">K69-$K$4</f>
        <v>-2.9464999999999991E-2</v>
      </c>
      <c r="AJ69" s="17">
        <f t="shared" ref="AJ69:AJ93" si="58">L69-$L$4</f>
        <v>-3.2650000000000179E-3</v>
      </c>
      <c r="AK69" s="17">
        <f t="shared" ref="AK69:AK93" si="59">M69-$M$4</f>
        <v>-2.5000000000000022E-4</v>
      </c>
      <c r="AL69" s="17">
        <f t="shared" ref="AL69:AL93" si="60">N69-$N$4</f>
        <v>-2.6236000000000002E-2</v>
      </c>
      <c r="AM69" s="17">
        <f t="shared" ref="AM69:AM93" si="61">O69-$O$4</f>
        <v>9.278900000000001E-2</v>
      </c>
      <c r="AN69" s="17">
        <f t="shared" ref="AN69:AN93" si="62">P69-$P$4</f>
        <v>-2.2390000000000049E-3</v>
      </c>
      <c r="AO69" s="17">
        <f t="shared" ref="AO69:AO93" si="63">Q69-$Q$4</f>
        <v>-2.6473999999999998E-2</v>
      </c>
      <c r="AP69" s="17">
        <f t="shared" ref="AP69:AP93" si="64">R69-$R$4</f>
        <v>-2.2700000000000012E-3</v>
      </c>
      <c r="AQ69" s="17">
        <f t="shared" ref="AQ69:AQ93" si="65">S69-$S$4</f>
        <v>-2.9588999999999997E-2</v>
      </c>
      <c r="AR69" s="17">
        <f t="shared" ref="AR69:AR93" si="66">T69-$T$4</f>
        <v>-0.139879</v>
      </c>
      <c r="AS69" s="17">
        <f t="shared" ref="AS69:AS93" si="67">U69-$U$4</f>
        <v>0.41514099999999998</v>
      </c>
      <c r="AT69" s="17">
        <f t="shared" ref="AT69:AT93" si="68">V69-$V$4</f>
        <v>-1.1315999999999993E-2</v>
      </c>
      <c r="AU69" s="17">
        <f t="shared" ref="AU69:AU93" si="69">W69-$W$4</f>
        <v>-5.8691000000000007E-2</v>
      </c>
      <c r="AV69" s="17">
        <f t="shared" ref="AV69:AV93" si="70">X69-$X$4</f>
        <v>-3.3890000000000031E-3</v>
      </c>
      <c r="AW69" s="17">
        <f t="shared" ref="AW69:AW93" si="71">Y69-$Y$4</f>
        <v>-0.12735299999999999</v>
      </c>
    </row>
    <row r="70" spans="1:49" ht="18" x14ac:dyDescent="0.3">
      <c r="A70" s="18" t="s">
        <v>111</v>
      </c>
      <c r="B70" s="8">
        <v>-0.24485100000000001</v>
      </c>
      <c r="C70" s="8">
        <v>0.26875199999999999</v>
      </c>
      <c r="D70" s="8">
        <v>-0.125115</v>
      </c>
      <c r="E70" s="8">
        <v>-0.16556799999999999</v>
      </c>
      <c r="F70" s="8">
        <v>-0.124861</v>
      </c>
      <c r="G70" s="8">
        <v>-0.24469099999999999</v>
      </c>
      <c r="H70" s="8">
        <v>-0.14146300000000001</v>
      </c>
      <c r="I70" s="8">
        <v>-0.18607299999999999</v>
      </c>
      <c r="J70" s="8">
        <v>-0.14586499999999999</v>
      </c>
      <c r="K70" s="8">
        <v>-0.173319</v>
      </c>
      <c r="L70" s="8">
        <v>-0.14593300000000001</v>
      </c>
      <c r="M70" s="8">
        <v>-0.14139699999999999</v>
      </c>
      <c r="N70" s="8">
        <v>-6.6933999999999994E-2</v>
      </c>
      <c r="O70" s="8">
        <v>5.4086000000000002E-2</v>
      </c>
      <c r="P70" s="8">
        <v>-3.9002000000000002E-2</v>
      </c>
      <c r="Q70" s="8">
        <v>-6.3939999999999997E-2</v>
      </c>
      <c r="R70" s="8">
        <v>-3.9002000000000002E-2</v>
      </c>
      <c r="S70" s="8">
        <v>-6.6928000000000001E-2</v>
      </c>
      <c r="T70" s="8">
        <v>-0.36711300000000002</v>
      </c>
      <c r="U70" s="8">
        <v>0.39782299999999998</v>
      </c>
      <c r="V70" s="8">
        <v>-5.8692000000000001E-2</v>
      </c>
      <c r="W70" s="8">
        <v>-0.232739</v>
      </c>
      <c r="X70" s="8">
        <v>-4.9616E-2</v>
      </c>
      <c r="Y70" s="8">
        <v>-0.371944</v>
      </c>
      <c r="Z70" s="17">
        <f t="shared" si="48"/>
        <v>-0.12133000000000001</v>
      </c>
      <c r="AA70" s="17">
        <f t="shared" si="49"/>
        <v>0.392708</v>
      </c>
      <c r="AB70" s="17">
        <f t="shared" si="50"/>
        <v>-1.6520000000000007E-3</v>
      </c>
      <c r="AC70" s="17">
        <f t="shared" si="51"/>
        <v>-4.1908999999999988E-2</v>
      </c>
      <c r="AD70" s="17">
        <f t="shared" si="52"/>
        <v>-1.0619999999999935E-3</v>
      </c>
      <c r="AE70" s="17">
        <f t="shared" si="53"/>
        <v>-0.12147899999999999</v>
      </c>
      <c r="AF70" s="17">
        <f t="shared" si="54"/>
        <v>1.8849999999999978E-3</v>
      </c>
      <c r="AG70" s="17">
        <f t="shared" si="55"/>
        <v>-4.2737999999999998E-2</v>
      </c>
      <c r="AH70" s="17">
        <f t="shared" si="56"/>
        <v>-2.563999999999983E-3</v>
      </c>
      <c r="AI70" s="17">
        <f t="shared" si="57"/>
        <v>-2.9963999999999991E-2</v>
      </c>
      <c r="AJ70" s="17">
        <f t="shared" si="58"/>
        <v>-2.5670000000000137E-3</v>
      </c>
      <c r="AK70" s="17">
        <f t="shared" si="59"/>
        <v>1.8869999999999998E-3</v>
      </c>
      <c r="AL70" s="17">
        <f t="shared" si="60"/>
        <v>-2.9753999999999996E-2</v>
      </c>
      <c r="AM70" s="17">
        <f t="shared" si="61"/>
        <v>9.1264000000000012E-2</v>
      </c>
      <c r="AN70" s="17">
        <f t="shared" si="62"/>
        <v>-1.8440000000000054E-3</v>
      </c>
      <c r="AO70" s="17">
        <f t="shared" si="63"/>
        <v>-2.6765999999999998E-2</v>
      </c>
      <c r="AP70" s="17">
        <f t="shared" si="64"/>
        <v>-1.8180000000000002E-3</v>
      </c>
      <c r="AQ70" s="17">
        <f t="shared" si="65"/>
        <v>-2.9775000000000003E-2</v>
      </c>
      <c r="AR70" s="17">
        <f t="shared" si="66"/>
        <v>-0.24610600000000002</v>
      </c>
      <c r="AS70" s="17">
        <f t="shared" si="67"/>
        <v>0.51608299999999996</v>
      </c>
      <c r="AT70" s="17">
        <f t="shared" si="68"/>
        <v>6.1149000000000002E-2</v>
      </c>
      <c r="AU70" s="17">
        <f t="shared" si="69"/>
        <v>-0.11178200000000001</v>
      </c>
      <c r="AV70" s="17">
        <f t="shared" si="70"/>
        <v>7.0736999999999994E-2</v>
      </c>
      <c r="AW70" s="17">
        <f t="shared" si="71"/>
        <v>-0.250666</v>
      </c>
    </row>
    <row r="71" spans="1:49" ht="18" x14ac:dyDescent="0.3">
      <c r="A71" s="18" t="s">
        <v>112</v>
      </c>
      <c r="B71" s="8">
        <v>-0.231492</v>
      </c>
      <c r="C71" s="8">
        <v>0.29048200000000002</v>
      </c>
      <c r="D71" s="8">
        <v>-0.11273</v>
      </c>
      <c r="E71" s="8">
        <v>-0.16533200000000001</v>
      </c>
      <c r="F71" s="8">
        <v>-0.11296100000000001</v>
      </c>
      <c r="G71" s="8">
        <v>-0.23215</v>
      </c>
      <c r="H71" s="8">
        <v>-0.14086199999999999</v>
      </c>
      <c r="I71" s="8">
        <v>-0.23840500000000001</v>
      </c>
      <c r="J71" s="8">
        <v>-0.143536</v>
      </c>
      <c r="K71" s="8">
        <v>-0.170011</v>
      </c>
      <c r="L71" s="8">
        <v>-0.14355599999999999</v>
      </c>
      <c r="M71" s="8">
        <v>-0.14077700000000001</v>
      </c>
      <c r="N71" s="8">
        <v>-6.3074000000000005E-2</v>
      </c>
      <c r="O71" s="8">
        <v>5.5979000000000001E-2</v>
      </c>
      <c r="P71" s="8">
        <v>-3.6445999999999999E-2</v>
      </c>
      <c r="Q71" s="8">
        <v>-6.1019999999999998E-2</v>
      </c>
      <c r="R71" s="8">
        <v>-3.6454E-2</v>
      </c>
      <c r="S71" s="8">
        <v>-6.3049999999999995E-2</v>
      </c>
      <c r="T71" s="8">
        <v>-0.30374699999999999</v>
      </c>
      <c r="U71" s="8">
        <v>0.42963600000000002</v>
      </c>
      <c r="V71" s="8">
        <v>-0.10577400000000001</v>
      </c>
      <c r="W71" s="8">
        <v>-0.18199499999999999</v>
      </c>
      <c r="X71" s="8">
        <v>-0.107006</v>
      </c>
      <c r="Y71" s="8">
        <v>-0.30679800000000002</v>
      </c>
      <c r="Z71" s="17">
        <f t="shared" si="48"/>
        <v>-0.107971</v>
      </c>
      <c r="AA71" s="17">
        <f t="shared" si="49"/>
        <v>0.41443800000000003</v>
      </c>
      <c r="AB71" s="17">
        <f t="shared" si="50"/>
        <v>1.0733000000000006E-2</v>
      </c>
      <c r="AC71" s="17">
        <f t="shared" si="51"/>
        <v>-4.1673000000000002E-2</v>
      </c>
      <c r="AD71" s="17">
        <f t="shared" si="52"/>
        <v>1.0838E-2</v>
      </c>
      <c r="AE71" s="17">
        <f t="shared" si="53"/>
        <v>-0.10893799999999999</v>
      </c>
      <c r="AF71" s="17">
        <f t="shared" si="54"/>
        <v>2.486000000000016E-3</v>
      </c>
      <c r="AG71" s="17">
        <f t="shared" si="55"/>
        <v>-9.5070000000000016E-2</v>
      </c>
      <c r="AH71" s="17">
        <f t="shared" si="56"/>
        <v>-2.3499999999998522E-4</v>
      </c>
      <c r="AI71" s="17">
        <f t="shared" si="57"/>
        <v>-2.6655999999999985E-2</v>
      </c>
      <c r="AJ71" s="17">
        <f t="shared" si="58"/>
        <v>-1.8999999999999573E-4</v>
      </c>
      <c r="AK71" s="17">
        <f t="shared" si="59"/>
        <v>2.5069999999999815E-3</v>
      </c>
      <c r="AL71" s="17">
        <f t="shared" si="60"/>
        <v>-2.5894000000000007E-2</v>
      </c>
      <c r="AM71" s="17">
        <f t="shared" si="61"/>
        <v>9.3157000000000004E-2</v>
      </c>
      <c r="AN71" s="17">
        <f t="shared" si="62"/>
        <v>7.1199999999999736E-4</v>
      </c>
      <c r="AO71" s="17">
        <f t="shared" si="63"/>
        <v>-2.3845999999999999E-2</v>
      </c>
      <c r="AP71" s="17">
        <f t="shared" si="64"/>
        <v>7.3000000000000148E-4</v>
      </c>
      <c r="AQ71" s="17">
        <f t="shared" si="65"/>
        <v>-2.5896999999999996E-2</v>
      </c>
      <c r="AR71" s="17">
        <f t="shared" si="66"/>
        <v>-0.18273999999999999</v>
      </c>
      <c r="AS71" s="17">
        <f t="shared" si="67"/>
        <v>0.54789600000000005</v>
      </c>
      <c r="AT71" s="17">
        <f t="shared" si="68"/>
        <v>1.4066999999999996E-2</v>
      </c>
      <c r="AU71" s="17">
        <f t="shared" si="69"/>
        <v>-6.1037999999999995E-2</v>
      </c>
      <c r="AV71" s="17">
        <f t="shared" si="70"/>
        <v>1.3346999999999998E-2</v>
      </c>
      <c r="AW71" s="17">
        <f t="shared" si="71"/>
        <v>-0.18552000000000002</v>
      </c>
    </row>
    <row r="72" spans="1:49" x14ac:dyDescent="0.3">
      <c r="A72" s="18" t="s">
        <v>25</v>
      </c>
      <c r="B72" s="8">
        <v>-0.29996099999999998</v>
      </c>
      <c r="C72" s="8">
        <v>0.33253500000000003</v>
      </c>
      <c r="D72" s="8">
        <v>-9.9903000000000006E-2</v>
      </c>
      <c r="E72" s="8">
        <v>-0.16165499999999999</v>
      </c>
      <c r="F72" s="8">
        <v>-0.10753699999999999</v>
      </c>
      <c r="G72" s="8">
        <v>-0.26456200000000002</v>
      </c>
      <c r="H72" s="8">
        <v>-0.12865299999999999</v>
      </c>
      <c r="I72" s="8">
        <v>-0.19834599999999999</v>
      </c>
      <c r="J72" s="8">
        <v>-0.14116400000000001</v>
      </c>
      <c r="K72" s="8">
        <v>-0.16198299999999999</v>
      </c>
      <c r="L72" s="8">
        <v>-0.14189599999999999</v>
      </c>
      <c r="M72" s="8">
        <v>-0.13280400000000001</v>
      </c>
      <c r="N72" s="8">
        <v>-5.3443999999999998E-2</v>
      </c>
      <c r="O72" s="8">
        <v>5.7957000000000002E-2</v>
      </c>
      <c r="P72" s="8">
        <v>-3.4763000000000002E-2</v>
      </c>
      <c r="Q72" s="8">
        <v>-5.4843000000000003E-2</v>
      </c>
      <c r="R72" s="8">
        <v>-3.5839000000000003E-2</v>
      </c>
      <c r="S72" s="8">
        <v>-5.8604999999999997E-2</v>
      </c>
      <c r="T72" s="8">
        <v>-0.35270600000000002</v>
      </c>
      <c r="U72" s="8">
        <v>0.60233099999999995</v>
      </c>
      <c r="V72" s="8">
        <v>-6.7159999999999997E-2</v>
      </c>
      <c r="W72" s="8">
        <v>-0.24346100000000001</v>
      </c>
      <c r="X72" s="8">
        <v>-5.1933E-2</v>
      </c>
      <c r="Y72" s="8">
        <v>-0.39627000000000001</v>
      </c>
      <c r="Z72" s="17">
        <f t="shared" si="48"/>
        <v>-0.17643999999999999</v>
      </c>
      <c r="AA72" s="17">
        <f t="shared" si="49"/>
        <v>0.45649100000000004</v>
      </c>
      <c r="AB72" s="17">
        <f t="shared" si="50"/>
        <v>2.3559999999999998E-2</v>
      </c>
      <c r="AC72" s="17">
        <f t="shared" si="51"/>
        <v>-3.7995999999999988E-2</v>
      </c>
      <c r="AD72" s="17">
        <f t="shared" si="52"/>
        <v>1.6262000000000013E-2</v>
      </c>
      <c r="AE72" s="17">
        <f t="shared" si="53"/>
        <v>-0.14135000000000003</v>
      </c>
      <c r="AF72" s="17">
        <f t="shared" si="54"/>
        <v>1.4695000000000014E-2</v>
      </c>
      <c r="AG72" s="17">
        <f t="shared" si="55"/>
        <v>-5.5011000000000004E-2</v>
      </c>
      <c r="AH72" s="17">
        <f t="shared" si="56"/>
        <v>2.137E-3</v>
      </c>
      <c r="AI72" s="17">
        <f t="shared" si="57"/>
        <v>-1.8627999999999978E-2</v>
      </c>
      <c r="AJ72" s="17">
        <f t="shared" si="58"/>
        <v>1.4699999999999991E-3</v>
      </c>
      <c r="AK72" s="17">
        <f t="shared" si="59"/>
        <v>1.0479999999999989E-2</v>
      </c>
      <c r="AL72" s="17">
        <f t="shared" si="60"/>
        <v>-1.6264000000000001E-2</v>
      </c>
      <c r="AM72" s="17">
        <f t="shared" si="61"/>
        <v>9.5134999999999997E-2</v>
      </c>
      <c r="AN72" s="17">
        <f t="shared" si="62"/>
        <v>2.3949999999999944E-3</v>
      </c>
      <c r="AO72" s="17">
        <f t="shared" si="63"/>
        <v>-1.7669000000000004E-2</v>
      </c>
      <c r="AP72" s="17">
        <f t="shared" si="64"/>
        <v>1.344999999999999E-3</v>
      </c>
      <c r="AQ72" s="17">
        <f t="shared" si="65"/>
        <v>-2.1451999999999999E-2</v>
      </c>
      <c r="AR72" s="17">
        <f t="shared" si="66"/>
        <v>-0.23169900000000002</v>
      </c>
      <c r="AS72" s="17">
        <f t="shared" si="67"/>
        <v>0.72059099999999998</v>
      </c>
      <c r="AT72" s="17">
        <f t="shared" si="68"/>
        <v>5.2681000000000006E-2</v>
      </c>
      <c r="AU72" s="17">
        <f t="shared" si="69"/>
        <v>-0.12250400000000002</v>
      </c>
      <c r="AV72" s="17">
        <f t="shared" si="70"/>
        <v>6.8420000000000009E-2</v>
      </c>
      <c r="AW72" s="17">
        <f t="shared" si="71"/>
        <v>-0.27499200000000001</v>
      </c>
    </row>
    <row r="73" spans="1:49" x14ac:dyDescent="0.3">
      <c r="A73" s="18" t="s">
        <v>26</v>
      </c>
      <c r="B73" s="8">
        <v>-0.245507</v>
      </c>
      <c r="C73" s="8">
        <v>0.28661199999999998</v>
      </c>
      <c r="D73" s="8">
        <v>-0.12357600000000001</v>
      </c>
      <c r="E73" s="8">
        <v>-0.16580700000000001</v>
      </c>
      <c r="F73" s="8">
        <v>-0.113666</v>
      </c>
      <c r="G73" s="8">
        <v>-0.24087700000000001</v>
      </c>
      <c r="H73" s="8">
        <v>-0.14396600000000001</v>
      </c>
      <c r="I73" s="8">
        <v>-0.21072199999999999</v>
      </c>
      <c r="J73" s="8">
        <v>-0.14444899999999999</v>
      </c>
      <c r="K73" s="8">
        <v>-0.17252300000000001</v>
      </c>
      <c r="L73" s="8">
        <v>-0.14574000000000001</v>
      </c>
      <c r="M73" s="8">
        <v>-0.13797200000000001</v>
      </c>
      <c r="N73" s="8">
        <v>-6.6536999999999999E-2</v>
      </c>
      <c r="O73" s="8">
        <v>5.4911000000000001E-2</v>
      </c>
      <c r="P73" s="8">
        <v>-3.7904E-2</v>
      </c>
      <c r="Q73" s="8">
        <v>-6.3339000000000006E-2</v>
      </c>
      <c r="R73" s="8">
        <v>-3.8114000000000002E-2</v>
      </c>
      <c r="S73" s="8">
        <v>-6.3834000000000002E-2</v>
      </c>
      <c r="T73" s="8">
        <v>-0.26610600000000001</v>
      </c>
      <c r="U73" s="8">
        <v>0.495697</v>
      </c>
      <c r="V73" s="8">
        <v>-0.101562</v>
      </c>
      <c r="W73" s="8">
        <v>-0.251226</v>
      </c>
      <c r="X73" s="8">
        <v>-2.4962000000000002E-2</v>
      </c>
      <c r="Y73" s="8">
        <v>-0.41140599999999999</v>
      </c>
      <c r="Z73" s="17">
        <f t="shared" si="48"/>
        <v>-0.121986</v>
      </c>
      <c r="AA73" s="17">
        <f t="shared" si="49"/>
        <v>0.41056799999999999</v>
      </c>
      <c r="AB73" s="17">
        <f t="shared" si="50"/>
        <v>-1.1300000000000199E-4</v>
      </c>
      <c r="AC73" s="17">
        <f t="shared" si="51"/>
        <v>-4.2148000000000005E-2</v>
      </c>
      <c r="AD73" s="17">
        <f t="shared" si="52"/>
        <v>1.0133000000000003E-2</v>
      </c>
      <c r="AE73" s="17">
        <f t="shared" si="53"/>
        <v>-0.11766500000000001</v>
      </c>
      <c r="AF73" s="17">
        <f t="shared" si="54"/>
        <v>-6.1800000000000743E-4</v>
      </c>
      <c r="AG73" s="17">
        <f t="shared" si="55"/>
        <v>-6.7387000000000002E-2</v>
      </c>
      <c r="AH73" s="17">
        <f t="shared" si="56"/>
        <v>-1.1479999999999824E-3</v>
      </c>
      <c r="AI73" s="17">
        <f t="shared" si="57"/>
        <v>-2.9167999999999999E-2</v>
      </c>
      <c r="AJ73" s="17">
        <f t="shared" si="58"/>
        <v>-2.374000000000015E-3</v>
      </c>
      <c r="AK73" s="17">
        <f t="shared" si="59"/>
        <v>5.3119999999999834E-3</v>
      </c>
      <c r="AL73" s="17">
        <f t="shared" si="60"/>
        <v>-2.9357000000000001E-2</v>
      </c>
      <c r="AM73" s="17">
        <f t="shared" si="61"/>
        <v>9.2089000000000004E-2</v>
      </c>
      <c r="AN73" s="17">
        <f t="shared" si="62"/>
        <v>-7.460000000000036E-4</v>
      </c>
      <c r="AO73" s="17">
        <f t="shared" si="63"/>
        <v>-2.6165000000000008E-2</v>
      </c>
      <c r="AP73" s="17">
        <f t="shared" si="64"/>
        <v>-9.3000000000000027E-4</v>
      </c>
      <c r="AQ73" s="17">
        <f t="shared" si="65"/>
        <v>-2.6681000000000003E-2</v>
      </c>
      <c r="AR73" s="17">
        <f t="shared" si="66"/>
        <v>-0.14509900000000001</v>
      </c>
      <c r="AS73" s="17">
        <f t="shared" si="67"/>
        <v>0.61395699999999997</v>
      </c>
      <c r="AT73" s="17">
        <f t="shared" si="68"/>
        <v>1.8279000000000004E-2</v>
      </c>
      <c r="AU73" s="17">
        <f t="shared" si="69"/>
        <v>-0.13026900000000002</v>
      </c>
      <c r="AV73" s="17">
        <f t="shared" si="70"/>
        <v>9.5391000000000004E-2</v>
      </c>
      <c r="AW73" s="17">
        <f t="shared" si="71"/>
        <v>-0.290128</v>
      </c>
    </row>
    <row r="74" spans="1:49" x14ac:dyDescent="0.3">
      <c r="A74" s="18" t="s">
        <v>27</v>
      </c>
      <c r="B74" s="8">
        <v>-0.24726899999999999</v>
      </c>
      <c r="C74" s="8">
        <v>0.292717</v>
      </c>
      <c r="D74" s="8">
        <v>-0.119709</v>
      </c>
      <c r="E74" s="8">
        <v>-0.166986</v>
      </c>
      <c r="F74" s="8">
        <v>-0.112775</v>
      </c>
      <c r="G74" s="8">
        <v>-0.23762800000000001</v>
      </c>
      <c r="H74" s="8">
        <v>-0.14408799999999999</v>
      </c>
      <c r="I74" s="8">
        <v>-0.21393400000000001</v>
      </c>
      <c r="J74" s="8">
        <v>-0.14405499999999999</v>
      </c>
      <c r="K74" s="8">
        <v>-0.172405</v>
      </c>
      <c r="L74" s="8">
        <v>-0.145455</v>
      </c>
      <c r="M74" s="8">
        <v>-0.13827800000000001</v>
      </c>
      <c r="N74" s="8">
        <v>-6.6909999999999997E-2</v>
      </c>
      <c r="O74" s="8">
        <v>5.4933000000000003E-2</v>
      </c>
      <c r="P74" s="8">
        <v>-3.7609999999999998E-2</v>
      </c>
      <c r="Q74" s="8">
        <v>-6.3261999999999999E-2</v>
      </c>
      <c r="R74" s="8">
        <v>-3.7848E-2</v>
      </c>
      <c r="S74" s="8">
        <v>-6.3871999999999998E-2</v>
      </c>
      <c r="T74" s="8">
        <v>-0.26146000000000003</v>
      </c>
      <c r="U74" s="8">
        <v>0.51627900000000004</v>
      </c>
      <c r="V74" s="8">
        <v>-0.12538299999999999</v>
      </c>
      <c r="W74" s="8">
        <v>-0.25302000000000002</v>
      </c>
      <c r="X74" s="8">
        <v>1.0477E-2</v>
      </c>
      <c r="Y74" s="8">
        <v>-0.457901</v>
      </c>
      <c r="Z74" s="17">
        <f t="shared" si="48"/>
        <v>-0.12374799999999998</v>
      </c>
      <c r="AA74" s="17">
        <f t="shared" si="49"/>
        <v>0.41667300000000002</v>
      </c>
      <c r="AB74" s="17">
        <f t="shared" si="50"/>
        <v>3.7540000000000073E-3</v>
      </c>
      <c r="AC74" s="17">
        <f t="shared" si="51"/>
        <v>-4.3326999999999991E-2</v>
      </c>
      <c r="AD74" s="17">
        <f t="shared" si="52"/>
        <v>1.1024000000000006E-2</v>
      </c>
      <c r="AE74" s="17">
        <f t="shared" si="53"/>
        <v>-0.114416</v>
      </c>
      <c r="AF74" s="17">
        <f t="shared" si="54"/>
        <v>-7.3999999999999067E-4</v>
      </c>
      <c r="AG74" s="17">
        <f t="shared" si="55"/>
        <v>-7.0599000000000023E-2</v>
      </c>
      <c r="AH74" s="17">
        <f t="shared" si="56"/>
        <v>-7.5399999999997691E-4</v>
      </c>
      <c r="AI74" s="17">
        <f t="shared" si="57"/>
        <v>-2.9049999999999992E-2</v>
      </c>
      <c r="AJ74" s="17">
        <f t="shared" si="58"/>
        <v>-2.0890000000000075E-3</v>
      </c>
      <c r="AK74" s="17">
        <f t="shared" si="59"/>
        <v>5.0059999999999827E-3</v>
      </c>
      <c r="AL74" s="17">
        <f t="shared" si="60"/>
        <v>-2.9729999999999999E-2</v>
      </c>
      <c r="AM74" s="17">
        <f t="shared" si="61"/>
        <v>9.2110999999999998E-2</v>
      </c>
      <c r="AN74" s="17">
        <f t="shared" si="62"/>
        <v>-4.5200000000000101E-4</v>
      </c>
      <c r="AO74" s="17">
        <f t="shared" si="63"/>
        <v>-2.6088E-2</v>
      </c>
      <c r="AP74" s="17">
        <f t="shared" si="64"/>
        <v>-6.6399999999999793E-4</v>
      </c>
      <c r="AQ74" s="17">
        <f t="shared" si="65"/>
        <v>-2.6719E-2</v>
      </c>
      <c r="AR74" s="17">
        <f t="shared" si="66"/>
        <v>-0.14045300000000002</v>
      </c>
      <c r="AS74" s="17">
        <f t="shared" si="67"/>
        <v>0.63453900000000008</v>
      </c>
      <c r="AT74" s="17">
        <f t="shared" si="68"/>
        <v>-5.5419999999999914E-3</v>
      </c>
      <c r="AU74" s="17">
        <f t="shared" si="69"/>
        <v>-0.13206300000000004</v>
      </c>
      <c r="AV74" s="17">
        <f t="shared" si="70"/>
        <v>0.13083</v>
      </c>
      <c r="AW74" s="17">
        <f t="shared" si="71"/>
        <v>-0.33662300000000001</v>
      </c>
    </row>
    <row r="75" spans="1:49" x14ac:dyDescent="0.3">
      <c r="A75" s="18" t="s">
        <v>45</v>
      </c>
      <c r="B75" s="8">
        <v>-0.21584</v>
      </c>
      <c r="C75" s="8">
        <v>0.247637</v>
      </c>
      <c r="D75" s="8">
        <v>-0.107358</v>
      </c>
      <c r="E75" s="8">
        <v>-0.150362</v>
      </c>
      <c r="F75" s="8">
        <v>-0.11919399999999999</v>
      </c>
      <c r="G75" s="8">
        <v>-0.236734</v>
      </c>
      <c r="H75" s="8">
        <v>-0.109491</v>
      </c>
      <c r="I75" s="8">
        <v>-0.18040600000000001</v>
      </c>
      <c r="J75" s="8">
        <v>-0.134711</v>
      </c>
      <c r="K75" s="8">
        <v>-0.15301500000000001</v>
      </c>
      <c r="L75" s="8">
        <v>-0.14236799999999999</v>
      </c>
      <c r="M75" s="8">
        <v>-0.131938</v>
      </c>
      <c r="N75" s="8">
        <v>-4.5208999999999999E-2</v>
      </c>
      <c r="O75" s="8">
        <v>5.7722000000000002E-2</v>
      </c>
      <c r="P75" s="8">
        <v>-3.0712E-2</v>
      </c>
      <c r="Q75" s="8">
        <v>-4.6920999999999997E-2</v>
      </c>
      <c r="R75" s="8">
        <v>-3.6184000000000001E-2</v>
      </c>
      <c r="S75" s="8">
        <v>-5.5098000000000001E-2</v>
      </c>
      <c r="T75" s="8">
        <v>-0.382438</v>
      </c>
      <c r="U75" s="8">
        <v>0.65117199999999997</v>
      </c>
      <c r="V75" s="8">
        <v>-6.3307000000000002E-2</v>
      </c>
      <c r="W75" s="8">
        <v>-0.225491</v>
      </c>
      <c r="X75" s="8">
        <v>-3.3737999999999997E-2</v>
      </c>
      <c r="Y75" s="8">
        <v>-0.45269900000000002</v>
      </c>
      <c r="Z75" s="17">
        <f t="shared" si="48"/>
        <v>-9.2318999999999998E-2</v>
      </c>
      <c r="AA75" s="17">
        <f t="shared" si="49"/>
        <v>0.37159300000000001</v>
      </c>
      <c r="AB75" s="17">
        <f t="shared" si="50"/>
        <v>1.6105000000000008E-2</v>
      </c>
      <c r="AC75" s="17">
        <f t="shared" si="51"/>
        <v>-2.6702999999999991E-2</v>
      </c>
      <c r="AD75" s="17">
        <f t="shared" si="52"/>
        <v>4.6050000000000119E-3</v>
      </c>
      <c r="AE75" s="17">
        <f t="shared" si="53"/>
        <v>-0.113522</v>
      </c>
      <c r="AF75" s="17">
        <f t="shared" si="54"/>
        <v>3.3856999999999998E-2</v>
      </c>
      <c r="AG75" s="17">
        <f t="shared" si="55"/>
        <v>-3.7071000000000021E-2</v>
      </c>
      <c r="AH75" s="17">
        <f t="shared" si="56"/>
        <v>8.5900000000000143E-3</v>
      </c>
      <c r="AI75" s="17">
        <f t="shared" si="57"/>
        <v>-9.6600000000000019E-3</v>
      </c>
      <c r="AJ75" s="17">
        <f t="shared" si="58"/>
        <v>9.9799999999999889E-4</v>
      </c>
      <c r="AK75" s="17">
        <f t="shared" si="59"/>
        <v>1.1345999999999995E-2</v>
      </c>
      <c r="AL75" s="17">
        <f t="shared" si="60"/>
        <v>-8.0290000000000014E-3</v>
      </c>
      <c r="AM75" s="17">
        <f t="shared" si="61"/>
        <v>9.4900000000000012E-2</v>
      </c>
      <c r="AN75" s="17">
        <f t="shared" si="62"/>
        <v>6.4459999999999969E-3</v>
      </c>
      <c r="AO75" s="17">
        <f t="shared" si="63"/>
        <v>-9.7469999999999987E-3</v>
      </c>
      <c r="AP75" s="17">
        <f t="shared" si="64"/>
        <v>1.0000000000000009E-3</v>
      </c>
      <c r="AQ75" s="17">
        <f t="shared" si="65"/>
        <v>-1.7945000000000003E-2</v>
      </c>
      <c r="AR75" s="17">
        <f t="shared" si="66"/>
        <v>-0.26143099999999997</v>
      </c>
      <c r="AS75" s="17">
        <f t="shared" si="67"/>
        <v>0.769432</v>
      </c>
      <c r="AT75" s="17">
        <f t="shared" si="68"/>
        <v>5.6534000000000001E-2</v>
      </c>
      <c r="AU75" s="17">
        <f t="shared" si="69"/>
        <v>-0.104534</v>
      </c>
      <c r="AV75" s="17">
        <f t="shared" si="70"/>
        <v>8.6614999999999998E-2</v>
      </c>
      <c r="AW75" s="17">
        <f t="shared" si="71"/>
        <v>-0.33142100000000002</v>
      </c>
    </row>
    <row r="76" spans="1:49" x14ac:dyDescent="0.3">
      <c r="A76" s="18" t="s">
        <v>46</v>
      </c>
      <c r="B76" s="8">
        <v>-0.23250499999999999</v>
      </c>
      <c r="C76" s="8">
        <v>0.25462099999999999</v>
      </c>
      <c r="D76" s="8">
        <v>-0.11890299999999999</v>
      </c>
      <c r="E76" s="8">
        <v>-0.15265300000000001</v>
      </c>
      <c r="F76" s="8">
        <v>-9.9755999999999997E-2</v>
      </c>
      <c r="G76" s="8">
        <v>-0.22430900000000001</v>
      </c>
      <c r="H76" s="8">
        <v>-0.132714</v>
      </c>
      <c r="I76" s="8">
        <v>-0.18116399999999999</v>
      </c>
      <c r="J76" s="8">
        <v>-0.14249400000000001</v>
      </c>
      <c r="K76" s="8">
        <v>-0.153193</v>
      </c>
      <c r="L76" s="8">
        <v>-0.13464599999999999</v>
      </c>
      <c r="M76" s="8">
        <v>-0.109878</v>
      </c>
      <c r="N76" s="8">
        <v>-5.5552999999999998E-2</v>
      </c>
      <c r="O76" s="8">
        <v>5.6550000000000003E-2</v>
      </c>
      <c r="P76" s="8">
        <v>-3.6353000000000003E-2</v>
      </c>
      <c r="Q76" s="8">
        <v>-4.7044999999999997E-2</v>
      </c>
      <c r="R76" s="8">
        <v>-3.0720999999999998E-2</v>
      </c>
      <c r="S76" s="8">
        <v>-4.5464999999999998E-2</v>
      </c>
      <c r="T76" s="8">
        <v>-0.39269900000000002</v>
      </c>
      <c r="U76" s="8">
        <v>0.56864400000000004</v>
      </c>
      <c r="V76" s="8">
        <v>-5.0958999999999997E-2</v>
      </c>
      <c r="W76" s="8">
        <v>-0.217086</v>
      </c>
      <c r="X76" s="8">
        <v>-6.2557000000000001E-2</v>
      </c>
      <c r="Y76" s="8">
        <v>-0.364867</v>
      </c>
      <c r="Z76" s="17">
        <f t="shared" si="48"/>
        <v>-0.10898399999999998</v>
      </c>
      <c r="AA76" s="17">
        <f t="shared" si="49"/>
        <v>0.378577</v>
      </c>
      <c r="AB76" s="17">
        <f t="shared" si="50"/>
        <v>4.5600000000000085E-3</v>
      </c>
      <c r="AC76" s="17">
        <f t="shared" si="51"/>
        <v>-2.8994000000000006E-2</v>
      </c>
      <c r="AD76" s="17">
        <f t="shared" si="52"/>
        <v>2.4043000000000009E-2</v>
      </c>
      <c r="AE76" s="17">
        <f t="shared" si="53"/>
        <v>-0.10109700000000001</v>
      </c>
      <c r="AF76" s="17">
        <f t="shared" si="54"/>
        <v>1.0634000000000005E-2</v>
      </c>
      <c r="AG76" s="17">
        <f t="shared" si="55"/>
        <v>-3.7829000000000002E-2</v>
      </c>
      <c r="AH76" s="17">
        <f t="shared" si="56"/>
        <v>8.0700000000000216E-4</v>
      </c>
      <c r="AI76" s="17">
        <f t="shared" si="57"/>
        <v>-9.8379999999999856E-3</v>
      </c>
      <c r="AJ76" s="17">
        <f t="shared" si="58"/>
        <v>8.7200000000000055E-3</v>
      </c>
      <c r="AK76" s="17">
        <f t="shared" si="59"/>
        <v>3.3405999999999991E-2</v>
      </c>
      <c r="AL76" s="17">
        <f t="shared" si="60"/>
        <v>-1.8373E-2</v>
      </c>
      <c r="AM76" s="17">
        <f t="shared" si="61"/>
        <v>9.3728000000000006E-2</v>
      </c>
      <c r="AN76" s="17">
        <f t="shared" si="62"/>
        <v>8.0499999999999322E-4</v>
      </c>
      <c r="AO76" s="17">
        <f t="shared" si="63"/>
        <v>-9.8709999999999978E-3</v>
      </c>
      <c r="AP76" s="17">
        <f t="shared" si="64"/>
        <v>6.4630000000000035E-3</v>
      </c>
      <c r="AQ76" s="17">
        <f t="shared" si="65"/>
        <v>-8.3119999999999999E-3</v>
      </c>
      <c r="AR76" s="17">
        <f t="shared" si="66"/>
        <v>-0.27169200000000004</v>
      </c>
      <c r="AS76" s="17">
        <f t="shared" si="67"/>
        <v>0.68690400000000007</v>
      </c>
      <c r="AT76" s="17">
        <f t="shared" si="68"/>
        <v>6.8881999999999999E-2</v>
      </c>
      <c r="AU76" s="17">
        <f t="shared" si="69"/>
        <v>-9.6129000000000006E-2</v>
      </c>
      <c r="AV76" s="17">
        <f t="shared" si="70"/>
        <v>5.7796E-2</v>
      </c>
      <c r="AW76" s="17">
        <f t="shared" si="71"/>
        <v>-0.243589</v>
      </c>
    </row>
    <row r="77" spans="1:49" x14ac:dyDescent="0.3">
      <c r="A77" s="18" t="s">
        <v>28</v>
      </c>
      <c r="B77" s="8">
        <v>-0.218303</v>
      </c>
      <c r="C77" s="8">
        <v>0.25861000000000001</v>
      </c>
      <c r="D77" s="8">
        <v>-9.4288999999999998E-2</v>
      </c>
      <c r="E77" s="8">
        <v>-0.16101399999999999</v>
      </c>
      <c r="F77" s="8">
        <v>-0.113023</v>
      </c>
      <c r="G77" s="8">
        <v>-0.25239200000000001</v>
      </c>
      <c r="H77" s="8">
        <v>-0.13123199999999999</v>
      </c>
      <c r="I77" s="8">
        <v>-0.22980100000000001</v>
      </c>
      <c r="J77" s="8">
        <v>-0.13911699999999999</v>
      </c>
      <c r="K77" s="8">
        <v>-0.16112299999999999</v>
      </c>
      <c r="L77" s="8">
        <v>-0.14241100000000001</v>
      </c>
      <c r="M77" s="8">
        <v>-0.13400000000000001</v>
      </c>
      <c r="N77" s="8">
        <v>-5.5953999999999997E-2</v>
      </c>
      <c r="O77" s="8">
        <v>4.6625E-2</v>
      </c>
      <c r="P77" s="8">
        <v>-3.3799000000000003E-2</v>
      </c>
      <c r="Q77" s="8">
        <v>-5.3699999999999998E-2</v>
      </c>
      <c r="R77" s="8">
        <v>-3.5548999999999997E-2</v>
      </c>
      <c r="S77" s="8">
        <v>-5.6232999999999998E-2</v>
      </c>
      <c r="T77" s="8">
        <v>-0.31774000000000002</v>
      </c>
      <c r="U77" s="8">
        <v>0.704264</v>
      </c>
      <c r="V77" s="8">
        <v>-7.5476000000000001E-2</v>
      </c>
      <c r="W77" s="8">
        <v>-0.30413000000000001</v>
      </c>
      <c r="X77" s="8">
        <v>4.9144E-2</v>
      </c>
      <c r="Y77" s="8">
        <v>-0.53282200000000002</v>
      </c>
      <c r="Z77" s="17">
        <f t="shared" si="48"/>
        <v>-9.4781999999999991E-2</v>
      </c>
      <c r="AA77" s="17">
        <f t="shared" si="49"/>
        <v>0.38256600000000002</v>
      </c>
      <c r="AB77" s="17">
        <f t="shared" si="50"/>
        <v>2.9174000000000005E-2</v>
      </c>
      <c r="AC77" s="17">
        <f t="shared" si="51"/>
        <v>-3.7354999999999985E-2</v>
      </c>
      <c r="AD77" s="17">
        <f t="shared" si="52"/>
        <v>1.0776000000000008E-2</v>
      </c>
      <c r="AE77" s="17">
        <f t="shared" si="53"/>
        <v>-0.12918000000000002</v>
      </c>
      <c r="AF77" s="17">
        <f t="shared" si="54"/>
        <v>1.2116000000000016E-2</v>
      </c>
      <c r="AG77" s="17">
        <f t="shared" si="55"/>
        <v>-8.6466000000000015E-2</v>
      </c>
      <c r="AH77" s="17">
        <f t="shared" si="56"/>
        <v>4.184000000000021E-3</v>
      </c>
      <c r="AI77" s="17">
        <f t="shared" si="57"/>
        <v>-1.7767999999999978E-2</v>
      </c>
      <c r="AJ77" s="17">
        <f t="shared" si="58"/>
        <v>9.5499999999998364E-4</v>
      </c>
      <c r="AK77" s="17">
        <f t="shared" si="59"/>
        <v>9.2839999999999867E-3</v>
      </c>
      <c r="AL77" s="17">
        <f t="shared" si="60"/>
        <v>-1.8773999999999999E-2</v>
      </c>
      <c r="AM77" s="17">
        <f t="shared" si="61"/>
        <v>8.3803000000000002E-2</v>
      </c>
      <c r="AN77" s="17">
        <f t="shared" si="62"/>
        <v>3.3589999999999939E-3</v>
      </c>
      <c r="AO77" s="17">
        <f t="shared" si="63"/>
        <v>-1.6525999999999999E-2</v>
      </c>
      <c r="AP77" s="17">
        <f t="shared" si="64"/>
        <v>1.6350000000000045E-3</v>
      </c>
      <c r="AQ77" s="17">
        <f t="shared" si="65"/>
        <v>-1.908E-2</v>
      </c>
      <c r="AR77" s="17">
        <f t="shared" si="66"/>
        <v>-0.19673300000000002</v>
      </c>
      <c r="AS77" s="17">
        <f t="shared" si="67"/>
        <v>0.82252400000000003</v>
      </c>
      <c r="AT77" s="17">
        <f t="shared" si="68"/>
        <v>4.4365000000000002E-2</v>
      </c>
      <c r="AU77" s="17">
        <f t="shared" si="69"/>
        <v>-0.18317300000000003</v>
      </c>
      <c r="AV77" s="17">
        <f t="shared" si="70"/>
        <v>0.16949700000000001</v>
      </c>
      <c r="AW77" s="17">
        <f t="shared" si="71"/>
        <v>-0.41154400000000002</v>
      </c>
    </row>
    <row r="78" spans="1:49" ht="18" x14ac:dyDescent="0.3">
      <c r="A78" s="18" t="s">
        <v>113</v>
      </c>
      <c r="B78" s="8">
        <v>-0.222053</v>
      </c>
      <c r="C78" s="8">
        <v>0.14641399999999999</v>
      </c>
      <c r="D78" s="8">
        <v>-9.6493999999999996E-2</v>
      </c>
      <c r="E78" s="8">
        <v>-0.14432300000000001</v>
      </c>
      <c r="F78" s="8">
        <v>-0.12328799999999999</v>
      </c>
      <c r="G78" s="8">
        <v>-0.20822599999999999</v>
      </c>
      <c r="H78" s="8">
        <v>-0.12243900000000001</v>
      </c>
      <c r="I78" s="8">
        <v>-0.236095</v>
      </c>
      <c r="J78" s="8">
        <v>-0.13267000000000001</v>
      </c>
      <c r="K78" s="8">
        <v>-0.14851500000000001</v>
      </c>
      <c r="L78" s="8">
        <v>-0.13639499999999999</v>
      </c>
      <c r="M78" s="8">
        <v>-0.13238900000000001</v>
      </c>
      <c r="N78" s="8">
        <v>-4.4741000000000003E-2</v>
      </c>
      <c r="O78" s="8">
        <v>5.2989000000000001E-2</v>
      </c>
      <c r="P78" s="8">
        <v>-2.8355999999999999E-2</v>
      </c>
      <c r="Q78" s="8">
        <v>-4.3392E-2</v>
      </c>
      <c r="R78" s="8">
        <v>-3.2155999999999997E-2</v>
      </c>
      <c r="S78" s="8">
        <v>-5.2114000000000001E-2</v>
      </c>
      <c r="T78" s="8">
        <v>-0.31639899999999999</v>
      </c>
      <c r="U78" s="8">
        <v>0.53865499999999999</v>
      </c>
      <c r="V78" s="8">
        <v>-7.8335000000000002E-2</v>
      </c>
      <c r="W78" s="8">
        <v>-0.21498999999999999</v>
      </c>
      <c r="X78" s="8">
        <v>-5.6013E-2</v>
      </c>
      <c r="Y78" s="8">
        <v>-0.38200400000000001</v>
      </c>
      <c r="Z78" s="17">
        <f t="shared" si="48"/>
        <v>-9.8531999999999995E-2</v>
      </c>
      <c r="AA78" s="17">
        <f t="shared" si="49"/>
        <v>0.27037</v>
      </c>
      <c r="AB78" s="17">
        <f t="shared" si="50"/>
        <v>2.6969000000000007E-2</v>
      </c>
      <c r="AC78" s="17">
        <f t="shared" si="51"/>
        <v>-2.0664000000000002E-2</v>
      </c>
      <c r="AD78" s="17">
        <f t="shared" si="52"/>
        <v>5.1100000000001145E-4</v>
      </c>
      <c r="AE78" s="17">
        <f t="shared" si="53"/>
        <v>-8.5013999999999992E-2</v>
      </c>
      <c r="AF78" s="17">
        <f t="shared" si="54"/>
        <v>2.0908999999999997E-2</v>
      </c>
      <c r="AG78" s="17">
        <f t="shared" si="55"/>
        <v>-9.2760000000000009E-2</v>
      </c>
      <c r="AH78" s="17">
        <f t="shared" si="56"/>
        <v>1.0631000000000002E-2</v>
      </c>
      <c r="AI78" s="17">
        <f t="shared" si="57"/>
        <v>-5.1599999999999979E-3</v>
      </c>
      <c r="AJ78" s="17">
        <f t="shared" si="58"/>
        <v>6.971000000000005E-3</v>
      </c>
      <c r="AK78" s="17">
        <f t="shared" si="59"/>
        <v>1.0894999999999988E-2</v>
      </c>
      <c r="AL78" s="17">
        <f t="shared" si="60"/>
        <v>-7.5610000000000052E-3</v>
      </c>
      <c r="AM78" s="17">
        <f t="shared" si="61"/>
        <v>9.0166999999999997E-2</v>
      </c>
      <c r="AN78" s="17">
        <f t="shared" si="62"/>
        <v>8.8019999999999973E-3</v>
      </c>
      <c r="AO78" s="17">
        <f t="shared" si="63"/>
        <v>-6.2180000000000013E-3</v>
      </c>
      <c r="AP78" s="17">
        <f t="shared" si="64"/>
        <v>5.0280000000000047E-3</v>
      </c>
      <c r="AQ78" s="17">
        <f t="shared" si="65"/>
        <v>-1.4961000000000002E-2</v>
      </c>
      <c r="AR78" s="17">
        <f t="shared" si="66"/>
        <v>-0.19539199999999998</v>
      </c>
      <c r="AS78" s="17">
        <f t="shared" si="67"/>
        <v>0.65691500000000003</v>
      </c>
      <c r="AT78" s="17">
        <f t="shared" si="68"/>
        <v>4.1506000000000001E-2</v>
      </c>
      <c r="AU78" s="17">
        <f t="shared" si="69"/>
        <v>-9.4032999999999992E-2</v>
      </c>
      <c r="AV78" s="17">
        <f t="shared" si="70"/>
        <v>6.4340000000000008E-2</v>
      </c>
      <c r="AW78" s="17">
        <f t="shared" si="71"/>
        <v>-0.26072600000000001</v>
      </c>
    </row>
    <row r="79" spans="1:49" ht="18" x14ac:dyDescent="0.3">
      <c r="A79" s="18" t="s">
        <v>114</v>
      </c>
      <c r="B79" s="8">
        <v>-0.16841400000000001</v>
      </c>
      <c r="C79" s="8">
        <v>6.966E-2</v>
      </c>
      <c r="D79" s="8">
        <v>-9.8615999999999995E-2</v>
      </c>
      <c r="E79" s="8">
        <v>-0.119688</v>
      </c>
      <c r="F79" s="8">
        <v>-9.8709000000000005E-2</v>
      </c>
      <c r="G79" s="8">
        <v>-0.16864199999999999</v>
      </c>
      <c r="H79" s="8">
        <v>-9.0196999999999999E-2</v>
      </c>
      <c r="I79" s="8">
        <v>-0.15650600000000001</v>
      </c>
      <c r="J79" s="8">
        <v>-0.12637399999999999</v>
      </c>
      <c r="K79" s="8">
        <v>-0.115712</v>
      </c>
      <c r="L79" s="8">
        <v>-0.126439</v>
      </c>
      <c r="M79" s="8">
        <v>-9.0190999999999993E-2</v>
      </c>
      <c r="N79" s="8">
        <v>-1.9151999999999999E-2</v>
      </c>
      <c r="O79" s="8">
        <v>3.5980999999999999E-2</v>
      </c>
      <c r="P79" s="8">
        <v>-2.4572E-2</v>
      </c>
      <c r="Q79" s="8">
        <v>-1.5643000000000001E-2</v>
      </c>
      <c r="R79" s="8">
        <v>-2.4598999999999999E-2</v>
      </c>
      <c r="S79" s="8">
        <v>-1.9143E-2</v>
      </c>
      <c r="T79" s="8">
        <v>-0.22586700000000001</v>
      </c>
      <c r="U79" s="8">
        <v>0.138567</v>
      </c>
      <c r="V79" s="8">
        <v>-6.3145000000000007E-2</v>
      </c>
      <c r="W79" s="8">
        <v>-0.150952</v>
      </c>
      <c r="X79" s="8">
        <v>-6.6575999999999996E-2</v>
      </c>
      <c r="Y79" s="8">
        <v>-0.21973699999999999</v>
      </c>
      <c r="Z79" s="17">
        <f t="shared" si="48"/>
        <v>-4.4893000000000002E-2</v>
      </c>
      <c r="AA79" s="17">
        <f t="shared" si="49"/>
        <v>0.19361600000000001</v>
      </c>
      <c r="AB79" s="17">
        <f t="shared" si="50"/>
        <v>2.4847000000000008E-2</v>
      </c>
      <c r="AC79" s="17">
        <f t="shared" si="51"/>
        <v>3.9710000000000023E-3</v>
      </c>
      <c r="AD79" s="17">
        <f t="shared" si="52"/>
        <v>2.5090000000000001E-2</v>
      </c>
      <c r="AE79" s="17">
        <f t="shared" si="53"/>
        <v>-4.5429999999999984E-2</v>
      </c>
      <c r="AF79" s="17">
        <f t="shared" si="54"/>
        <v>5.3151000000000004E-2</v>
      </c>
      <c r="AG79" s="17">
        <f t="shared" si="55"/>
        <v>-1.3171000000000016E-2</v>
      </c>
      <c r="AH79" s="17">
        <f t="shared" si="56"/>
        <v>1.6927000000000025E-2</v>
      </c>
      <c r="AI79" s="17">
        <f t="shared" si="57"/>
        <v>2.7643000000000015E-2</v>
      </c>
      <c r="AJ79" s="17">
        <f t="shared" si="58"/>
        <v>1.6926999999999998E-2</v>
      </c>
      <c r="AK79" s="17">
        <f t="shared" si="59"/>
        <v>5.3093000000000001E-2</v>
      </c>
      <c r="AL79" s="17">
        <f t="shared" si="60"/>
        <v>1.8027999999999999E-2</v>
      </c>
      <c r="AM79" s="17">
        <f t="shared" si="61"/>
        <v>7.3159000000000002E-2</v>
      </c>
      <c r="AN79" s="17">
        <f t="shared" si="62"/>
        <v>1.2585999999999996E-2</v>
      </c>
      <c r="AO79" s="17">
        <f t="shared" si="63"/>
        <v>2.1530999999999998E-2</v>
      </c>
      <c r="AP79" s="17">
        <f t="shared" si="64"/>
        <v>1.2585000000000002E-2</v>
      </c>
      <c r="AQ79" s="17">
        <f t="shared" si="65"/>
        <v>1.8009999999999998E-2</v>
      </c>
      <c r="AR79" s="17">
        <f t="shared" si="66"/>
        <v>-0.10486000000000001</v>
      </c>
      <c r="AS79" s="17">
        <f t="shared" si="67"/>
        <v>0.25682700000000003</v>
      </c>
      <c r="AT79" s="17">
        <f t="shared" si="68"/>
        <v>5.6695999999999996E-2</v>
      </c>
      <c r="AU79" s="17">
        <f t="shared" si="69"/>
        <v>-2.9995000000000008E-2</v>
      </c>
      <c r="AV79" s="17">
        <f t="shared" si="70"/>
        <v>5.3777000000000005E-2</v>
      </c>
      <c r="AW79" s="17">
        <f t="shared" si="71"/>
        <v>-9.8458999999999991E-2</v>
      </c>
    </row>
    <row r="80" spans="1:49" x14ac:dyDescent="0.3">
      <c r="A80" s="18" t="s">
        <v>29</v>
      </c>
      <c r="B80" s="8">
        <v>-0.20458000000000001</v>
      </c>
      <c r="C80" s="8">
        <v>0.260743</v>
      </c>
      <c r="D80" s="8">
        <v>-0.11228399999999999</v>
      </c>
      <c r="E80" s="8">
        <v>-0.147896</v>
      </c>
      <c r="F80" s="8">
        <v>-9.1481000000000007E-2</v>
      </c>
      <c r="G80" s="8">
        <v>-0.23924899999999999</v>
      </c>
      <c r="H80" s="8">
        <v>-0.123488</v>
      </c>
      <c r="I80" s="8">
        <v>-0.231188</v>
      </c>
      <c r="J80" s="8">
        <v>-0.13848099999999999</v>
      </c>
      <c r="K80" s="8">
        <v>-0.155033</v>
      </c>
      <c r="L80" s="8">
        <v>-0.13689299999999999</v>
      </c>
      <c r="M80" s="8">
        <v>-0.11778</v>
      </c>
      <c r="N80" s="8">
        <v>-5.2676000000000001E-2</v>
      </c>
      <c r="O80" s="8">
        <v>8.4555000000000005E-2</v>
      </c>
      <c r="P80" s="8">
        <v>-3.3208000000000001E-2</v>
      </c>
      <c r="Q80" s="8">
        <v>-4.8656999999999999E-2</v>
      </c>
      <c r="R80" s="8">
        <v>-3.2759999999999997E-2</v>
      </c>
      <c r="S80" s="8">
        <v>-4.9819000000000002E-2</v>
      </c>
      <c r="T80" s="8">
        <v>-0.33284599999999998</v>
      </c>
      <c r="U80" s="8">
        <v>0.50965800000000006</v>
      </c>
      <c r="V80" s="8">
        <v>-6.1282999999999997E-2</v>
      </c>
      <c r="W80" s="8">
        <v>-0.236316</v>
      </c>
      <c r="X80" s="8">
        <v>-6.1544000000000001E-2</v>
      </c>
      <c r="Y80" s="8">
        <v>-0.33217200000000002</v>
      </c>
      <c r="Z80" s="17">
        <f t="shared" si="48"/>
        <v>-8.1059000000000006E-2</v>
      </c>
      <c r="AA80" s="17">
        <f t="shared" si="49"/>
        <v>0.38469900000000001</v>
      </c>
      <c r="AB80" s="17">
        <f t="shared" si="50"/>
        <v>1.1179000000000008E-2</v>
      </c>
      <c r="AC80" s="17">
        <f t="shared" si="51"/>
        <v>-2.4236999999999995E-2</v>
      </c>
      <c r="AD80" s="17">
        <f t="shared" si="52"/>
        <v>3.2318E-2</v>
      </c>
      <c r="AE80" s="17">
        <f t="shared" si="53"/>
        <v>-0.11603699999999999</v>
      </c>
      <c r="AF80" s="17">
        <f t="shared" si="54"/>
        <v>1.9860000000000003E-2</v>
      </c>
      <c r="AG80" s="17">
        <f t="shared" si="55"/>
        <v>-8.7853000000000014E-2</v>
      </c>
      <c r="AH80" s="17">
        <f t="shared" si="56"/>
        <v>4.8200000000000187E-3</v>
      </c>
      <c r="AI80" s="17">
        <f t="shared" si="57"/>
        <v>-1.1677999999999994E-2</v>
      </c>
      <c r="AJ80" s="17">
        <f t="shared" si="58"/>
        <v>6.4730000000000065E-3</v>
      </c>
      <c r="AK80" s="17">
        <f t="shared" si="59"/>
        <v>2.5503999999999999E-2</v>
      </c>
      <c r="AL80" s="17">
        <f t="shared" si="60"/>
        <v>-1.5496000000000003E-2</v>
      </c>
      <c r="AM80" s="17">
        <f t="shared" si="61"/>
        <v>0.12173300000000001</v>
      </c>
      <c r="AN80" s="17">
        <f t="shared" si="62"/>
        <v>3.9499999999999952E-3</v>
      </c>
      <c r="AO80" s="17">
        <f t="shared" si="63"/>
        <v>-1.1483E-2</v>
      </c>
      <c r="AP80" s="17">
        <f t="shared" si="64"/>
        <v>4.4240000000000043E-3</v>
      </c>
      <c r="AQ80" s="17">
        <f t="shared" si="65"/>
        <v>-1.2666000000000004E-2</v>
      </c>
      <c r="AR80" s="17">
        <f t="shared" si="66"/>
        <v>-0.21183899999999997</v>
      </c>
      <c r="AS80" s="17">
        <f t="shared" si="67"/>
        <v>0.62791800000000009</v>
      </c>
      <c r="AT80" s="17">
        <f t="shared" si="68"/>
        <v>5.8558000000000006E-2</v>
      </c>
      <c r="AU80" s="17">
        <f t="shared" si="69"/>
        <v>-0.115359</v>
      </c>
      <c r="AV80" s="17">
        <f t="shared" si="70"/>
        <v>5.8809E-2</v>
      </c>
      <c r="AW80" s="17">
        <f t="shared" si="71"/>
        <v>-0.21089400000000003</v>
      </c>
    </row>
    <row r="81" spans="1:49" ht="18" x14ac:dyDescent="0.3">
      <c r="A81" s="18" t="s">
        <v>115</v>
      </c>
      <c r="B81" s="8">
        <v>-0.20161699999999999</v>
      </c>
      <c r="C81" s="8">
        <v>0.26425999999999999</v>
      </c>
      <c r="D81" s="8">
        <v>-0.12402100000000001</v>
      </c>
      <c r="E81" s="8">
        <v>-0.14039199999999999</v>
      </c>
      <c r="F81" s="8">
        <v>-9.9093000000000001E-2</v>
      </c>
      <c r="G81" s="8">
        <v>-0.19944000000000001</v>
      </c>
      <c r="H81" s="8">
        <v>-0.12217500000000001</v>
      </c>
      <c r="I81" s="8">
        <v>-0.20908599999999999</v>
      </c>
      <c r="J81" s="8">
        <v>-0.12949099999999999</v>
      </c>
      <c r="K81" s="8">
        <v>-0.14388400000000001</v>
      </c>
      <c r="L81" s="8">
        <v>-0.12995300000000001</v>
      </c>
      <c r="M81" s="8">
        <v>-0.109793</v>
      </c>
      <c r="N81" s="8">
        <v>-5.1646999999999998E-2</v>
      </c>
      <c r="O81" s="8">
        <v>8.1159999999999996E-2</v>
      </c>
      <c r="P81" s="8">
        <v>-2.6442E-2</v>
      </c>
      <c r="Q81" s="8">
        <v>-3.8871999999999997E-2</v>
      </c>
      <c r="R81" s="8">
        <v>-2.6808999999999999E-2</v>
      </c>
      <c r="S81" s="8">
        <v>-4.1621999999999999E-2</v>
      </c>
      <c r="T81" s="8">
        <v>-0.33152900000000002</v>
      </c>
      <c r="U81" s="8">
        <v>0.48297800000000002</v>
      </c>
      <c r="V81" s="8">
        <v>-5.8758999999999999E-2</v>
      </c>
      <c r="W81" s="8">
        <v>-0.21476700000000001</v>
      </c>
      <c r="X81" s="8">
        <v>-5.5896000000000001E-2</v>
      </c>
      <c r="Y81" s="8">
        <v>-0.32237500000000002</v>
      </c>
      <c r="Z81" s="17">
        <f t="shared" si="48"/>
        <v>-7.8095999999999985E-2</v>
      </c>
      <c r="AA81" s="17">
        <f t="shared" si="49"/>
        <v>0.38821600000000001</v>
      </c>
      <c r="AB81" s="17">
        <f t="shared" si="50"/>
        <v>-5.5800000000000294E-4</v>
      </c>
      <c r="AC81" s="17">
        <f t="shared" si="51"/>
        <v>-1.6732999999999984E-2</v>
      </c>
      <c r="AD81" s="17">
        <f t="shared" si="52"/>
        <v>2.4706000000000006E-2</v>
      </c>
      <c r="AE81" s="17">
        <f t="shared" si="53"/>
        <v>-7.6228000000000004E-2</v>
      </c>
      <c r="AF81" s="17">
        <f t="shared" si="54"/>
        <v>2.1172999999999997E-2</v>
      </c>
      <c r="AG81" s="17">
        <f t="shared" si="55"/>
        <v>-6.5751000000000004E-2</v>
      </c>
      <c r="AH81" s="17">
        <f t="shared" si="56"/>
        <v>1.3810000000000017E-2</v>
      </c>
      <c r="AI81" s="17">
        <f t="shared" si="57"/>
        <v>-5.2900000000000169E-4</v>
      </c>
      <c r="AJ81" s="17">
        <f t="shared" si="58"/>
        <v>1.341299999999998E-2</v>
      </c>
      <c r="AK81" s="17">
        <f t="shared" si="59"/>
        <v>3.3490999999999993E-2</v>
      </c>
      <c r="AL81" s="17">
        <f t="shared" si="60"/>
        <v>-1.4467000000000001E-2</v>
      </c>
      <c r="AM81" s="17">
        <f t="shared" si="61"/>
        <v>0.118338</v>
      </c>
      <c r="AN81" s="17">
        <f t="shared" si="62"/>
        <v>1.0715999999999996E-2</v>
      </c>
      <c r="AO81" s="17">
        <f t="shared" si="63"/>
        <v>-1.6979999999999981E-3</v>
      </c>
      <c r="AP81" s="17">
        <f t="shared" si="64"/>
        <v>1.0375000000000002E-2</v>
      </c>
      <c r="AQ81" s="17">
        <f t="shared" si="65"/>
        <v>-4.4690000000000007E-3</v>
      </c>
      <c r="AR81" s="17">
        <f t="shared" si="66"/>
        <v>-0.21052200000000001</v>
      </c>
      <c r="AS81" s="17">
        <f t="shared" si="67"/>
        <v>0.60123800000000005</v>
      </c>
      <c r="AT81" s="17">
        <f t="shared" si="68"/>
        <v>6.1082000000000004E-2</v>
      </c>
      <c r="AU81" s="17">
        <f t="shared" si="69"/>
        <v>-9.3810000000000018E-2</v>
      </c>
      <c r="AV81" s="17">
        <f t="shared" si="70"/>
        <v>6.4457E-2</v>
      </c>
      <c r="AW81" s="17">
        <f t="shared" si="71"/>
        <v>-0.20109700000000003</v>
      </c>
    </row>
    <row r="82" spans="1:49" x14ac:dyDescent="0.3">
      <c r="A82" s="18" t="s">
        <v>30</v>
      </c>
      <c r="B82" s="8">
        <v>-0.22958100000000001</v>
      </c>
      <c r="C82" s="8">
        <v>0.30121300000000001</v>
      </c>
      <c r="D82" s="8">
        <v>-0.14291100000000001</v>
      </c>
      <c r="E82" s="8">
        <v>-0.147036</v>
      </c>
      <c r="F82" s="8">
        <v>-9.8325999999999997E-2</v>
      </c>
      <c r="G82" s="8">
        <v>-0.21465799999999999</v>
      </c>
      <c r="H82" s="8">
        <v>-0.14686299999999999</v>
      </c>
      <c r="I82" s="8">
        <v>-0.244558</v>
      </c>
      <c r="J82" s="8">
        <v>-0.142092</v>
      </c>
      <c r="K82" s="8">
        <v>-0.16343299999999999</v>
      </c>
      <c r="L82" s="8">
        <v>-0.140099</v>
      </c>
      <c r="M82" s="8">
        <v>-0.120814</v>
      </c>
      <c r="N82" s="8">
        <v>-6.5449999999999994E-2</v>
      </c>
      <c r="O82" s="8">
        <v>8.2732E-2</v>
      </c>
      <c r="P82" s="8">
        <v>-3.6338000000000002E-2</v>
      </c>
      <c r="Q82" s="8">
        <v>-5.5219999999999998E-2</v>
      </c>
      <c r="R82" s="8">
        <v>-3.4290000000000001E-2</v>
      </c>
      <c r="S82" s="8">
        <v>-5.4612000000000001E-2</v>
      </c>
      <c r="T82" s="8">
        <v>-0.30670500000000001</v>
      </c>
      <c r="U82" s="8">
        <v>0.49052099999999998</v>
      </c>
      <c r="V82" s="8">
        <v>-8.0019000000000007E-2</v>
      </c>
      <c r="W82" s="8">
        <v>-0.26913700000000002</v>
      </c>
      <c r="X82" s="8">
        <v>5.0730000000000003E-3</v>
      </c>
      <c r="Y82" s="8">
        <v>-0.39607199999999998</v>
      </c>
      <c r="Z82" s="17">
        <f t="shared" si="48"/>
        <v>-0.10606</v>
      </c>
      <c r="AA82" s="17">
        <f t="shared" si="49"/>
        <v>0.42516900000000002</v>
      </c>
      <c r="AB82" s="17">
        <f t="shared" si="50"/>
        <v>-1.9448000000000007E-2</v>
      </c>
      <c r="AC82" s="17">
        <f t="shared" si="51"/>
        <v>-2.3376999999999995E-2</v>
      </c>
      <c r="AD82" s="17">
        <f t="shared" si="52"/>
        <v>2.547300000000001E-2</v>
      </c>
      <c r="AE82" s="17">
        <f t="shared" si="53"/>
        <v>-9.1445999999999986E-2</v>
      </c>
      <c r="AF82" s="17">
        <f t="shared" si="54"/>
        <v>-3.5149999999999904E-3</v>
      </c>
      <c r="AG82" s="17">
        <f t="shared" si="55"/>
        <v>-0.10122300000000001</v>
      </c>
      <c r="AH82" s="17">
        <f t="shared" si="56"/>
        <v>1.2090000000000156E-3</v>
      </c>
      <c r="AI82" s="17">
        <f t="shared" si="57"/>
        <v>-2.0077999999999985E-2</v>
      </c>
      <c r="AJ82" s="17">
        <f t="shared" si="58"/>
        <v>3.2669999999999921E-3</v>
      </c>
      <c r="AK82" s="17">
        <f t="shared" si="59"/>
        <v>2.246999999999999E-2</v>
      </c>
      <c r="AL82" s="17">
        <f t="shared" si="60"/>
        <v>-2.8269999999999997E-2</v>
      </c>
      <c r="AM82" s="17">
        <f t="shared" si="61"/>
        <v>0.11991</v>
      </c>
      <c r="AN82" s="17">
        <f t="shared" si="62"/>
        <v>8.1999999999999434E-4</v>
      </c>
      <c r="AO82" s="17">
        <f t="shared" si="63"/>
        <v>-1.8046E-2</v>
      </c>
      <c r="AP82" s="17">
        <f t="shared" si="64"/>
        <v>2.8940000000000007E-3</v>
      </c>
      <c r="AQ82" s="17">
        <f t="shared" si="65"/>
        <v>-1.7459000000000002E-2</v>
      </c>
      <c r="AR82" s="17">
        <f t="shared" si="66"/>
        <v>-0.185698</v>
      </c>
      <c r="AS82" s="17">
        <f t="shared" si="67"/>
        <v>0.60878100000000002</v>
      </c>
      <c r="AT82" s="17">
        <f t="shared" si="68"/>
        <v>3.9821999999999996E-2</v>
      </c>
      <c r="AU82" s="17">
        <f t="shared" si="69"/>
        <v>-0.14818000000000003</v>
      </c>
      <c r="AV82" s="17">
        <f t="shared" si="70"/>
        <v>0.12542600000000001</v>
      </c>
      <c r="AW82" s="17">
        <f t="shared" si="71"/>
        <v>-0.27479399999999998</v>
      </c>
    </row>
    <row r="83" spans="1:49" x14ac:dyDescent="0.3">
      <c r="A83" s="18" t="s">
        <v>31</v>
      </c>
      <c r="B83" s="8">
        <v>-0.234431</v>
      </c>
      <c r="C83" s="8">
        <v>0.29511900000000002</v>
      </c>
      <c r="D83" s="8">
        <v>-0.14189599999999999</v>
      </c>
      <c r="E83" s="8">
        <v>-0.14734700000000001</v>
      </c>
      <c r="F83" s="8">
        <v>-9.8671999999999996E-2</v>
      </c>
      <c r="G83" s="8">
        <v>-0.205927</v>
      </c>
      <c r="H83" s="8">
        <v>-0.14755199999999999</v>
      </c>
      <c r="I83" s="8">
        <v>-0.244396</v>
      </c>
      <c r="J83" s="8">
        <v>-0.14215</v>
      </c>
      <c r="K83" s="8">
        <v>-0.163295</v>
      </c>
      <c r="L83" s="8">
        <v>-0.14005400000000001</v>
      </c>
      <c r="M83" s="8">
        <v>-0.120404</v>
      </c>
      <c r="N83" s="8">
        <v>-6.5502000000000005E-2</v>
      </c>
      <c r="O83" s="8">
        <v>8.2246E-2</v>
      </c>
      <c r="P83" s="8">
        <v>-3.6392000000000001E-2</v>
      </c>
      <c r="Q83" s="8">
        <v>-5.5114999999999997E-2</v>
      </c>
      <c r="R83" s="8">
        <v>-3.4221000000000001E-2</v>
      </c>
      <c r="S83" s="8">
        <v>-5.4316000000000003E-2</v>
      </c>
      <c r="T83" s="8">
        <v>-0.29483599999999999</v>
      </c>
      <c r="U83" s="8">
        <v>0.46584500000000001</v>
      </c>
      <c r="V83" s="8">
        <v>-8.2255999999999996E-2</v>
      </c>
      <c r="W83" s="8">
        <v>-0.26277800000000001</v>
      </c>
      <c r="X83" s="8">
        <v>-2.298E-2</v>
      </c>
      <c r="Y83" s="8">
        <v>-0.35139399999999998</v>
      </c>
      <c r="Z83" s="17">
        <f t="shared" si="48"/>
        <v>-0.11090999999999999</v>
      </c>
      <c r="AA83" s="17">
        <f t="shared" si="49"/>
        <v>0.41907500000000003</v>
      </c>
      <c r="AB83" s="17">
        <f t="shared" si="50"/>
        <v>-1.8432999999999991E-2</v>
      </c>
      <c r="AC83" s="17">
        <f t="shared" si="51"/>
        <v>-2.3688000000000001E-2</v>
      </c>
      <c r="AD83" s="17">
        <f t="shared" si="52"/>
        <v>2.512700000000001E-2</v>
      </c>
      <c r="AE83" s="17">
        <f t="shared" si="53"/>
        <v>-8.2714999999999997E-2</v>
      </c>
      <c r="AF83" s="17">
        <f t="shared" si="54"/>
        <v>-4.2039999999999855E-3</v>
      </c>
      <c r="AG83" s="17">
        <f t="shared" si="55"/>
        <v>-0.10106100000000001</v>
      </c>
      <c r="AH83" s="17">
        <f t="shared" si="56"/>
        <v>1.1510000000000131E-3</v>
      </c>
      <c r="AI83" s="17">
        <f t="shared" si="57"/>
        <v>-1.9939999999999986E-2</v>
      </c>
      <c r="AJ83" s="17">
        <f t="shared" si="58"/>
        <v>3.3119999999999816E-3</v>
      </c>
      <c r="AK83" s="17">
        <f t="shared" si="59"/>
        <v>2.2879999999999998E-2</v>
      </c>
      <c r="AL83" s="17">
        <f t="shared" si="60"/>
        <v>-2.8322000000000007E-2</v>
      </c>
      <c r="AM83" s="17">
        <f t="shared" si="61"/>
        <v>0.119424</v>
      </c>
      <c r="AN83" s="17">
        <f t="shared" si="62"/>
        <v>7.6599999999999585E-4</v>
      </c>
      <c r="AO83" s="17">
        <f t="shared" si="63"/>
        <v>-1.7940999999999999E-2</v>
      </c>
      <c r="AP83" s="17">
        <f t="shared" si="64"/>
        <v>2.9630000000000004E-3</v>
      </c>
      <c r="AQ83" s="17">
        <f t="shared" si="65"/>
        <v>-1.7163000000000005E-2</v>
      </c>
      <c r="AR83" s="17">
        <f t="shared" si="66"/>
        <v>-0.17382899999999998</v>
      </c>
      <c r="AS83" s="17">
        <f t="shared" si="67"/>
        <v>0.58410499999999999</v>
      </c>
      <c r="AT83" s="17">
        <f t="shared" si="68"/>
        <v>3.7585000000000007E-2</v>
      </c>
      <c r="AU83" s="17">
        <f t="shared" si="69"/>
        <v>-0.14182100000000003</v>
      </c>
      <c r="AV83" s="17">
        <f t="shared" si="70"/>
        <v>9.7373000000000001E-2</v>
      </c>
      <c r="AW83" s="17">
        <f t="shared" si="71"/>
        <v>-0.23011599999999999</v>
      </c>
    </row>
    <row r="84" spans="1:49" x14ac:dyDescent="0.3">
      <c r="A84" s="18" t="s">
        <v>32</v>
      </c>
      <c r="B84" s="8">
        <v>-0.19704199999999999</v>
      </c>
      <c r="C84" s="8">
        <v>0.29946200000000001</v>
      </c>
      <c r="D84" s="8">
        <v>-0.242476</v>
      </c>
      <c r="E84" s="8">
        <v>-0.13596900000000001</v>
      </c>
      <c r="F84" s="8">
        <v>-0.14945600000000001</v>
      </c>
      <c r="G84" s="8">
        <v>-9.8046999999999995E-2</v>
      </c>
      <c r="H84" s="8">
        <v>-0.119782</v>
      </c>
      <c r="I84" s="8">
        <v>-0.24681800000000001</v>
      </c>
      <c r="J84" s="8">
        <v>-0.14749599999999999</v>
      </c>
      <c r="K84" s="8">
        <v>-0.14152000000000001</v>
      </c>
      <c r="L84" s="8">
        <v>-0.162608</v>
      </c>
      <c r="M84" s="8">
        <v>-0.13938700000000001</v>
      </c>
      <c r="N84" s="8">
        <v>-5.3559000000000002E-2</v>
      </c>
      <c r="O84" s="8">
        <v>8.2436999999999996E-2</v>
      </c>
      <c r="P84" s="8">
        <v>-6.5569000000000002E-2</v>
      </c>
      <c r="Q84" s="8">
        <v>-3.5914000000000001E-2</v>
      </c>
      <c r="R84" s="8">
        <v>-5.4518999999999998E-2</v>
      </c>
      <c r="S84" s="8">
        <v>-3.3656999999999999E-2</v>
      </c>
      <c r="T84" s="8">
        <v>-0.42519499999999999</v>
      </c>
      <c r="U84" s="8">
        <v>0.54157200000000005</v>
      </c>
      <c r="V84" s="8">
        <v>-0.314724</v>
      </c>
      <c r="W84" s="8">
        <v>-8.9776999999999996E-2</v>
      </c>
      <c r="X84" s="8">
        <v>-0.27266200000000002</v>
      </c>
      <c r="Y84" s="8">
        <v>1.6976000000000002E-2</v>
      </c>
      <c r="Z84" s="17">
        <f t="shared" si="48"/>
        <v>-7.3520999999999989E-2</v>
      </c>
      <c r="AA84" s="17">
        <f t="shared" si="49"/>
        <v>0.42341800000000002</v>
      </c>
      <c r="AB84" s="17">
        <f t="shared" si="50"/>
        <v>-0.11901299999999999</v>
      </c>
      <c r="AC84" s="17">
        <f t="shared" si="51"/>
        <v>-1.2310000000000001E-2</v>
      </c>
      <c r="AD84" s="17">
        <f t="shared" si="52"/>
        <v>-2.5656999999999999E-2</v>
      </c>
      <c r="AE84" s="17">
        <f t="shared" si="53"/>
        <v>2.5165000000000007E-2</v>
      </c>
      <c r="AF84" s="17">
        <f t="shared" si="54"/>
        <v>2.3566000000000004E-2</v>
      </c>
      <c r="AG84" s="17">
        <f t="shared" si="55"/>
        <v>-0.10348300000000002</v>
      </c>
      <c r="AH84" s="17">
        <f t="shared" si="56"/>
        <v>-4.1949999999999765E-3</v>
      </c>
      <c r="AI84" s="17">
        <f t="shared" si="57"/>
        <v>1.8350000000000033E-3</v>
      </c>
      <c r="AJ84" s="17">
        <f t="shared" si="58"/>
        <v>-1.9242000000000009E-2</v>
      </c>
      <c r="AK84" s="17">
        <f t="shared" si="59"/>
        <v>3.8969999999999838E-3</v>
      </c>
      <c r="AL84" s="17">
        <f t="shared" si="60"/>
        <v>-1.6379000000000005E-2</v>
      </c>
      <c r="AM84" s="17">
        <f t="shared" si="61"/>
        <v>0.119615</v>
      </c>
      <c r="AN84" s="17">
        <f t="shared" si="62"/>
        <v>-2.8411000000000006E-2</v>
      </c>
      <c r="AO84" s="17">
        <f t="shared" si="63"/>
        <v>1.2599999999999972E-3</v>
      </c>
      <c r="AP84" s="17">
        <f t="shared" si="64"/>
        <v>-1.7334999999999996E-2</v>
      </c>
      <c r="AQ84" s="17">
        <f t="shared" si="65"/>
        <v>3.4959999999999991E-3</v>
      </c>
      <c r="AR84" s="17">
        <f t="shared" si="66"/>
        <v>-0.30418800000000001</v>
      </c>
      <c r="AS84" s="17">
        <f t="shared" si="67"/>
        <v>0.65983200000000009</v>
      </c>
      <c r="AT84" s="17">
        <f t="shared" si="68"/>
        <v>-0.194883</v>
      </c>
      <c r="AU84" s="17">
        <f t="shared" si="69"/>
        <v>3.1179999999999999E-2</v>
      </c>
      <c r="AV84" s="17">
        <f t="shared" si="70"/>
        <v>-0.15230900000000003</v>
      </c>
      <c r="AW84" s="17">
        <f t="shared" si="71"/>
        <v>0.13825399999999999</v>
      </c>
    </row>
    <row r="85" spans="1:49" x14ac:dyDescent="0.3">
      <c r="A85" s="18" t="s">
        <v>50</v>
      </c>
      <c r="B85" s="8">
        <v>-0.22198399999999999</v>
      </c>
      <c r="C85" s="8">
        <v>0.307647</v>
      </c>
      <c r="D85" s="8">
        <v>-9.6129999999999993E-2</v>
      </c>
      <c r="E85" s="8">
        <v>-0.14921300000000001</v>
      </c>
      <c r="F85" s="8">
        <v>-0.14901300000000001</v>
      </c>
      <c r="G85" s="8">
        <v>-0.23485900000000001</v>
      </c>
      <c r="H85" s="8">
        <v>-0.120921</v>
      </c>
      <c r="I85" s="8">
        <v>-0.24385299999999999</v>
      </c>
      <c r="J85" s="8">
        <v>-0.14042099999999999</v>
      </c>
      <c r="K85" s="8">
        <v>-0.16436400000000001</v>
      </c>
      <c r="L85" s="8">
        <v>-0.14357700000000001</v>
      </c>
      <c r="M85" s="8">
        <v>-0.147814</v>
      </c>
      <c r="N85" s="8">
        <v>-5.5234999999999999E-2</v>
      </c>
      <c r="O85" s="8">
        <v>8.4140999999999994E-2</v>
      </c>
      <c r="P85" s="8">
        <v>-3.4542000000000003E-2</v>
      </c>
      <c r="Q85" s="8">
        <v>-5.6197999999999998E-2</v>
      </c>
      <c r="R85" s="8">
        <v>-3.6891E-2</v>
      </c>
      <c r="S85" s="8">
        <v>-6.3546000000000005E-2</v>
      </c>
      <c r="T85" s="8">
        <v>-0.33533400000000002</v>
      </c>
      <c r="U85" s="8">
        <v>0.50213600000000003</v>
      </c>
      <c r="V85" s="8">
        <v>-5.9650000000000002E-2</v>
      </c>
      <c r="W85" s="8">
        <v>-0.22875000000000001</v>
      </c>
      <c r="X85" s="8">
        <v>-8.1227999999999995E-2</v>
      </c>
      <c r="Y85" s="8">
        <v>-0.35303400000000001</v>
      </c>
      <c r="Z85" s="17">
        <f t="shared" si="48"/>
        <v>-9.8462999999999981E-2</v>
      </c>
      <c r="AA85" s="17">
        <f t="shared" si="49"/>
        <v>0.43160300000000001</v>
      </c>
      <c r="AB85" s="17">
        <f t="shared" si="50"/>
        <v>2.733300000000001E-2</v>
      </c>
      <c r="AC85" s="17">
        <f t="shared" si="51"/>
        <v>-2.5554000000000007E-2</v>
      </c>
      <c r="AD85" s="17">
        <f t="shared" si="52"/>
        <v>-2.5214E-2</v>
      </c>
      <c r="AE85" s="17">
        <f t="shared" si="53"/>
        <v>-0.11164700000000001</v>
      </c>
      <c r="AF85" s="17">
        <f t="shared" si="54"/>
        <v>2.2427000000000002E-2</v>
      </c>
      <c r="AG85" s="17">
        <f t="shared" si="55"/>
        <v>-0.100518</v>
      </c>
      <c r="AH85" s="17">
        <f t="shared" si="56"/>
        <v>2.8800000000000214E-3</v>
      </c>
      <c r="AI85" s="17">
        <f t="shared" si="57"/>
        <v>-2.1009E-2</v>
      </c>
      <c r="AJ85" s="17">
        <f t="shared" si="58"/>
        <v>-2.1100000000001673E-4</v>
      </c>
      <c r="AK85" s="17">
        <f t="shared" si="59"/>
        <v>-4.5300000000000062E-3</v>
      </c>
      <c r="AL85" s="17">
        <f t="shared" si="60"/>
        <v>-1.8055000000000002E-2</v>
      </c>
      <c r="AM85" s="17">
        <f t="shared" si="61"/>
        <v>0.121319</v>
      </c>
      <c r="AN85" s="17">
        <f t="shared" si="62"/>
        <v>2.6159999999999933E-3</v>
      </c>
      <c r="AO85" s="17">
        <f t="shared" si="63"/>
        <v>-1.9023999999999999E-2</v>
      </c>
      <c r="AP85" s="17">
        <f t="shared" si="64"/>
        <v>2.9300000000000159E-4</v>
      </c>
      <c r="AQ85" s="17">
        <f t="shared" si="65"/>
        <v>-2.6393000000000007E-2</v>
      </c>
      <c r="AR85" s="17">
        <f t="shared" si="66"/>
        <v>-0.21432700000000002</v>
      </c>
      <c r="AS85" s="17">
        <f t="shared" si="67"/>
        <v>0.62039600000000006</v>
      </c>
      <c r="AT85" s="17">
        <f t="shared" si="68"/>
        <v>6.0191000000000001E-2</v>
      </c>
      <c r="AU85" s="17">
        <f t="shared" si="69"/>
        <v>-0.10779300000000001</v>
      </c>
      <c r="AV85" s="17">
        <f t="shared" si="70"/>
        <v>3.9125000000000007E-2</v>
      </c>
      <c r="AW85" s="17">
        <f t="shared" si="71"/>
        <v>-0.23175600000000002</v>
      </c>
    </row>
    <row r="86" spans="1:49" ht="18" x14ac:dyDescent="0.3">
      <c r="A86" s="18" t="s">
        <v>116</v>
      </c>
      <c r="B86" s="8">
        <v>-0.19789100000000001</v>
      </c>
      <c r="C86" s="8">
        <v>0.231267</v>
      </c>
      <c r="D86" s="8">
        <v>-9.9793999999999994E-2</v>
      </c>
      <c r="E86" s="8">
        <v>-0.13833899999999999</v>
      </c>
      <c r="F86" s="8">
        <v>-0.12622900000000001</v>
      </c>
      <c r="G86" s="8">
        <v>-0.20796400000000001</v>
      </c>
      <c r="H86" s="8">
        <v>-0.111139</v>
      </c>
      <c r="I86" s="8">
        <v>-0.226521</v>
      </c>
      <c r="J86" s="8">
        <v>-0.13074</v>
      </c>
      <c r="K86" s="8">
        <v>-0.14712500000000001</v>
      </c>
      <c r="L86" s="8">
        <v>-0.13236800000000001</v>
      </c>
      <c r="M86" s="8">
        <v>-0.13147400000000001</v>
      </c>
      <c r="N86" s="8">
        <v>-4.3548999999999997E-2</v>
      </c>
      <c r="O86" s="8">
        <v>8.2559999999999995E-2</v>
      </c>
      <c r="P86" s="8">
        <v>-2.7517E-2</v>
      </c>
      <c r="Q86" s="8">
        <v>-4.1624000000000001E-2</v>
      </c>
      <c r="R86" s="8">
        <v>-2.8961000000000001E-2</v>
      </c>
      <c r="S86" s="8">
        <v>-5.3956999999999998E-2</v>
      </c>
      <c r="T86" s="8">
        <v>-0.30288900000000002</v>
      </c>
      <c r="U86" s="8">
        <v>0.384795</v>
      </c>
      <c r="V86" s="8">
        <v>-4.8823999999999999E-2</v>
      </c>
      <c r="W86" s="8">
        <v>-0.20872499999999999</v>
      </c>
      <c r="X86" s="8">
        <v>-0.112273</v>
      </c>
      <c r="Y86" s="8">
        <v>-0.23869699999999999</v>
      </c>
      <c r="Z86" s="17">
        <f t="shared" si="48"/>
        <v>-7.4370000000000006E-2</v>
      </c>
      <c r="AA86" s="17">
        <f t="shared" si="49"/>
        <v>0.35522300000000001</v>
      </c>
      <c r="AB86" s="17">
        <f t="shared" si="50"/>
        <v>2.3669000000000009E-2</v>
      </c>
      <c r="AC86" s="17">
        <f t="shared" si="51"/>
        <v>-1.4679999999999985E-2</v>
      </c>
      <c r="AD86" s="17">
        <f t="shared" si="52"/>
        <v>-2.4300000000000016E-3</v>
      </c>
      <c r="AE86" s="17">
        <f t="shared" si="53"/>
        <v>-8.4752000000000008E-2</v>
      </c>
      <c r="AF86" s="17">
        <f t="shared" si="54"/>
        <v>3.2209000000000002E-2</v>
      </c>
      <c r="AG86" s="17">
        <f t="shared" si="55"/>
        <v>-8.318600000000001E-2</v>
      </c>
      <c r="AH86" s="17">
        <f t="shared" si="56"/>
        <v>1.2561000000000017E-2</v>
      </c>
      <c r="AI86" s="17">
        <f t="shared" si="57"/>
        <v>-3.7699999999999956E-3</v>
      </c>
      <c r="AJ86" s="17">
        <f t="shared" si="58"/>
        <v>1.099799999999998E-2</v>
      </c>
      <c r="AK86" s="17">
        <f t="shared" si="59"/>
        <v>1.1809999999999987E-2</v>
      </c>
      <c r="AL86" s="17">
        <f t="shared" si="60"/>
        <v>-6.3689999999999997E-3</v>
      </c>
      <c r="AM86" s="17">
        <f t="shared" si="61"/>
        <v>0.119738</v>
      </c>
      <c r="AN86" s="17">
        <f t="shared" si="62"/>
        <v>9.6409999999999968E-3</v>
      </c>
      <c r="AO86" s="17">
        <f t="shared" si="63"/>
        <v>-4.4500000000000026E-3</v>
      </c>
      <c r="AP86" s="17">
        <f t="shared" si="64"/>
        <v>8.2230000000000011E-3</v>
      </c>
      <c r="AQ86" s="17">
        <f t="shared" si="65"/>
        <v>-1.6803999999999999E-2</v>
      </c>
      <c r="AR86" s="17">
        <f t="shared" si="66"/>
        <v>-0.18188200000000002</v>
      </c>
      <c r="AS86" s="17">
        <f t="shared" si="67"/>
        <v>0.50305500000000003</v>
      </c>
      <c r="AT86" s="17">
        <f t="shared" si="68"/>
        <v>7.1016999999999997E-2</v>
      </c>
      <c r="AU86" s="17">
        <f t="shared" si="69"/>
        <v>-8.7767999999999999E-2</v>
      </c>
      <c r="AV86" s="17">
        <f t="shared" si="70"/>
        <v>8.0800000000000038E-3</v>
      </c>
      <c r="AW86" s="17">
        <f t="shared" si="71"/>
        <v>-0.117419</v>
      </c>
    </row>
    <row r="87" spans="1:49" x14ac:dyDescent="0.3">
      <c r="A87" s="18" t="s">
        <v>47</v>
      </c>
      <c r="B87" s="8">
        <v>-0.19062200000000001</v>
      </c>
      <c r="C87" s="8">
        <v>0.27483099999999999</v>
      </c>
      <c r="D87" s="8">
        <v>-0.11354599999999999</v>
      </c>
      <c r="E87" s="8">
        <v>-0.12978200000000001</v>
      </c>
      <c r="F87" s="8">
        <v>-0.12334000000000001</v>
      </c>
      <c r="G87" s="8">
        <v>-0.15360799999999999</v>
      </c>
      <c r="H87" s="8">
        <v>-0.112673</v>
      </c>
      <c r="I87" s="8">
        <v>-0.214722</v>
      </c>
      <c r="J87" s="8">
        <v>-0.13511699999999999</v>
      </c>
      <c r="K87" s="8">
        <v>-0.14438100000000001</v>
      </c>
      <c r="L87" s="8">
        <v>-0.13253699999999999</v>
      </c>
      <c r="M87" s="8">
        <v>-0.106086</v>
      </c>
      <c r="N87" s="8">
        <v>-4.3217999999999999E-2</v>
      </c>
      <c r="O87" s="8">
        <v>7.8400999999999998E-2</v>
      </c>
      <c r="P87" s="8">
        <v>-3.1801000000000003E-2</v>
      </c>
      <c r="Q87" s="8">
        <v>-3.9024000000000003E-2</v>
      </c>
      <c r="R87" s="8">
        <v>-2.9281000000000001E-2</v>
      </c>
      <c r="S87" s="8">
        <v>-3.8981000000000002E-2</v>
      </c>
      <c r="T87" s="8">
        <v>-0.31358399999999997</v>
      </c>
      <c r="U87" s="8">
        <v>0.51207100000000005</v>
      </c>
      <c r="V87" s="8">
        <v>-7.9421000000000005E-2</v>
      </c>
      <c r="W87" s="8">
        <v>-0.21256700000000001</v>
      </c>
      <c r="X87" s="8">
        <v>-5.3497000000000003E-2</v>
      </c>
      <c r="Y87" s="8">
        <v>-0.32924700000000001</v>
      </c>
      <c r="Z87" s="17">
        <f t="shared" si="48"/>
        <v>-6.7101000000000008E-2</v>
      </c>
      <c r="AA87" s="17">
        <f t="shared" si="49"/>
        <v>0.398787</v>
      </c>
      <c r="AB87" s="17">
        <f t="shared" si="50"/>
        <v>9.9170000000000091E-3</v>
      </c>
      <c r="AC87" s="17">
        <f t="shared" si="51"/>
        <v>-6.1230000000000034E-3</v>
      </c>
      <c r="AD87" s="17">
        <f t="shared" si="52"/>
        <v>4.5900000000000107E-4</v>
      </c>
      <c r="AE87" s="17">
        <f t="shared" si="53"/>
        <v>-3.0395999999999992E-2</v>
      </c>
      <c r="AF87" s="17">
        <f t="shared" si="54"/>
        <v>3.0675000000000008E-2</v>
      </c>
      <c r="AG87" s="17">
        <f t="shared" si="55"/>
        <v>-7.1387000000000006E-2</v>
      </c>
      <c r="AH87" s="17">
        <f t="shared" si="56"/>
        <v>8.1840000000000246E-3</v>
      </c>
      <c r="AI87" s="17">
        <f t="shared" si="57"/>
        <v>-1.0259999999999991E-3</v>
      </c>
      <c r="AJ87" s="17">
        <f t="shared" si="58"/>
        <v>1.0829000000000005E-2</v>
      </c>
      <c r="AK87" s="17">
        <f t="shared" si="59"/>
        <v>3.7197999999999995E-2</v>
      </c>
      <c r="AL87" s="17">
        <f t="shared" si="60"/>
        <v>-6.0380000000000017E-3</v>
      </c>
      <c r="AM87" s="17">
        <f t="shared" si="61"/>
        <v>0.115579</v>
      </c>
      <c r="AN87" s="17">
        <f t="shared" si="62"/>
        <v>5.3569999999999937E-3</v>
      </c>
      <c r="AO87" s="17">
        <f t="shared" si="63"/>
        <v>-1.8500000000000044E-3</v>
      </c>
      <c r="AP87" s="17">
        <f t="shared" si="64"/>
        <v>7.9030000000000003E-3</v>
      </c>
      <c r="AQ87" s="17">
        <f t="shared" si="65"/>
        <v>-1.8280000000000032E-3</v>
      </c>
      <c r="AR87" s="17">
        <f t="shared" si="66"/>
        <v>-0.19257699999999997</v>
      </c>
      <c r="AS87" s="17">
        <f t="shared" si="67"/>
        <v>0.63033100000000009</v>
      </c>
      <c r="AT87" s="17">
        <f t="shared" si="68"/>
        <v>4.0419999999999998E-2</v>
      </c>
      <c r="AU87" s="17">
        <f t="shared" si="69"/>
        <v>-9.1610000000000011E-2</v>
      </c>
      <c r="AV87" s="17">
        <f t="shared" si="70"/>
        <v>6.6855999999999999E-2</v>
      </c>
      <c r="AW87" s="17">
        <f t="shared" si="71"/>
        <v>-0.20796900000000001</v>
      </c>
    </row>
    <row r="88" spans="1:49" x14ac:dyDescent="0.3">
      <c r="A88" s="18" t="s">
        <v>33</v>
      </c>
      <c r="B88" s="8">
        <v>-0.20197100000000001</v>
      </c>
      <c r="C88" s="8">
        <v>0.25447599999999998</v>
      </c>
      <c r="D88" s="8">
        <v>-0.19278000000000001</v>
      </c>
      <c r="E88" s="8">
        <v>-0.105474</v>
      </c>
      <c r="F88" s="8">
        <v>-0.146957</v>
      </c>
      <c r="G88" s="8">
        <v>-0.13732800000000001</v>
      </c>
      <c r="H88" s="8">
        <v>-0.14995800000000001</v>
      </c>
      <c r="I88" s="8">
        <v>-0.269955</v>
      </c>
      <c r="J88" s="8">
        <v>-0.123699</v>
      </c>
      <c r="K88" s="8">
        <v>-0.136661</v>
      </c>
      <c r="L88" s="8">
        <v>-0.16219900000000001</v>
      </c>
      <c r="M88" s="8">
        <v>-0.14050399999999999</v>
      </c>
      <c r="N88" s="8">
        <v>-6.5597000000000003E-2</v>
      </c>
      <c r="O88" s="8">
        <v>8.2632999999999998E-2</v>
      </c>
      <c r="P88" s="8">
        <v>-5.3213000000000003E-2</v>
      </c>
      <c r="Q88" s="8">
        <v>-3.1401999999999999E-2</v>
      </c>
      <c r="R88" s="8">
        <v>-5.3996000000000002E-2</v>
      </c>
      <c r="S88" s="8">
        <v>-3.3994999999999997E-2</v>
      </c>
      <c r="T88" s="8">
        <v>-0.391737</v>
      </c>
      <c r="U88" s="8">
        <v>0.48164800000000002</v>
      </c>
      <c r="V88" s="8">
        <v>-0.29057300000000003</v>
      </c>
      <c r="W88" s="8">
        <v>-9.2784000000000005E-2</v>
      </c>
      <c r="X88" s="8">
        <v>-0.217497</v>
      </c>
      <c r="Y88" s="8">
        <v>-3.7872999999999997E-2</v>
      </c>
      <c r="Z88" s="17">
        <f t="shared" si="48"/>
        <v>-7.8450000000000006E-2</v>
      </c>
      <c r="AA88" s="17">
        <f t="shared" si="49"/>
        <v>0.37843199999999999</v>
      </c>
      <c r="AB88" s="17">
        <f t="shared" si="50"/>
        <v>-6.9317000000000004E-2</v>
      </c>
      <c r="AC88" s="17">
        <f t="shared" si="51"/>
        <v>1.8185000000000007E-2</v>
      </c>
      <c r="AD88" s="17">
        <f t="shared" si="52"/>
        <v>-2.3157999999999998E-2</v>
      </c>
      <c r="AE88" s="17">
        <f t="shared" si="53"/>
        <v>-1.4116000000000004E-2</v>
      </c>
      <c r="AF88" s="17">
        <f t="shared" si="54"/>
        <v>-6.6100000000000048E-3</v>
      </c>
      <c r="AG88" s="17">
        <f t="shared" si="55"/>
        <v>-0.12662000000000001</v>
      </c>
      <c r="AH88" s="17">
        <f t="shared" si="56"/>
        <v>1.9602000000000008E-2</v>
      </c>
      <c r="AI88" s="17">
        <f t="shared" si="57"/>
        <v>6.6940000000000055E-3</v>
      </c>
      <c r="AJ88" s="17">
        <f t="shared" si="58"/>
        <v>-1.8833000000000016E-2</v>
      </c>
      <c r="AK88" s="17">
        <f t="shared" si="59"/>
        <v>2.7800000000000047E-3</v>
      </c>
      <c r="AL88" s="17">
        <f t="shared" si="60"/>
        <v>-2.8417000000000005E-2</v>
      </c>
      <c r="AM88" s="17">
        <f t="shared" si="61"/>
        <v>0.119811</v>
      </c>
      <c r="AN88" s="17">
        <f t="shared" si="62"/>
        <v>-1.6055000000000007E-2</v>
      </c>
      <c r="AO88" s="17">
        <f t="shared" si="63"/>
        <v>5.7719999999999994E-3</v>
      </c>
      <c r="AP88" s="17">
        <f t="shared" si="64"/>
        <v>-1.6812000000000001E-2</v>
      </c>
      <c r="AQ88" s="17">
        <f t="shared" si="65"/>
        <v>3.1580000000000011E-3</v>
      </c>
      <c r="AR88" s="17">
        <f t="shared" si="66"/>
        <v>-0.27073000000000003</v>
      </c>
      <c r="AS88" s="17">
        <f t="shared" si="67"/>
        <v>0.599908</v>
      </c>
      <c r="AT88" s="17">
        <f t="shared" si="68"/>
        <v>-0.17073200000000002</v>
      </c>
      <c r="AU88" s="17">
        <f t="shared" si="69"/>
        <v>2.817299999999999E-2</v>
      </c>
      <c r="AV88" s="17">
        <f t="shared" si="70"/>
        <v>-9.7143999999999994E-2</v>
      </c>
      <c r="AW88" s="17">
        <f t="shared" si="71"/>
        <v>8.3405000000000007E-2</v>
      </c>
    </row>
    <row r="89" spans="1:49" ht="18" x14ac:dyDescent="0.3">
      <c r="A89" s="18" t="s">
        <v>117</v>
      </c>
      <c r="B89" s="8">
        <v>-0.180981</v>
      </c>
      <c r="C89" s="8">
        <v>6.0553000000000003E-2</v>
      </c>
      <c r="D89" s="8">
        <v>-0.126857</v>
      </c>
      <c r="E89" s="8">
        <v>-0.10310900000000001</v>
      </c>
      <c r="F89" s="8">
        <v>-0.124405</v>
      </c>
      <c r="G89" s="8">
        <v>-0.176894</v>
      </c>
      <c r="H89" s="8">
        <v>-0.113262</v>
      </c>
      <c r="I89" s="8">
        <v>-0.24155299999999999</v>
      </c>
      <c r="J89" s="8">
        <v>-0.130831</v>
      </c>
      <c r="K89" s="8">
        <v>-0.120183</v>
      </c>
      <c r="L89" s="8">
        <v>-0.130638</v>
      </c>
      <c r="M89" s="8">
        <v>-0.11312</v>
      </c>
      <c r="N89" s="8">
        <v>-1.5296000000000001E-2</v>
      </c>
      <c r="O89" s="8">
        <v>-4.5536E-2</v>
      </c>
      <c r="P89" s="8">
        <v>-2.7188E-2</v>
      </c>
      <c r="Q89" s="8">
        <v>-1.8752999999999999E-2</v>
      </c>
      <c r="R89" s="8">
        <v>-2.7224999999999999E-2</v>
      </c>
      <c r="S89" s="8">
        <v>-1.5017000000000001E-2</v>
      </c>
      <c r="T89" s="8">
        <v>-0.24374399999999999</v>
      </c>
      <c r="U89" s="8">
        <v>5.9729999999999998E-2</v>
      </c>
      <c r="V89" s="8">
        <v>-6.8386000000000002E-2</v>
      </c>
      <c r="W89" s="8">
        <v>-0.118599</v>
      </c>
      <c r="X89" s="8">
        <v>-7.8425999999999996E-2</v>
      </c>
      <c r="Y89" s="8">
        <v>-0.21779799999999999</v>
      </c>
      <c r="Z89" s="17">
        <f t="shared" si="48"/>
        <v>-5.7459999999999997E-2</v>
      </c>
      <c r="AA89" s="17">
        <f t="shared" si="49"/>
        <v>0.18450900000000001</v>
      </c>
      <c r="AB89" s="17">
        <f t="shared" si="50"/>
        <v>-3.3939999999999942E-3</v>
      </c>
      <c r="AC89" s="17">
        <f t="shared" si="51"/>
        <v>2.0549999999999999E-2</v>
      </c>
      <c r="AD89" s="17">
        <f t="shared" si="52"/>
        <v>-6.0599999999999543E-4</v>
      </c>
      <c r="AE89" s="17">
        <f t="shared" si="53"/>
        <v>-5.3681999999999994E-2</v>
      </c>
      <c r="AF89" s="17">
        <f t="shared" si="54"/>
        <v>3.0086000000000002E-2</v>
      </c>
      <c r="AG89" s="17">
        <f t="shared" si="55"/>
        <v>-9.8218E-2</v>
      </c>
      <c r="AH89" s="17">
        <f t="shared" si="56"/>
        <v>1.2470000000000009E-2</v>
      </c>
      <c r="AI89" s="17">
        <f t="shared" si="57"/>
        <v>2.3172000000000012E-2</v>
      </c>
      <c r="AJ89" s="17">
        <f t="shared" si="58"/>
        <v>1.2727999999999989E-2</v>
      </c>
      <c r="AK89" s="17">
        <f t="shared" si="59"/>
        <v>3.0163999999999996E-2</v>
      </c>
      <c r="AL89" s="17">
        <f t="shared" si="60"/>
        <v>2.1883999999999997E-2</v>
      </c>
      <c r="AM89" s="17">
        <f t="shared" si="61"/>
        <v>-8.3579999999999974E-3</v>
      </c>
      <c r="AN89" s="17">
        <f t="shared" si="62"/>
        <v>9.9699999999999962E-3</v>
      </c>
      <c r="AO89" s="17">
        <f t="shared" si="63"/>
        <v>1.8421E-2</v>
      </c>
      <c r="AP89" s="17">
        <f t="shared" si="64"/>
        <v>9.9590000000000026E-3</v>
      </c>
      <c r="AQ89" s="17">
        <f t="shared" si="65"/>
        <v>2.2135999999999996E-2</v>
      </c>
      <c r="AR89" s="17">
        <f t="shared" si="66"/>
        <v>-0.12273699999999999</v>
      </c>
      <c r="AS89" s="17">
        <f t="shared" si="67"/>
        <v>0.17799000000000001</v>
      </c>
      <c r="AT89" s="17">
        <f t="shared" si="68"/>
        <v>5.1455000000000001E-2</v>
      </c>
      <c r="AU89" s="17">
        <f t="shared" si="69"/>
        <v>2.357999999999999E-3</v>
      </c>
      <c r="AV89" s="17">
        <f t="shared" si="70"/>
        <v>4.1927000000000006E-2</v>
      </c>
      <c r="AW89" s="17">
        <f t="shared" si="71"/>
        <v>-9.6519999999999995E-2</v>
      </c>
    </row>
    <row r="90" spans="1:49" x14ac:dyDescent="0.3">
      <c r="A90" s="18" t="s">
        <v>34</v>
      </c>
      <c r="B90" s="8">
        <v>-0.16981399999999999</v>
      </c>
      <c r="C90" s="8">
        <v>0.128465</v>
      </c>
      <c r="D90" s="8">
        <v>-0.125301</v>
      </c>
      <c r="E90" s="8">
        <v>-0.13588800000000001</v>
      </c>
      <c r="F90" s="8">
        <v>-0.140292</v>
      </c>
      <c r="G90" s="8">
        <v>-0.20804800000000001</v>
      </c>
      <c r="H90" s="8">
        <v>-0.15085799999999999</v>
      </c>
      <c r="I90" s="8">
        <v>-0.36187900000000001</v>
      </c>
      <c r="J90" s="8">
        <v>-0.140346</v>
      </c>
      <c r="K90" s="8">
        <v>-0.152064</v>
      </c>
      <c r="L90" s="8">
        <v>-0.14077799999999999</v>
      </c>
      <c r="M90" s="8">
        <v>-0.155394</v>
      </c>
      <c r="N90" s="8">
        <v>-4.3039000000000001E-2</v>
      </c>
      <c r="O90" s="8">
        <v>-1.5629999999999999E-3</v>
      </c>
      <c r="P90" s="8">
        <v>-3.2898999999999998E-2</v>
      </c>
      <c r="Q90" s="8">
        <v>-4.5670000000000002E-2</v>
      </c>
      <c r="R90" s="8">
        <v>-3.4667999999999997E-2</v>
      </c>
      <c r="S90" s="8">
        <v>-4.8619999999999997E-2</v>
      </c>
      <c r="T90" s="8">
        <v>-0.23635200000000001</v>
      </c>
      <c r="U90" s="8">
        <v>0.17094899999999999</v>
      </c>
      <c r="V90" s="8">
        <v>-0.134683</v>
      </c>
      <c r="W90" s="8">
        <v>-7.3400999999999994E-2</v>
      </c>
      <c r="X90" s="8">
        <v>-0.25379499999999999</v>
      </c>
      <c r="Y90" s="8">
        <v>-5.6743000000000002E-2</v>
      </c>
      <c r="Z90" s="17">
        <f t="shared" si="48"/>
        <v>-4.6292999999999987E-2</v>
      </c>
      <c r="AA90" s="17">
        <f t="shared" si="49"/>
        <v>0.25242100000000001</v>
      </c>
      <c r="AB90" s="17">
        <f t="shared" si="50"/>
        <v>-1.8379999999999924E-3</v>
      </c>
      <c r="AC90" s="17">
        <f t="shared" si="51"/>
        <v>-1.2229000000000004E-2</v>
      </c>
      <c r="AD90" s="17">
        <f t="shared" si="52"/>
        <v>-1.6492999999999994E-2</v>
      </c>
      <c r="AE90" s="17">
        <f t="shared" si="53"/>
        <v>-8.4836000000000009E-2</v>
      </c>
      <c r="AF90" s="17">
        <f t="shared" si="54"/>
        <v>-7.5099999999999889E-3</v>
      </c>
      <c r="AG90" s="17">
        <f t="shared" si="55"/>
        <v>-0.21854400000000002</v>
      </c>
      <c r="AH90" s="17">
        <f t="shared" si="56"/>
        <v>2.9550000000000132E-3</v>
      </c>
      <c r="AI90" s="17">
        <f t="shared" si="57"/>
        <v>-8.7089999999999945E-3</v>
      </c>
      <c r="AJ90" s="17">
        <f t="shared" si="58"/>
        <v>2.588000000000007E-3</v>
      </c>
      <c r="AK90" s="17">
        <f t="shared" si="59"/>
        <v>-1.211000000000001E-2</v>
      </c>
      <c r="AL90" s="17">
        <f t="shared" si="60"/>
        <v>-5.8590000000000031E-3</v>
      </c>
      <c r="AM90" s="17">
        <f t="shared" si="61"/>
        <v>3.5615000000000001E-2</v>
      </c>
      <c r="AN90" s="17">
        <f t="shared" si="62"/>
        <v>4.2589999999999989E-3</v>
      </c>
      <c r="AO90" s="17">
        <f t="shared" si="63"/>
        <v>-8.4960000000000035E-3</v>
      </c>
      <c r="AP90" s="17">
        <f t="shared" si="64"/>
        <v>2.5160000000000043E-3</v>
      </c>
      <c r="AQ90" s="17">
        <f t="shared" si="65"/>
        <v>-1.1466999999999998E-2</v>
      </c>
      <c r="AR90" s="17">
        <f t="shared" si="66"/>
        <v>-0.115345</v>
      </c>
      <c r="AS90" s="17">
        <f t="shared" si="67"/>
        <v>0.28920899999999999</v>
      </c>
      <c r="AT90" s="17">
        <f t="shared" si="68"/>
        <v>-1.4841999999999994E-2</v>
      </c>
      <c r="AU90" s="17">
        <f t="shared" si="69"/>
        <v>4.7556000000000001E-2</v>
      </c>
      <c r="AV90" s="17">
        <f t="shared" si="70"/>
        <v>-0.13344200000000001</v>
      </c>
      <c r="AW90" s="17">
        <f t="shared" si="71"/>
        <v>6.4534999999999995E-2</v>
      </c>
    </row>
    <row r="91" spans="1:49" ht="18" x14ac:dyDescent="0.3">
      <c r="A91" s="18" t="s">
        <v>118</v>
      </c>
      <c r="B91" s="8">
        <v>-0.169374</v>
      </c>
      <c r="C91" s="8">
        <v>9.3690000000000006E-3</v>
      </c>
      <c r="D91" s="8">
        <v>-0.11518200000000001</v>
      </c>
      <c r="E91" s="8">
        <v>-0.11185100000000001</v>
      </c>
      <c r="F91" s="8">
        <v>-0.117698</v>
      </c>
      <c r="G91" s="8">
        <v>-0.164441</v>
      </c>
      <c r="H91" s="8">
        <v>-0.11772100000000001</v>
      </c>
      <c r="I91" s="8">
        <v>-0.259241</v>
      </c>
      <c r="J91" s="8">
        <v>-0.130518</v>
      </c>
      <c r="K91" s="8">
        <v>-0.121672</v>
      </c>
      <c r="L91" s="8">
        <v>-0.13044800000000001</v>
      </c>
      <c r="M91" s="8">
        <v>-0.11629</v>
      </c>
      <c r="N91" s="8">
        <v>-2.0258000000000002E-2</v>
      </c>
      <c r="O91" s="8">
        <v>-1.864E-2</v>
      </c>
      <c r="P91" s="8">
        <v>-2.7479E-2</v>
      </c>
      <c r="Q91" s="8">
        <v>-2.0674999999999999E-2</v>
      </c>
      <c r="R91" s="8">
        <v>-2.7293999999999999E-2</v>
      </c>
      <c r="S91" s="8">
        <v>-2.0142E-2</v>
      </c>
      <c r="T91" s="8">
        <v>-0.219085</v>
      </c>
      <c r="U91" s="8">
        <v>7.2056999999999996E-2</v>
      </c>
      <c r="V91" s="8">
        <v>-6.191E-2</v>
      </c>
      <c r="W91" s="8">
        <v>-0.16075500000000001</v>
      </c>
      <c r="X91" s="8">
        <v>-6.0833999999999999E-2</v>
      </c>
      <c r="Y91" s="8">
        <v>-0.20874100000000001</v>
      </c>
      <c r="Z91" s="17">
        <f t="shared" si="48"/>
        <v>-4.5852999999999991E-2</v>
      </c>
      <c r="AA91" s="17">
        <f t="shared" si="49"/>
        <v>0.133325</v>
      </c>
      <c r="AB91" s="17">
        <f t="shared" si="50"/>
        <v>8.2809999999999967E-3</v>
      </c>
      <c r="AC91" s="17">
        <f t="shared" si="51"/>
        <v>1.1807999999999999E-2</v>
      </c>
      <c r="AD91" s="17">
        <f t="shared" si="52"/>
        <v>6.1010000000000092E-3</v>
      </c>
      <c r="AE91" s="17">
        <f t="shared" si="53"/>
        <v>-4.1229000000000002E-2</v>
      </c>
      <c r="AF91" s="17">
        <f t="shared" si="54"/>
        <v>2.5626999999999997E-2</v>
      </c>
      <c r="AG91" s="17">
        <f t="shared" si="55"/>
        <v>-0.11590600000000001</v>
      </c>
      <c r="AH91" s="17">
        <f t="shared" si="56"/>
        <v>1.2783000000000017E-2</v>
      </c>
      <c r="AI91" s="17">
        <f t="shared" si="57"/>
        <v>2.1683000000000008E-2</v>
      </c>
      <c r="AJ91" s="17">
        <f t="shared" si="58"/>
        <v>1.2917999999999985E-2</v>
      </c>
      <c r="AK91" s="17">
        <f t="shared" si="59"/>
        <v>2.699399999999999E-2</v>
      </c>
      <c r="AL91" s="17">
        <f t="shared" si="60"/>
        <v>1.6921999999999996E-2</v>
      </c>
      <c r="AM91" s="17">
        <f t="shared" si="61"/>
        <v>1.8538000000000002E-2</v>
      </c>
      <c r="AN91" s="17">
        <f t="shared" si="62"/>
        <v>9.6789999999999966E-3</v>
      </c>
      <c r="AO91" s="17">
        <f t="shared" si="63"/>
        <v>1.6499E-2</v>
      </c>
      <c r="AP91" s="17">
        <f t="shared" si="64"/>
        <v>9.890000000000003E-3</v>
      </c>
      <c r="AQ91" s="17">
        <f t="shared" si="65"/>
        <v>1.7010999999999998E-2</v>
      </c>
      <c r="AR91" s="17">
        <f t="shared" si="66"/>
        <v>-9.8077999999999999E-2</v>
      </c>
      <c r="AS91" s="17">
        <f t="shared" si="67"/>
        <v>0.19031700000000001</v>
      </c>
      <c r="AT91" s="17">
        <f t="shared" si="68"/>
        <v>5.7931000000000003E-2</v>
      </c>
      <c r="AU91" s="17">
        <f t="shared" si="69"/>
        <v>-3.9798000000000014E-2</v>
      </c>
      <c r="AV91" s="17">
        <f t="shared" si="70"/>
        <v>5.9519000000000002E-2</v>
      </c>
      <c r="AW91" s="17">
        <f t="shared" si="71"/>
        <v>-8.7463000000000013E-2</v>
      </c>
    </row>
    <row r="92" spans="1:49" ht="18" x14ac:dyDescent="0.3">
      <c r="A92" s="18" t="s">
        <v>119</v>
      </c>
      <c r="B92" s="8">
        <v>-0.178535</v>
      </c>
      <c r="C92" s="8">
        <v>-3.9300000000000001E-4</v>
      </c>
      <c r="D92" s="8">
        <v>-0.115401</v>
      </c>
      <c r="E92" s="8">
        <v>-0.107311</v>
      </c>
      <c r="F92" s="8">
        <v>-0.11278100000000001</v>
      </c>
      <c r="G92" s="8">
        <v>-0.17027100000000001</v>
      </c>
      <c r="H92" s="8">
        <v>-0.120069</v>
      </c>
      <c r="I92" s="8">
        <v>-0.26813799999999999</v>
      </c>
      <c r="J92" s="8">
        <v>-0.13026199999999999</v>
      </c>
      <c r="K92" s="8">
        <v>-0.120708</v>
      </c>
      <c r="L92" s="8">
        <v>-0.12969800000000001</v>
      </c>
      <c r="M92" s="8">
        <v>-0.11840199999999999</v>
      </c>
      <c r="N92" s="8">
        <v>-2.0049999999999998E-2</v>
      </c>
      <c r="O92" s="8">
        <v>-1.8092E-2</v>
      </c>
      <c r="P92" s="8">
        <v>-2.7293999999999999E-2</v>
      </c>
      <c r="Q92" s="8">
        <v>-1.9753E-2</v>
      </c>
      <c r="R92" s="8">
        <v>-2.6897000000000001E-2</v>
      </c>
      <c r="S92" s="8">
        <v>-1.9394000000000002E-2</v>
      </c>
      <c r="T92" s="8">
        <v>-0.162161</v>
      </c>
      <c r="U92" s="8">
        <v>2.8674000000000002E-2</v>
      </c>
      <c r="V92" s="8">
        <v>-0.10743800000000001</v>
      </c>
      <c r="W92" s="8">
        <v>-0.121503</v>
      </c>
      <c r="X92" s="8">
        <v>-0.10821799999999999</v>
      </c>
      <c r="Y92" s="8">
        <v>-0.15648999999999999</v>
      </c>
      <c r="Z92" s="17">
        <f t="shared" si="48"/>
        <v>-5.5013999999999993E-2</v>
      </c>
      <c r="AA92" s="17">
        <f t="shared" si="49"/>
        <v>0.12356299999999999</v>
      </c>
      <c r="AB92" s="17">
        <f t="shared" si="50"/>
        <v>8.0619999999999997E-3</v>
      </c>
      <c r="AC92" s="17">
        <f t="shared" si="51"/>
        <v>1.6348000000000001E-2</v>
      </c>
      <c r="AD92" s="17">
        <f t="shared" si="52"/>
        <v>1.1018E-2</v>
      </c>
      <c r="AE92" s="17">
        <f t="shared" si="53"/>
        <v>-4.7059000000000004E-2</v>
      </c>
      <c r="AF92" s="17">
        <f t="shared" si="54"/>
        <v>2.3279000000000008E-2</v>
      </c>
      <c r="AG92" s="17">
        <f t="shared" si="55"/>
        <v>-0.124803</v>
      </c>
      <c r="AH92" s="17">
        <f t="shared" si="56"/>
        <v>1.3039000000000023E-2</v>
      </c>
      <c r="AI92" s="17">
        <f t="shared" si="57"/>
        <v>2.2647000000000014E-2</v>
      </c>
      <c r="AJ92" s="17">
        <f t="shared" si="58"/>
        <v>1.3667999999999986E-2</v>
      </c>
      <c r="AK92" s="17">
        <f t="shared" si="59"/>
        <v>2.4882000000000001E-2</v>
      </c>
      <c r="AL92" s="17">
        <f t="shared" si="60"/>
        <v>1.7129999999999999E-2</v>
      </c>
      <c r="AM92" s="17">
        <f t="shared" si="61"/>
        <v>1.9086000000000002E-2</v>
      </c>
      <c r="AN92" s="17">
        <f t="shared" si="62"/>
        <v>9.8639999999999978E-3</v>
      </c>
      <c r="AO92" s="17">
        <f t="shared" si="63"/>
        <v>1.7420999999999999E-2</v>
      </c>
      <c r="AP92" s="17">
        <f t="shared" si="64"/>
        <v>1.0287000000000001E-2</v>
      </c>
      <c r="AQ92" s="17">
        <f t="shared" si="65"/>
        <v>1.7758999999999997E-2</v>
      </c>
      <c r="AR92" s="17">
        <f t="shared" si="66"/>
        <v>-4.1153999999999996E-2</v>
      </c>
      <c r="AS92" s="17">
        <f t="shared" si="67"/>
        <v>0.14693400000000001</v>
      </c>
      <c r="AT92" s="17">
        <f t="shared" si="68"/>
        <v>1.2402999999999997E-2</v>
      </c>
      <c r="AU92" s="17">
        <f t="shared" si="69"/>
        <v>-5.4600000000000481E-4</v>
      </c>
      <c r="AV92" s="17">
        <f t="shared" si="70"/>
        <v>1.2135000000000007E-2</v>
      </c>
      <c r="AW92" s="17">
        <f t="shared" si="71"/>
        <v>-3.5211999999999993E-2</v>
      </c>
    </row>
    <row r="93" spans="1:49" ht="18" x14ac:dyDescent="0.3">
      <c r="A93" s="18" t="s">
        <v>120</v>
      </c>
      <c r="B93" s="8">
        <v>-0.15395400000000001</v>
      </c>
      <c r="C93" s="8">
        <v>3.3885999999999999E-2</v>
      </c>
      <c r="D93" s="8">
        <v>-0.118076</v>
      </c>
      <c r="E93" s="8">
        <v>-0.108706</v>
      </c>
      <c r="F93" s="8">
        <v>-0.119016</v>
      </c>
      <c r="G93" s="8">
        <v>-0.156001</v>
      </c>
      <c r="H93" s="8">
        <v>-0.117502</v>
      </c>
      <c r="I93" s="8">
        <v>-0.26736799999999999</v>
      </c>
      <c r="J93" s="8">
        <v>-0.13112199999999999</v>
      </c>
      <c r="K93" s="8">
        <v>-0.12271899999999999</v>
      </c>
      <c r="L93" s="8">
        <v>-0.13134000000000001</v>
      </c>
      <c r="M93" s="8">
        <v>-0.11536399999999999</v>
      </c>
      <c r="N93" s="8">
        <v>-1.9713000000000001E-2</v>
      </c>
      <c r="O93" s="8">
        <v>-1.6719999999999999E-2</v>
      </c>
      <c r="P93" s="8">
        <v>-2.7820999999999999E-2</v>
      </c>
      <c r="Q93" s="8">
        <v>-2.1197000000000001E-2</v>
      </c>
      <c r="R93" s="8">
        <v>-2.7532000000000001E-2</v>
      </c>
      <c r="S93" s="8">
        <v>-1.9556E-2</v>
      </c>
      <c r="T93" s="8">
        <v>-0.249667</v>
      </c>
      <c r="U93" s="8">
        <v>0.19792000000000001</v>
      </c>
      <c r="V93" s="8">
        <v>-5.8373000000000001E-2</v>
      </c>
      <c r="W93" s="8">
        <v>-0.17440800000000001</v>
      </c>
      <c r="X93" s="8">
        <v>-4.0570000000000002E-2</v>
      </c>
      <c r="Y93" s="8">
        <v>-0.29039100000000001</v>
      </c>
      <c r="Z93" s="17">
        <f t="shared" si="48"/>
        <v>-3.0433000000000002E-2</v>
      </c>
      <c r="AA93" s="17">
        <f t="shared" si="49"/>
        <v>0.15784199999999998</v>
      </c>
      <c r="AB93" s="17">
        <f t="shared" si="50"/>
        <v>5.3870000000000029E-3</v>
      </c>
      <c r="AC93" s="17">
        <f t="shared" si="51"/>
        <v>1.4953000000000008E-2</v>
      </c>
      <c r="AD93" s="17">
        <f t="shared" si="52"/>
        <v>4.7830000000000095E-3</v>
      </c>
      <c r="AE93" s="17">
        <f t="shared" si="53"/>
        <v>-3.2788999999999999E-2</v>
      </c>
      <c r="AF93" s="17">
        <f t="shared" si="54"/>
        <v>2.5846000000000008E-2</v>
      </c>
      <c r="AG93" s="17">
        <f t="shared" si="55"/>
        <v>-0.124033</v>
      </c>
      <c r="AH93" s="17">
        <f t="shared" si="56"/>
        <v>1.2179000000000023E-2</v>
      </c>
      <c r="AI93" s="17">
        <f t="shared" si="57"/>
        <v>2.0636000000000015E-2</v>
      </c>
      <c r="AJ93" s="17">
        <f t="shared" si="58"/>
        <v>1.2025999999999981E-2</v>
      </c>
      <c r="AK93" s="17">
        <f t="shared" si="59"/>
        <v>2.792E-2</v>
      </c>
      <c r="AL93" s="17">
        <f t="shared" si="60"/>
        <v>1.7466999999999996E-2</v>
      </c>
      <c r="AM93" s="17">
        <f t="shared" si="61"/>
        <v>2.0458000000000004E-2</v>
      </c>
      <c r="AN93" s="17">
        <f t="shared" si="62"/>
        <v>9.3369999999999981E-3</v>
      </c>
      <c r="AO93" s="17">
        <f t="shared" si="63"/>
        <v>1.5976999999999998E-2</v>
      </c>
      <c r="AP93" s="17">
        <f t="shared" si="64"/>
        <v>9.6520000000000009E-3</v>
      </c>
      <c r="AQ93" s="17">
        <f t="shared" si="65"/>
        <v>1.7596999999999998E-2</v>
      </c>
      <c r="AR93" s="17">
        <f t="shared" si="66"/>
        <v>-0.12866</v>
      </c>
      <c r="AS93" s="17">
        <f t="shared" si="67"/>
        <v>0.31618000000000002</v>
      </c>
      <c r="AT93" s="17">
        <f t="shared" si="68"/>
        <v>6.1468000000000002E-2</v>
      </c>
      <c r="AU93" s="17">
        <f t="shared" si="69"/>
        <v>-5.3451000000000012E-2</v>
      </c>
      <c r="AV93" s="17">
        <f t="shared" si="70"/>
        <v>7.9782999999999993E-2</v>
      </c>
      <c r="AW93" s="17">
        <f t="shared" si="71"/>
        <v>-0.16911300000000001</v>
      </c>
    </row>
    <row r="94" spans="1:49" s="7" customFormat="1" x14ac:dyDescent="0.3"/>
  </sheetData>
  <mergeCells count="11">
    <mergeCell ref="A1:A3"/>
    <mergeCell ref="Z1:AW1"/>
    <mergeCell ref="B2:G2"/>
    <mergeCell ref="H2:M2"/>
    <mergeCell ref="N2:S2"/>
    <mergeCell ref="T2:Y2"/>
    <mergeCell ref="Z2:AE2"/>
    <mergeCell ref="AF2:AK2"/>
    <mergeCell ref="AL2:AQ2"/>
    <mergeCell ref="AR2:AW2"/>
    <mergeCell ref="B1:Y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Hammett's σ</vt:lpstr>
      <vt:lpstr>BenzoicAcid (para)</vt:lpstr>
      <vt:lpstr>BenzoicAcid (meta)</vt:lpstr>
      <vt:lpstr>Benzene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MC</dc:creator>
  <cp:lastModifiedBy>Gabriel MC</cp:lastModifiedBy>
  <dcterms:created xsi:type="dcterms:W3CDTF">2015-06-05T18:17:20Z</dcterms:created>
  <dcterms:modified xsi:type="dcterms:W3CDTF">2023-05-31T10:58:33Z</dcterms:modified>
</cp:coreProperties>
</file>