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E:\Doutorado\!Artigos\!11 - aromaticity_pi-stacked - WRITING\cálculo\polyfluorenes - new\"/>
    </mc:Choice>
  </mc:AlternateContent>
  <xr:revisionPtr revIDLastSave="0" documentId="13_ncr:1_{2044630B-8C01-401B-87B0-E56F6B21CA41}" xr6:coauthVersionLast="47" xr6:coauthVersionMax="47" xr10:uidLastSave="{00000000-0000-0000-0000-000000000000}"/>
  <bookViews>
    <workbookView xWindow="20370" yWindow="-120" windowWidth="20730" windowHeight="11040" activeTab="2" xr2:uid="{00000000-000D-0000-FFFF-FFFF00000000}"/>
  </bookViews>
  <sheets>
    <sheet name="Data" sheetId="5" r:id="rId1"/>
    <sheet name="Data-Per ring" sheetId="6" r:id="rId2"/>
    <sheet name="Data-Per ring (WITH FIGURES)" sheetId="1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20" i="5" l="1"/>
  <c r="AF14" i="5"/>
  <c r="AF8" i="5"/>
  <c r="AE20" i="5"/>
  <c r="AE14" i="5"/>
  <c r="AE8" i="5"/>
  <c r="AE5" i="5"/>
  <c r="AF5" i="5"/>
  <c r="AA5" i="5"/>
  <c r="Z5" i="5"/>
  <c r="Y5" i="5"/>
  <c r="W6" i="5" l="1"/>
  <c r="X6" i="5" l="1"/>
  <c r="Y6" i="5"/>
  <c r="Z6" i="5"/>
  <c r="AA6" i="5"/>
  <c r="AB6" i="5"/>
  <c r="AC6" i="5"/>
  <c r="AD6" i="5"/>
  <c r="W7" i="5"/>
  <c r="X7" i="5"/>
  <c r="Y7" i="5"/>
  <c r="Z7" i="5"/>
  <c r="AA7" i="5"/>
  <c r="AB7" i="5"/>
  <c r="AC7" i="5"/>
  <c r="AD7" i="5"/>
  <c r="W8" i="5"/>
  <c r="X8" i="5"/>
  <c r="Y8" i="5"/>
  <c r="Z8" i="5"/>
  <c r="AA8" i="5"/>
  <c r="AB8" i="5"/>
  <c r="AC8" i="5"/>
  <c r="AD8" i="5"/>
  <c r="W9" i="5"/>
  <c r="X9" i="5"/>
  <c r="Y9" i="5"/>
  <c r="Z9" i="5"/>
  <c r="AA9" i="5"/>
  <c r="AB9" i="5"/>
  <c r="AC9" i="5"/>
  <c r="AD9" i="5"/>
  <c r="W10" i="5"/>
  <c r="X10" i="5"/>
  <c r="Y10" i="5"/>
  <c r="Z10" i="5"/>
  <c r="AA10" i="5"/>
  <c r="AB10" i="5"/>
  <c r="AC10" i="5"/>
  <c r="AD10" i="5"/>
  <c r="W11" i="5"/>
  <c r="X11" i="5"/>
  <c r="Y11" i="5"/>
  <c r="Z11" i="5"/>
  <c r="AA11" i="5"/>
  <c r="AB11" i="5"/>
  <c r="AC11" i="5"/>
  <c r="AD11" i="5"/>
  <c r="W12" i="5"/>
  <c r="X12" i="5"/>
  <c r="Y12" i="5"/>
  <c r="Z12" i="5"/>
  <c r="AA12" i="5"/>
  <c r="AB12" i="5"/>
  <c r="AC12" i="5"/>
  <c r="AD12" i="5"/>
  <c r="W13" i="5"/>
  <c r="X13" i="5"/>
  <c r="Y13" i="5"/>
  <c r="Z13" i="5"/>
  <c r="AA13" i="5"/>
  <c r="AB13" i="5"/>
  <c r="AC13" i="5"/>
  <c r="AD13" i="5"/>
  <c r="W14" i="5"/>
  <c r="X14" i="5"/>
  <c r="Y14" i="5"/>
  <c r="Z14" i="5"/>
  <c r="AA14" i="5"/>
  <c r="AB14" i="5"/>
  <c r="AC14" i="5"/>
  <c r="AD14" i="5"/>
  <c r="W15" i="5"/>
  <c r="X15" i="5"/>
  <c r="Y15" i="5"/>
  <c r="Z15" i="5"/>
  <c r="AA15" i="5"/>
  <c r="AB15" i="5"/>
  <c r="AC15" i="5"/>
  <c r="AD15" i="5"/>
  <c r="W16" i="5"/>
  <c r="X16" i="5"/>
  <c r="Y16" i="5"/>
  <c r="Z16" i="5"/>
  <c r="AA16" i="5"/>
  <c r="AB16" i="5"/>
  <c r="AC16" i="5"/>
  <c r="AD16" i="5"/>
  <c r="W17" i="5"/>
  <c r="X17" i="5"/>
  <c r="Y17" i="5"/>
  <c r="Z17" i="5"/>
  <c r="AA17" i="5"/>
  <c r="AB17" i="5"/>
  <c r="AC17" i="5"/>
  <c r="AD17" i="5"/>
  <c r="W18" i="5"/>
  <c r="X18" i="5"/>
  <c r="Y18" i="5"/>
  <c r="Z18" i="5"/>
  <c r="AA18" i="5"/>
  <c r="AB18" i="5"/>
  <c r="AC18" i="5"/>
  <c r="AD18" i="5"/>
  <c r="W19" i="5"/>
  <c r="X19" i="5"/>
  <c r="Y19" i="5"/>
  <c r="Z19" i="5"/>
  <c r="AA19" i="5"/>
  <c r="AB19" i="5"/>
  <c r="AC19" i="5"/>
  <c r="AD19" i="5"/>
  <c r="W20" i="5"/>
  <c r="X20" i="5"/>
  <c r="Y20" i="5"/>
  <c r="Z20" i="5"/>
  <c r="AA20" i="5"/>
  <c r="AB20" i="5"/>
  <c r="AC20" i="5"/>
  <c r="AD20" i="5"/>
  <c r="W21" i="5"/>
  <c r="X21" i="5"/>
  <c r="Y21" i="5"/>
  <c r="Z21" i="5"/>
  <c r="AA21" i="5"/>
  <c r="AB21" i="5"/>
  <c r="AC21" i="5"/>
  <c r="AD21" i="5"/>
  <c r="W22" i="5"/>
  <c r="X22" i="5"/>
  <c r="Y22" i="5"/>
  <c r="Z22" i="5"/>
  <c r="AA22" i="5"/>
  <c r="AB22" i="5"/>
  <c r="AC22" i="5"/>
  <c r="AD22" i="5"/>
  <c r="W23" i="5"/>
  <c r="X23" i="5"/>
  <c r="Y23" i="5"/>
  <c r="Z23" i="5"/>
  <c r="AA23" i="5"/>
  <c r="AB23" i="5"/>
  <c r="AC23" i="5"/>
  <c r="AD23" i="5"/>
  <c r="W24" i="5"/>
  <c r="X24" i="5"/>
  <c r="Y24" i="5"/>
  <c r="Z24" i="5"/>
  <c r="AA24" i="5"/>
  <c r="AB24" i="5"/>
  <c r="AC24" i="5"/>
  <c r="AD24" i="5"/>
  <c r="W25" i="5"/>
  <c r="X25" i="5"/>
  <c r="Y25" i="5"/>
  <c r="Z25" i="5"/>
  <c r="AA25" i="5"/>
  <c r="AB25" i="5"/>
  <c r="AC25" i="5"/>
  <c r="AD25" i="5"/>
  <c r="AD5" i="5"/>
  <c r="AC5" i="5"/>
  <c r="AB5" i="5"/>
  <c r="X5" i="5"/>
  <c r="W5" i="5"/>
</calcChain>
</file>

<file path=xl/sharedStrings.xml><?xml version="1.0" encoding="utf-8"?>
<sst xmlns="http://schemas.openxmlformats.org/spreadsheetml/2006/main" count="477" uniqueCount="80">
  <si>
    <t>System</t>
  </si>
  <si>
    <t>Ring</t>
  </si>
  <si>
    <t>F1</t>
  </si>
  <si>
    <t>F2</t>
  </si>
  <si>
    <t>F3</t>
  </si>
  <si>
    <r>
      <t>A</t>
    </r>
    <r>
      <rPr>
        <b/>
        <vertAlign val="superscript"/>
        <sz val="11"/>
        <color rgb="FF002060"/>
        <rFont val="Calibri"/>
        <family val="2"/>
        <scheme val="minor"/>
      </rPr>
      <t>1</t>
    </r>
  </si>
  <si>
    <r>
      <t>B</t>
    </r>
    <r>
      <rPr>
        <b/>
        <vertAlign val="superscript"/>
        <sz val="11"/>
        <color rgb="FF002060"/>
        <rFont val="Calibri"/>
        <family val="2"/>
        <scheme val="minor"/>
      </rPr>
      <t>1</t>
    </r>
    <r>
      <rPr>
        <b/>
        <vertAlign val="subscript"/>
        <sz val="11"/>
        <color rgb="FF002060"/>
        <rFont val="Calibri"/>
        <family val="2"/>
        <scheme val="minor"/>
      </rPr>
      <t>5</t>
    </r>
  </si>
  <si>
    <r>
      <t>A</t>
    </r>
    <r>
      <rPr>
        <b/>
        <vertAlign val="superscript"/>
        <sz val="11"/>
        <color theme="9" tint="-0.499984740745262"/>
        <rFont val="Calibri"/>
        <family val="2"/>
        <scheme val="minor"/>
      </rPr>
      <t>1</t>
    </r>
  </si>
  <si>
    <r>
      <t>B</t>
    </r>
    <r>
      <rPr>
        <b/>
        <vertAlign val="superscript"/>
        <sz val="11"/>
        <color theme="9" tint="-0.499984740745262"/>
        <rFont val="Calibri"/>
        <family val="2"/>
        <scheme val="minor"/>
      </rPr>
      <t>1</t>
    </r>
    <r>
      <rPr>
        <b/>
        <vertAlign val="subscript"/>
        <sz val="11"/>
        <color theme="9" tint="-0.499984740745262"/>
        <rFont val="Calibri"/>
        <family val="2"/>
        <scheme val="minor"/>
      </rPr>
      <t>5</t>
    </r>
  </si>
  <si>
    <r>
      <t>E</t>
    </r>
    <r>
      <rPr>
        <b/>
        <vertAlign val="superscript"/>
        <sz val="11"/>
        <color theme="9" tint="-0.499984740745262"/>
        <rFont val="Calibri"/>
        <family val="2"/>
        <scheme val="minor"/>
      </rPr>
      <t>2</t>
    </r>
    <r>
      <rPr>
        <b/>
        <vertAlign val="subscript"/>
        <sz val="11"/>
        <color theme="9" tint="-0.499984740745262"/>
        <rFont val="Calibri"/>
        <family val="2"/>
        <scheme val="minor"/>
      </rPr>
      <t>5</t>
    </r>
  </si>
  <si>
    <t>F4</t>
  </si>
  <si>
    <r>
      <t>D</t>
    </r>
    <r>
      <rPr>
        <b/>
        <vertAlign val="superscript"/>
        <sz val="11"/>
        <color theme="5" tint="-0.249977111117893"/>
        <rFont val="Calibri"/>
        <family val="2"/>
        <scheme val="minor"/>
      </rPr>
      <t>2</t>
    </r>
  </si>
  <si>
    <r>
      <t>E</t>
    </r>
    <r>
      <rPr>
        <b/>
        <vertAlign val="superscript"/>
        <sz val="11"/>
        <color theme="5" tint="-0.249977111117893"/>
        <rFont val="Calibri"/>
        <family val="2"/>
        <scheme val="minor"/>
      </rPr>
      <t>2</t>
    </r>
    <r>
      <rPr>
        <b/>
        <vertAlign val="subscript"/>
        <sz val="11"/>
        <color theme="5" tint="-0.249977111117893"/>
        <rFont val="Calibri"/>
        <family val="2"/>
        <scheme val="minor"/>
      </rPr>
      <t>5</t>
    </r>
  </si>
  <si>
    <r>
      <t>F</t>
    </r>
    <r>
      <rPr>
        <b/>
        <vertAlign val="superscript"/>
        <sz val="11"/>
        <color theme="5" tint="-0.249977111117893"/>
        <rFont val="Calibri"/>
        <family val="2"/>
        <scheme val="minor"/>
      </rPr>
      <t>2</t>
    </r>
  </si>
  <si>
    <t>PDI</t>
  </si>
  <si>
    <t>FLU</t>
  </si>
  <si>
    <t>NICS(0)</t>
  </si>
  <si>
    <t>NICS(1)</t>
  </si>
  <si>
    <t>NICS(-1)</t>
  </si>
  <si>
    <t>|Q2|(1)</t>
  </si>
  <si>
    <t>Q2(1)zz</t>
  </si>
  <si>
    <r>
      <t>C</t>
    </r>
    <r>
      <rPr>
        <b/>
        <vertAlign val="superscript"/>
        <sz val="11"/>
        <color rgb="FF002060"/>
        <rFont val="Calibri"/>
        <family val="2"/>
        <scheme val="minor"/>
      </rPr>
      <t>1</t>
    </r>
  </si>
  <si>
    <r>
      <t>C</t>
    </r>
    <r>
      <rPr>
        <b/>
        <vertAlign val="superscript"/>
        <sz val="11"/>
        <color theme="9" tint="-0.249977111117893"/>
        <rFont val="Calibri"/>
        <family val="2"/>
        <scheme val="minor"/>
      </rPr>
      <t>1</t>
    </r>
  </si>
  <si>
    <r>
      <t>D</t>
    </r>
    <r>
      <rPr>
        <b/>
        <vertAlign val="superscript"/>
        <sz val="11"/>
        <color theme="9" tint="-0.249977111117893"/>
        <rFont val="Calibri"/>
        <family val="2"/>
        <scheme val="minor"/>
      </rPr>
      <t>2</t>
    </r>
  </si>
  <si>
    <r>
      <t>A</t>
    </r>
    <r>
      <rPr>
        <b/>
        <vertAlign val="superscript"/>
        <sz val="11"/>
        <color theme="5" tint="-0.499984740745262"/>
        <rFont val="Calibri"/>
        <family val="2"/>
        <scheme val="minor"/>
      </rPr>
      <t>1</t>
    </r>
  </si>
  <si>
    <r>
      <t>B</t>
    </r>
    <r>
      <rPr>
        <b/>
        <vertAlign val="superscript"/>
        <sz val="11"/>
        <color theme="5" tint="-0.499984740745262"/>
        <rFont val="Calibri"/>
        <family val="2"/>
        <scheme val="minor"/>
      </rPr>
      <t>1</t>
    </r>
    <r>
      <rPr>
        <b/>
        <vertAlign val="subscript"/>
        <sz val="11"/>
        <color theme="5" tint="-0.499984740745262"/>
        <rFont val="Calibri"/>
        <family val="2"/>
        <scheme val="minor"/>
      </rPr>
      <t>5</t>
    </r>
  </si>
  <si>
    <r>
      <t>C</t>
    </r>
    <r>
      <rPr>
        <b/>
        <vertAlign val="superscript"/>
        <sz val="11"/>
        <color theme="5" tint="-0.499984740745262"/>
        <rFont val="Calibri"/>
        <family val="2"/>
        <scheme val="minor"/>
      </rPr>
      <t>1</t>
    </r>
  </si>
  <si>
    <r>
      <t>F</t>
    </r>
    <r>
      <rPr>
        <b/>
        <vertAlign val="superscript"/>
        <sz val="11"/>
        <color theme="9" tint="-0.249977111117893"/>
        <rFont val="Calibri"/>
        <family val="2"/>
        <scheme val="minor"/>
      </rPr>
      <t>2</t>
    </r>
  </si>
  <si>
    <t>|Q2|(-1)</t>
  </si>
  <si>
    <t>Q2(-1)zz</t>
  </si>
  <si>
    <t>Q2-based</t>
  </si>
  <si>
    <t>HOM</t>
  </si>
  <si>
    <t> </t>
  </si>
  <si>
    <t>Literature</t>
  </si>
  <si>
    <t>Non-normalized</t>
  </si>
  <si>
    <t>Bz</t>
  </si>
  <si>
    <t xml:space="preserve"> -</t>
  </si>
  <si>
    <r>
      <t>F1- A</t>
    </r>
    <r>
      <rPr>
        <b/>
        <vertAlign val="superscript"/>
        <sz val="11"/>
        <color rgb="FF002060"/>
        <rFont val="Calibri"/>
        <family val="2"/>
        <scheme val="minor"/>
      </rPr>
      <t>1</t>
    </r>
  </si>
  <si>
    <r>
      <t>F1- B</t>
    </r>
    <r>
      <rPr>
        <b/>
        <vertAlign val="superscript"/>
        <sz val="11"/>
        <color rgb="FF002060"/>
        <rFont val="Calibri"/>
        <family val="2"/>
        <scheme val="minor"/>
      </rPr>
      <t>1</t>
    </r>
    <r>
      <rPr>
        <b/>
        <vertAlign val="subscript"/>
        <sz val="11"/>
        <color rgb="FF002060"/>
        <rFont val="Calibri"/>
        <family val="2"/>
        <scheme val="minor"/>
      </rPr>
      <t>5</t>
    </r>
  </si>
  <si>
    <r>
      <t>F1- C</t>
    </r>
    <r>
      <rPr>
        <b/>
        <vertAlign val="superscript"/>
        <sz val="11"/>
        <color rgb="FF002060"/>
        <rFont val="Calibri"/>
        <family val="2"/>
        <scheme val="minor"/>
      </rPr>
      <t>1</t>
    </r>
  </si>
  <si>
    <r>
      <t>F2 - A</t>
    </r>
    <r>
      <rPr>
        <b/>
        <vertAlign val="superscript"/>
        <sz val="11"/>
        <color rgb="FFEE0000"/>
        <rFont val="Calibri"/>
        <family val="2"/>
        <scheme val="minor"/>
      </rPr>
      <t>1</t>
    </r>
  </si>
  <si>
    <r>
      <t>F2 - B</t>
    </r>
    <r>
      <rPr>
        <b/>
        <vertAlign val="superscript"/>
        <sz val="11"/>
        <color rgb="FFEE0000"/>
        <rFont val="Calibri"/>
        <family val="2"/>
        <scheme val="minor"/>
      </rPr>
      <t>1</t>
    </r>
    <r>
      <rPr>
        <b/>
        <vertAlign val="subscript"/>
        <sz val="11"/>
        <color rgb="FFEE0000"/>
        <rFont val="Calibri"/>
        <family val="2"/>
        <scheme val="minor"/>
      </rPr>
      <t>5</t>
    </r>
  </si>
  <si>
    <r>
      <t>F2 - C</t>
    </r>
    <r>
      <rPr>
        <b/>
        <vertAlign val="superscript"/>
        <sz val="11"/>
        <color rgb="FFEE0000"/>
        <rFont val="Calibri"/>
        <family val="2"/>
        <scheme val="minor"/>
      </rPr>
      <t>1</t>
    </r>
  </si>
  <si>
    <r>
      <t>F3 - A</t>
    </r>
    <r>
      <rPr>
        <b/>
        <vertAlign val="superscript"/>
        <sz val="11"/>
        <color theme="9" tint="-0.499984740745262"/>
        <rFont val="Calibri"/>
        <family val="2"/>
        <scheme val="minor"/>
      </rPr>
      <t>1</t>
    </r>
  </si>
  <si>
    <r>
      <t>F3 - B</t>
    </r>
    <r>
      <rPr>
        <b/>
        <vertAlign val="superscript"/>
        <sz val="11"/>
        <color theme="9" tint="-0.499984740745262"/>
        <rFont val="Calibri"/>
        <family val="2"/>
        <scheme val="minor"/>
      </rPr>
      <t>1</t>
    </r>
    <r>
      <rPr>
        <b/>
        <vertAlign val="subscript"/>
        <sz val="11"/>
        <color theme="9" tint="-0.499984740745262"/>
        <rFont val="Calibri"/>
        <family val="2"/>
        <scheme val="minor"/>
      </rPr>
      <t>5</t>
    </r>
  </si>
  <si>
    <r>
      <t>F3 - C</t>
    </r>
    <r>
      <rPr>
        <b/>
        <vertAlign val="superscript"/>
        <sz val="11"/>
        <color theme="9" tint="-0.249977111117893"/>
        <rFont val="Calibri"/>
        <family val="2"/>
        <scheme val="minor"/>
      </rPr>
      <t>1</t>
    </r>
  </si>
  <si>
    <r>
      <t>F3 - D</t>
    </r>
    <r>
      <rPr>
        <b/>
        <vertAlign val="superscript"/>
        <sz val="11"/>
        <color theme="9" tint="-0.249977111117893"/>
        <rFont val="Calibri"/>
        <family val="2"/>
        <scheme val="minor"/>
      </rPr>
      <t>2</t>
    </r>
  </si>
  <si>
    <r>
      <t>F3 - E</t>
    </r>
    <r>
      <rPr>
        <b/>
        <vertAlign val="superscript"/>
        <sz val="11"/>
        <color theme="9" tint="-0.499984740745262"/>
        <rFont val="Calibri"/>
        <family val="2"/>
        <scheme val="minor"/>
      </rPr>
      <t>2</t>
    </r>
    <r>
      <rPr>
        <b/>
        <vertAlign val="subscript"/>
        <sz val="11"/>
        <color theme="9" tint="-0.499984740745262"/>
        <rFont val="Calibri"/>
        <family val="2"/>
        <scheme val="minor"/>
      </rPr>
      <t>5</t>
    </r>
  </si>
  <si>
    <r>
      <t>F4 - A</t>
    </r>
    <r>
      <rPr>
        <b/>
        <vertAlign val="superscript"/>
        <sz val="11"/>
        <color theme="5" tint="-0.499984740745262"/>
        <rFont val="Calibri"/>
        <family val="2"/>
        <scheme val="minor"/>
      </rPr>
      <t>1</t>
    </r>
  </si>
  <si>
    <r>
      <t>F4 - B</t>
    </r>
    <r>
      <rPr>
        <b/>
        <vertAlign val="superscript"/>
        <sz val="11"/>
        <color theme="5" tint="-0.499984740745262"/>
        <rFont val="Calibri"/>
        <family val="2"/>
        <scheme val="minor"/>
      </rPr>
      <t>1</t>
    </r>
    <r>
      <rPr>
        <b/>
        <vertAlign val="subscript"/>
        <sz val="11"/>
        <color theme="5" tint="-0.499984740745262"/>
        <rFont val="Calibri"/>
        <family val="2"/>
        <scheme val="minor"/>
      </rPr>
      <t>5</t>
    </r>
  </si>
  <si>
    <r>
      <t>F4 - C</t>
    </r>
    <r>
      <rPr>
        <b/>
        <vertAlign val="superscript"/>
        <sz val="11"/>
        <color theme="5" tint="-0.499984740745262"/>
        <rFont val="Calibri"/>
        <family val="2"/>
        <scheme val="minor"/>
      </rPr>
      <t>1</t>
    </r>
  </si>
  <si>
    <r>
      <t>F4 - D</t>
    </r>
    <r>
      <rPr>
        <b/>
        <vertAlign val="superscript"/>
        <sz val="11"/>
        <color theme="5" tint="-0.249977111117893"/>
        <rFont val="Calibri"/>
        <family val="2"/>
        <scheme val="minor"/>
      </rPr>
      <t>2</t>
    </r>
  </si>
  <si>
    <r>
      <t>F4 - E</t>
    </r>
    <r>
      <rPr>
        <b/>
        <vertAlign val="superscript"/>
        <sz val="11"/>
        <color theme="5" tint="-0.249977111117893"/>
        <rFont val="Calibri"/>
        <family val="2"/>
        <scheme val="minor"/>
      </rPr>
      <t>2</t>
    </r>
    <r>
      <rPr>
        <b/>
        <vertAlign val="subscript"/>
        <sz val="11"/>
        <color theme="5" tint="-0.249977111117893"/>
        <rFont val="Calibri"/>
        <family val="2"/>
        <scheme val="minor"/>
      </rPr>
      <t>5</t>
    </r>
  </si>
  <si>
    <r>
      <t>F4 - F</t>
    </r>
    <r>
      <rPr>
        <b/>
        <vertAlign val="superscript"/>
        <sz val="11"/>
        <color theme="5" tint="-0.249977111117893"/>
        <rFont val="Calibri"/>
        <family val="2"/>
        <scheme val="minor"/>
      </rPr>
      <t>2</t>
    </r>
  </si>
  <si>
    <t>Q2_(zz,ring atoms)</t>
  </si>
  <si>
    <t>|Q2|_(ring atoms)</t>
  </si>
  <si>
    <t>Q2(0)zz</t>
  </si>
  <si>
    <t>|Q2|(0)</t>
  </si>
  <si>
    <t>|Q2_(origin)</t>
  </si>
  <si>
    <t>|Q2|_(zz,origin)</t>
  </si>
  <si>
    <r>
      <t>F3 - F</t>
    </r>
    <r>
      <rPr>
        <b/>
        <vertAlign val="superscript"/>
        <sz val="11"/>
        <color theme="9" tint="-0.499984740745262"/>
        <rFont val="Calibri"/>
        <family val="2"/>
        <scheme val="minor"/>
      </rPr>
      <t>2</t>
    </r>
  </si>
  <si>
    <r>
      <t>A</t>
    </r>
    <r>
      <rPr>
        <b/>
        <vertAlign val="superscript"/>
        <sz val="11"/>
        <color rgb="FF8A0000"/>
        <rFont val="Calibri"/>
        <family val="2"/>
        <scheme val="minor"/>
      </rPr>
      <t>1</t>
    </r>
  </si>
  <si>
    <r>
      <t>B</t>
    </r>
    <r>
      <rPr>
        <b/>
        <vertAlign val="superscript"/>
        <sz val="11"/>
        <color rgb="FF8A0000"/>
        <rFont val="Calibri"/>
        <family val="2"/>
        <scheme val="minor"/>
      </rPr>
      <t>1</t>
    </r>
    <r>
      <rPr>
        <b/>
        <vertAlign val="subscript"/>
        <sz val="11"/>
        <color rgb="FF8A0000"/>
        <rFont val="Calibri"/>
        <family val="2"/>
        <scheme val="minor"/>
      </rPr>
      <t>5</t>
    </r>
  </si>
  <si>
    <r>
      <t>C</t>
    </r>
    <r>
      <rPr>
        <b/>
        <vertAlign val="superscript"/>
        <sz val="11"/>
        <color rgb="FF8A0000"/>
        <rFont val="Calibri"/>
        <family val="2"/>
        <scheme val="minor"/>
      </rPr>
      <t>1</t>
    </r>
  </si>
  <si>
    <r>
      <t>F2 - D</t>
    </r>
    <r>
      <rPr>
        <b/>
        <vertAlign val="superscript"/>
        <sz val="11"/>
        <color rgb="FFFF0000"/>
        <rFont val="Calibri"/>
        <family val="2"/>
        <scheme val="minor"/>
      </rPr>
      <t>2</t>
    </r>
  </si>
  <si>
    <r>
      <t>F2 - E</t>
    </r>
    <r>
      <rPr>
        <b/>
        <vertAlign val="superscript"/>
        <sz val="11"/>
        <color rgb="FFFF0000"/>
        <rFont val="Calibri"/>
        <family val="2"/>
        <scheme val="minor"/>
      </rPr>
      <t>2</t>
    </r>
    <r>
      <rPr>
        <b/>
        <vertAlign val="subscript"/>
        <sz val="11"/>
        <color rgb="FFFF0000"/>
        <rFont val="Calibri"/>
        <family val="2"/>
        <scheme val="minor"/>
      </rPr>
      <t>5</t>
    </r>
  </si>
  <si>
    <r>
      <t>F2  - F</t>
    </r>
    <r>
      <rPr>
        <b/>
        <vertAlign val="superscript"/>
        <sz val="11"/>
        <color rgb="FFFF0000"/>
        <rFont val="Calibri"/>
        <family val="2"/>
        <scheme val="minor"/>
      </rPr>
      <t>2</t>
    </r>
  </si>
  <si>
    <t>Normalized</t>
  </si>
  <si>
    <r>
      <t>A</t>
    </r>
    <r>
      <rPr>
        <b/>
        <vertAlign val="superscript"/>
        <sz val="11"/>
        <color rgb="FFC00000"/>
        <rFont val="Calibri"/>
        <family val="2"/>
        <scheme val="minor"/>
      </rPr>
      <t>1</t>
    </r>
  </si>
  <si>
    <r>
      <t>B</t>
    </r>
    <r>
      <rPr>
        <b/>
        <vertAlign val="superscript"/>
        <sz val="11"/>
        <color rgb="FFC00000"/>
        <rFont val="Calibri"/>
        <family val="2"/>
        <scheme val="minor"/>
      </rPr>
      <t>1</t>
    </r>
    <r>
      <rPr>
        <b/>
        <vertAlign val="subscript"/>
        <sz val="11"/>
        <color rgb="FFC00000"/>
        <rFont val="Calibri"/>
        <family val="2"/>
        <scheme val="minor"/>
      </rPr>
      <t>5</t>
    </r>
  </si>
  <si>
    <r>
      <t>C</t>
    </r>
    <r>
      <rPr>
        <b/>
        <vertAlign val="superscript"/>
        <sz val="11"/>
        <color rgb="FFC00000"/>
        <rFont val="Calibri"/>
        <family val="2"/>
        <scheme val="minor"/>
      </rPr>
      <t>1</t>
    </r>
  </si>
  <si>
    <r>
      <t>D</t>
    </r>
    <r>
      <rPr>
        <b/>
        <vertAlign val="superscript"/>
        <sz val="11"/>
        <color rgb="FFFF3F3F"/>
        <rFont val="Calibri"/>
        <family val="2"/>
        <scheme val="minor"/>
      </rPr>
      <t>2</t>
    </r>
  </si>
  <si>
    <r>
      <t>E</t>
    </r>
    <r>
      <rPr>
        <b/>
        <vertAlign val="superscript"/>
        <sz val="11"/>
        <color rgb="FFFF3F3F"/>
        <rFont val="Calibri"/>
        <family val="2"/>
        <scheme val="minor"/>
      </rPr>
      <t>2</t>
    </r>
    <r>
      <rPr>
        <b/>
        <vertAlign val="subscript"/>
        <sz val="11"/>
        <color rgb="FFFF3F3F"/>
        <rFont val="Calibri"/>
        <family val="2"/>
        <scheme val="minor"/>
      </rPr>
      <t>5</t>
    </r>
  </si>
  <si>
    <r>
      <t>F</t>
    </r>
    <r>
      <rPr>
        <b/>
        <vertAlign val="superscript"/>
        <sz val="11"/>
        <color rgb="FFFF3F3F"/>
        <rFont val="Calibri"/>
        <family val="2"/>
        <scheme val="minor"/>
      </rPr>
      <t>2</t>
    </r>
  </si>
  <si>
    <r>
      <t>E</t>
    </r>
    <r>
      <rPr>
        <b/>
        <vertAlign val="superscript"/>
        <sz val="11"/>
        <color theme="9" tint="-0.249977111117893"/>
        <rFont val="Calibri"/>
        <family val="2"/>
        <scheme val="minor"/>
      </rPr>
      <t>2</t>
    </r>
    <r>
      <rPr>
        <b/>
        <vertAlign val="subscript"/>
        <sz val="11"/>
        <color theme="9" tint="-0.249977111117893"/>
        <rFont val="Calibri"/>
        <family val="2"/>
        <scheme val="minor"/>
      </rPr>
      <t>5</t>
    </r>
  </si>
  <si>
    <t>per benzene per #layer</t>
  </si>
  <si>
    <t>NON-NORMALIZED</t>
  </si>
  <si>
    <t>NORMALIZED</t>
  </si>
  <si>
    <t>per benzene</t>
  </si>
  <si>
    <r>
      <t>F1 - A</t>
    </r>
    <r>
      <rPr>
        <b/>
        <vertAlign val="superscript"/>
        <sz val="11"/>
        <color rgb="FF002060"/>
        <rFont val="Calibri"/>
        <family val="2"/>
        <scheme val="minor"/>
      </rPr>
      <t>1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</si>
</sst>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2060"/>
      <name val="Calibri"/>
      <family val="2"/>
      <scheme val="minor"/>
    </font>
    <font>
      <b/>
      <vertAlign val="superscript"/>
      <sz val="11"/>
      <color rgb="FF002060"/>
      <name val="Calibri"/>
      <family val="2"/>
      <scheme val="minor"/>
    </font>
    <font>
      <b/>
      <vertAlign val="subscript"/>
      <sz val="11"/>
      <color rgb="FF002060"/>
      <name val="Calibri"/>
      <family val="2"/>
      <scheme val="minor"/>
    </font>
    <font>
      <b/>
      <sz val="11"/>
      <color rgb="FFEE0000"/>
      <name val="Calibri"/>
      <family val="2"/>
      <scheme val="minor"/>
    </font>
    <font>
      <b/>
      <vertAlign val="superscript"/>
      <sz val="11"/>
      <color rgb="FFEE0000"/>
      <name val="Calibri"/>
      <family val="2"/>
      <scheme val="minor"/>
    </font>
    <font>
      <b/>
      <vertAlign val="subscript"/>
      <sz val="11"/>
      <color rgb="FFEE0000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b/>
      <vertAlign val="superscript"/>
      <sz val="11"/>
      <color theme="9" tint="-0.499984740745262"/>
      <name val="Calibri"/>
      <family val="2"/>
      <scheme val="minor"/>
    </font>
    <font>
      <b/>
      <vertAlign val="subscript"/>
      <sz val="11"/>
      <color theme="9" tint="-0.499984740745262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vertAlign val="superscript"/>
      <sz val="11"/>
      <color theme="5" tint="-0.249977111117893"/>
      <name val="Calibri"/>
      <family val="2"/>
      <scheme val="minor"/>
    </font>
    <font>
      <b/>
      <vertAlign val="subscript"/>
      <sz val="11"/>
      <color theme="5" tint="-0.249977111117893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vertAlign val="superscript"/>
      <sz val="11"/>
      <color theme="9" tint="-0.249977111117893"/>
      <name val="Calibri"/>
      <family val="2"/>
      <scheme val="minor"/>
    </font>
    <font>
      <b/>
      <sz val="11"/>
      <color theme="5" tint="-0.499984740745262"/>
      <name val="Calibri"/>
      <family val="2"/>
      <scheme val="minor"/>
    </font>
    <font>
      <b/>
      <vertAlign val="superscript"/>
      <sz val="11"/>
      <color theme="5" tint="-0.499984740745262"/>
      <name val="Calibri"/>
      <family val="2"/>
      <scheme val="minor"/>
    </font>
    <font>
      <b/>
      <vertAlign val="subscript"/>
      <sz val="11"/>
      <color theme="5" tint="-0.499984740745262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vertAlign val="superscript"/>
      <sz val="11"/>
      <color rgb="FFFF0000"/>
      <name val="Calibri"/>
      <family val="2"/>
      <scheme val="minor"/>
    </font>
    <font>
      <b/>
      <vertAlign val="subscript"/>
      <sz val="11"/>
      <color rgb="FFFF0000"/>
      <name val="Calibri"/>
      <family val="2"/>
      <scheme val="minor"/>
    </font>
    <font>
      <b/>
      <sz val="11"/>
      <color rgb="FF8A0000"/>
      <name val="Calibri"/>
      <family val="2"/>
      <scheme val="minor"/>
    </font>
    <font>
      <b/>
      <vertAlign val="superscript"/>
      <sz val="11"/>
      <color rgb="FF8A0000"/>
      <name val="Calibri"/>
      <family val="2"/>
      <scheme val="minor"/>
    </font>
    <font>
      <b/>
      <vertAlign val="subscript"/>
      <sz val="11"/>
      <color rgb="FF8A0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vertAlign val="superscript"/>
      <sz val="11"/>
      <color rgb="FFC00000"/>
      <name val="Calibri"/>
      <family val="2"/>
      <scheme val="minor"/>
    </font>
    <font>
      <b/>
      <vertAlign val="subscript"/>
      <sz val="11"/>
      <color rgb="FFC00000"/>
      <name val="Calibri"/>
      <family val="2"/>
      <scheme val="minor"/>
    </font>
    <font>
      <b/>
      <sz val="11"/>
      <color rgb="FFFF3F3F"/>
      <name val="Calibri"/>
      <family val="2"/>
      <scheme val="minor"/>
    </font>
    <font>
      <b/>
      <vertAlign val="superscript"/>
      <sz val="11"/>
      <color rgb="FFFF3F3F"/>
      <name val="Calibri"/>
      <family val="2"/>
      <scheme val="minor"/>
    </font>
    <font>
      <b/>
      <vertAlign val="subscript"/>
      <sz val="11"/>
      <color rgb="FFFF3F3F"/>
      <name val="Calibri"/>
      <family val="2"/>
      <scheme val="minor"/>
    </font>
    <font>
      <b/>
      <vertAlign val="subscript"/>
      <sz val="11"/>
      <color theme="9" tint="-0.249977111117893"/>
      <name val="Calibri"/>
      <family val="2"/>
      <scheme val="minor"/>
    </font>
    <font>
      <sz val="2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1" tint="0.24997711111789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164" fontId="8" fillId="2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0" fontId="5" fillId="3" borderId="1" xfId="0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11" fillId="3" borderId="1" xfId="0" applyFont="1" applyFill="1" applyBorder="1" applyAlignment="1">
      <alignment vertical="center"/>
    </xf>
    <xf numFmtId="0" fontId="16" fillId="3" borderId="1" xfId="0" applyFont="1" applyFill="1" applyBorder="1" applyAlignment="1">
      <alignment vertical="center"/>
    </xf>
    <xf numFmtId="164" fontId="16" fillId="3" borderId="1" xfId="0" applyNumberFormat="1" applyFont="1" applyFill="1" applyBorder="1" applyAlignment="1">
      <alignment horizontal="center" vertical="center"/>
    </xf>
    <xf numFmtId="164" fontId="14" fillId="2" borderId="1" xfId="0" applyNumberFormat="1" applyFont="1" applyFill="1" applyBorder="1" applyAlignment="1">
      <alignment horizontal="center" vertical="center"/>
    </xf>
    <xf numFmtId="164" fontId="1" fillId="4" borderId="1" xfId="0" applyNumberFormat="1" applyFont="1" applyFill="1" applyBorder="1" applyAlignment="1">
      <alignment horizontal="center" vertical="center"/>
    </xf>
    <xf numFmtId="0" fontId="21" fillId="3" borderId="1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164" fontId="24" fillId="3" borderId="1" xfId="0" applyNumberFormat="1" applyFont="1" applyFill="1" applyBorder="1" applyAlignment="1">
      <alignment horizontal="center" vertical="center"/>
    </xf>
    <xf numFmtId="0" fontId="27" fillId="3" borderId="1" xfId="0" applyFont="1" applyFill="1" applyBorder="1" applyAlignment="1">
      <alignment horizontal="center" vertical="center"/>
    </xf>
    <xf numFmtId="0" fontId="30" fillId="3" borderId="1" xfId="0" applyFont="1" applyFill="1" applyBorder="1" applyAlignment="1">
      <alignment horizontal="center" vertical="center"/>
    </xf>
    <xf numFmtId="164" fontId="30" fillId="3" borderId="1" xfId="0" applyNumberFormat="1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2" fontId="14" fillId="2" borderId="1" xfId="0" applyNumberFormat="1" applyFont="1" applyFill="1" applyBorder="1" applyAlignment="1">
      <alignment horizontal="center" vertical="center"/>
    </xf>
    <xf numFmtId="2" fontId="16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3" fontId="0" fillId="0" borderId="0" xfId="0" applyNumberFormat="1"/>
    <xf numFmtId="0" fontId="27" fillId="3" borderId="1" xfId="0" applyFont="1" applyFill="1" applyBorder="1" applyAlignment="1">
      <alignment vertical="center"/>
    </xf>
    <xf numFmtId="164" fontId="2" fillId="2" borderId="1" xfId="0" applyNumberFormat="1" applyFont="1" applyFill="1" applyBorder="1" applyAlignment="1">
      <alignment vertical="center"/>
    </xf>
    <xf numFmtId="164" fontId="5" fillId="3" borderId="1" xfId="0" applyNumberFormat="1" applyFont="1" applyFill="1" applyBorder="1" applyAlignment="1">
      <alignment vertical="center"/>
    </xf>
    <xf numFmtId="164" fontId="8" fillId="2" borderId="1" xfId="0" applyNumberFormat="1" applyFont="1" applyFill="1" applyBorder="1" applyAlignment="1">
      <alignment vertical="center"/>
    </xf>
    <xf numFmtId="164" fontId="11" fillId="3" borderId="1" xfId="0" applyNumberFormat="1" applyFont="1" applyFill="1" applyBorder="1" applyAlignment="1">
      <alignment vertical="center"/>
    </xf>
    <xf numFmtId="164" fontId="27" fillId="3" borderId="1" xfId="0" applyNumberFormat="1" applyFont="1" applyFill="1" applyBorder="1" applyAlignment="1">
      <alignment horizontal="center" vertical="center"/>
    </xf>
    <xf numFmtId="0" fontId="34" fillId="0" borderId="0" xfId="0" applyFont="1" applyAlignment="1">
      <alignment vertical="center"/>
    </xf>
    <xf numFmtId="2" fontId="0" fillId="0" borderId="0" xfId="0" applyNumberFormat="1"/>
    <xf numFmtId="2" fontId="30" fillId="3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9" fillId="5" borderId="2" xfId="0" applyFont="1" applyFill="1" applyBorder="1" applyAlignment="1">
      <alignment horizontal="center"/>
    </xf>
    <xf numFmtId="164" fontId="2" fillId="2" borderId="3" xfId="0" applyNumberFormat="1" applyFont="1" applyFill="1" applyBorder="1" applyAlignment="1">
      <alignment horizontal="center" vertical="center"/>
    </xf>
    <xf numFmtId="164" fontId="2" fillId="2" borderId="4" xfId="0" applyNumberFormat="1" applyFont="1" applyFill="1" applyBorder="1" applyAlignment="1">
      <alignment horizontal="center" vertical="center"/>
    </xf>
    <xf numFmtId="164" fontId="2" fillId="2" borderId="5" xfId="0" applyNumberFormat="1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16" fillId="3" borderId="3" xfId="0" applyFont="1" applyFill="1" applyBorder="1" applyAlignment="1">
      <alignment horizontal="center" vertical="center"/>
    </xf>
    <xf numFmtId="0" fontId="16" fillId="3" borderId="4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9" fillId="5" borderId="0" xfId="0" applyFont="1" applyFill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0" xfId="0" applyFont="1" applyFill="1" applyAlignment="1">
      <alignment horizontal="center" vertical="center"/>
    </xf>
    <xf numFmtId="0" fontId="27" fillId="3" borderId="2" xfId="0" applyFont="1" applyFill="1" applyBorder="1" applyAlignment="1">
      <alignment horizontal="center" vertical="center"/>
    </xf>
    <xf numFmtId="0" fontId="27" fillId="3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164" fontId="16" fillId="3" borderId="3" xfId="0" applyNumberFormat="1" applyFont="1" applyFill="1" applyBorder="1" applyAlignment="1">
      <alignment horizontal="center" vertical="center"/>
    </xf>
    <xf numFmtId="164" fontId="16" fillId="3" borderId="4" xfId="0" applyNumberFormat="1" applyFont="1" applyFill="1" applyBorder="1" applyAlignment="1">
      <alignment horizontal="center" vertical="center"/>
    </xf>
    <xf numFmtId="164" fontId="16" fillId="3" borderId="5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164" fontId="24" fillId="3" borderId="3" xfId="0" applyNumberFormat="1" applyFont="1" applyFill="1" applyBorder="1" applyAlignment="1">
      <alignment horizontal="center" vertical="center"/>
    </xf>
    <xf numFmtId="164" fontId="24" fillId="3" borderId="4" xfId="0" applyNumberFormat="1" applyFont="1" applyFill="1" applyBorder="1" applyAlignment="1">
      <alignment horizontal="center" vertical="center"/>
    </xf>
    <xf numFmtId="164" fontId="24" fillId="3" borderId="5" xfId="0" applyNumberFormat="1" applyFont="1" applyFill="1" applyBorder="1" applyAlignment="1">
      <alignment horizontal="center" vertical="center"/>
    </xf>
    <xf numFmtId="164" fontId="8" fillId="2" borderId="3" xfId="0" applyNumberFormat="1" applyFont="1" applyFill="1" applyBorder="1" applyAlignment="1">
      <alignment horizontal="center" vertical="center"/>
    </xf>
    <xf numFmtId="164" fontId="8" fillId="2" borderId="4" xfId="0" applyNumberFormat="1" applyFont="1" applyFill="1" applyBorder="1" applyAlignment="1">
      <alignment horizontal="center" vertical="center"/>
    </xf>
    <xf numFmtId="164" fontId="8" fillId="2" borderId="5" xfId="0" applyNumberFormat="1" applyFont="1" applyFill="1" applyBorder="1" applyAlignment="1">
      <alignment horizontal="center" vertical="center"/>
    </xf>
    <xf numFmtId="0" fontId="20" fillId="6" borderId="7" xfId="0" applyFont="1" applyFill="1" applyBorder="1" applyAlignment="1">
      <alignment horizontal="center" vertical="center"/>
    </xf>
    <xf numFmtId="0" fontId="20" fillId="6" borderId="2" xfId="0" applyFont="1" applyFill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16" fillId="3" borderId="0" xfId="0" applyFont="1" applyFill="1" applyBorder="1" applyAlignment="1">
      <alignment horizontal="center" vertical="center"/>
    </xf>
    <xf numFmtId="164" fontId="16" fillId="3" borderId="0" xfId="0" applyNumberFormat="1" applyFont="1" applyFill="1" applyBorder="1" applyAlignment="1">
      <alignment horizontal="center" vertical="center"/>
    </xf>
    <xf numFmtId="0" fontId="11" fillId="3" borderId="0" xfId="0" applyFont="1" applyFill="1" applyBorder="1" applyAlignment="1">
      <alignment horizontal="center" vertical="center"/>
    </xf>
    <xf numFmtId="164" fontId="11" fillId="3" borderId="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8A0000"/>
      <color rgb="FFFF3F3F"/>
      <color rgb="FFA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742950</xdr:colOff>
      <xdr:row>27</xdr:row>
      <xdr:rowOff>18043</xdr:rowOff>
    </xdr:from>
    <xdr:to>
      <xdr:col>6</xdr:col>
      <xdr:colOff>7529</xdr:colOff>
      <xdr:row>37</xdr:row>
      <xdr:rowOff>111928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1589B4D-AD63-451E-B93C-AB4D97060D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62100" y="4828168"/>
          <a:ext cx="3671854" cy="1998885"/>
        </a:xfrm>
        <a:prstGeom prst="rect">
          <a:avLst/>
        </a:prstGeom>
      </xdr:spPr>
    </xdr:pic>
    <xdr:clientData/>
  </xdr:twoCellAnchor>
  <xdr:twoCellAnchor editAs="oneCell">
    <xdr:from>
      <xdr:col>7</xdr:col>
      <xdr:colOff>85724</xdr:colOff>
      <xdr:row>25</xdr:row>
      <xdr:rowOff>9525</xdr:rowOff>
    </xdr:from>
    <xdr:to>
      <xdr:col>12</xdr:col>
      <xdr:colOff>486847</xdr:colOff>
      <xdr:row>45</xdr:row>
      <xdr:rowOff>67213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AD29B39-49AD-4989-86C1-BA824CFB9D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695949" y="4438650"/>
          <a:ext cx="4839374" cy="38676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89808</xdr:colOff>
      <xdr:row>5</xdr:row>
      <xdr:rowOff>72471</xdr:rowOff>
    </xdr:from>
    <xdr:to>
      <xdr:col>20</xdr:col>
      <xdr:colOff>297282</xdr:colOff>
      <xdr:row>14</xdr:row>
      <xdr:rowOff>139141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B229D65-72C9-4BAB-AABB-40CB5AE4EA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404522" y="916114"/>
          <a:ext cx="3677296" cy="1998885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28</xdr:row>
      <xdr:rowOff>18043</xdr:rowOff>
    </xdr:from>
    <xdr:to>
      <xdr:col>21</xdr:col>
      <xdr:colOff>645624</xdr:colOff>
      <xdr:row>37</xdr:row>
      <xdr:rowOff>80632</xdr:rowOff>
    </xdr:to>
    <xdr:pic>
      <xdr:nvPicPr>
        <xdr:cNvPr id="4" name="Imagem 1">
          <a:extLst>
            <a:ext uri="{FF2B5EF4-FFF2-40B4-BE49-F238E27FC236}">
              <a16:creationId xmlns:a16="http://schemas.microsoft.com/office/drawing/2014/main" id="{A4E387A8-B102-41C1-9122-8DA9530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66900" y="5923543"/>
          <a:ext cx="3671853" cy="1998885"/>
        </a:xfrm>
        <a:prstGeom prst="rect">
          <a:avLst/>
        </a:prstGeom>
      </xdr:spPr>
    </xdr:pic>
    <xdr:clientData/>
  </xdr:twoCellAnchor>
  <xdr:twoCellAnchor editAs="oneCell">
    <xdr:from>
      <xdr:col>15</xdr:col>
      <xdr:colOff>367392</xdr:colOff>
      <xdr:row>14</xdr:row>
      <xdr:rowOff>227239</xdr:rowOff>
    </xdr:from>
    <xdr:to>
      <xdr:col>22</xdr:col>
      <xdr:colOff>117693</xdr:colOff>
      <xdr:row>33</xdr:row>
      <xdr:rowOff>53606</xdr:rowOff>
    </xdr:to>
    <xdr:pic>
      <xdr:nvPicPr>
        <xdr:cNvPr id="5" name="Imagem 2">
          <a:extLst>
            <a:ext uri="{FF2B5EF4-FFF2-40B4-BE49-F238E27FC236}">
              <a16:creationId xmlns:a16="http://schemas.microsoft.com/office/drawing/2014/main" id="{E401FAF6-91B2-4FFC-AA79-9849D79F90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403035" y="3003096"/>
          <a:ext cx="6240908" cy="388129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853965</xdr:colOff>
      <xdr:row>8</xdr:row>
      <xdr:rowOff>46463</xdr:rowOff>
    </xdr:from>
    <xdr:to>
      <xdr:col>6</xdr:col>
      <xdr:colOff>935906</xdr:colOff>
      <xdr:row>17</xdr:row>
      <xdr:rowOff>122540</xdr:rowOff>
    </xdr:to>
    <xdr:pic>
      <xdr:nvPicPr>
        <xdr:cNvPr id="5" name="Picture 3">
          <a:extLst>
            <a:ext uri="{FF2B5EF4-FFF2-40B4-BE49-F238E27FC236}">
              <a16:creationId xmlns:a16="http://schemas.microsoft.com/office/drawing/2014/main" id="{685B0963-CEC1-491B-AC03-6F4D3F2280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580818" y="1737972"/>
          <a:ext cx="5599872" cy="1842113"/>
        </a:xfrm>
        <a:prstGeom prst="rect">
          <a:avLst/>
        </a:prstGeom>
      </xdr:spPr>
    </xdr:pic>
    <xdr:clientData/>
  </xdr:twoCellAnchor>
  <xdr:twoCellAnchor editAs="oneCell">
    <xdr:from>
      <xdr:col>2</xdr:col>
      <xdr:colOff>147801</xdr:colOff>
      <xdr:row>59</xdr:row>
      <xdr:rowOff>34462</xdr:rowOff>
    </xdr:from>
    <xdr:to>
      <xdr:col>6</xdr:col>
      <xdr:colOff>431375</xdr:colOff>
      <xdr:row>68</xdr:row>
      <xdr:rowOff>146380</xdr:rowOff>
    </xdr:to>
    <xdr:pic>
      <xdr:nvPicPr>
        <xdr:cNvPr id="6" name="Picture 9">
          <a:extLst>
            <a:ext uri="{FF2B5EF4-FFF2-40B4-BE49-F238E27FC236}">
              <a16:creationId xmlns:a16="http://schemas.microsoft.com/office/drawing/2014/main" id="{6F1C7190-4B8C-4C01-888F-E7E39BE8C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312601" y="12569362"/>
          <a:ext cx="4436474" cy="1822955"/>
        </a:xfrm>
        <a:prstGeom prst="rect">
          <a:avLst/>
        </a:prstGeom>
      </xdr:spPr>
    </xdr:pic>
    <xdr:clientData/>
  </xdr:twoCellAnchor>
  <xdr:twoCellAnchor editAs="oneCell">
    <xdr:from>
      <xdr:col>1</xdr:col>
      <xdr:colOff>1072712</xdr:colOff>
      <xdr:row>25</xdr:row>
      <xdr:rowOff>83729</xdr:rowOff>
    </xdr:from>
    <xdr:to>
      <xdr:col>7</xdr:col>
      <xdr:colOff>213492</xdr:colOff>
      <xdr:row>34</xdr:row>
      <xdr:rowOff>150382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5A3638D8-6513-439B-B098-E30C0A59C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2865912" y="5417729"/>
          <a:ext cx="5617780" cy="1784617"/>
        </a:xfrm>
        <a:prstGeom prst="rect">
          <a:avLst/>
        </a:prstGeom>
      </xdr:spPr>
    </xdr:pic>
    <xdr:clientData/>
  </xdr:twoCellAnchor>
  <xdr:twoCellAnchor editAs="oneCell">
    <xdr:from>
      <xdr:col>1</xdr:col>
      <xdr:colOff>1162706</xdr:colOff>
      <xdr:row>41</xdr:row>
      <xdr:rowOff>172590</xdr:rowOff>
    </xdr:from>
    <xdr:to>
      <xdr:col>7</xdr:col>
      <xdr:colOff>338302</xdr:colOff>
      <xdr:row>51</xdr:row>
      <xdr:rowOff>143338</xdr:rowOff>
    </xdr:to>
    <xdr:pic>
      <xdr:nvPicPr>
        <xdr:cNvPr id="8" name="Picture 4">
          <a:extLst>
            <a:ext uri="{FF2B5EF4-FFF2-40B4-BE49-F238E27FC236}">
              <a16:creationId xmlns:a16="http://schemas.microsoft.com/office/drawing/2014/main" id="{7D4EEA43-4C99-40F3-A2C0-71B2443F59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955906" y="8935590"/>
          <a:ext cx="5652596" cy="1903457"/>
        </a:xfrm>
        <a:prstGeom prst="rect">
          <a:avLst/>
        </a:prstGeom>
      </xdr:spPr>
    </xdr:pic>
    <xdr:clientData/>
  </xdr:twoCellAnchor>
  <xdr:twoCellAnchor editAs="oneCell">
    <xdr:from>
      <xdr:col>2</xdr:col>
      <xdr:colOff>522889</xdr:colOff>
      <xdr:row>76</xdr:row>
      <xdr:rowOff>34463</xdr:rowOff>
    </xdr:from>
    <xdr:to>
      <xdr:col>6</xdr:col>
      <xdr:colOff>949873</xdr:colOff>
      <xdr:row>86</xdr:row>
      <xdr:rowOff>41689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CBACCFA-D307-4270-80AD-70973108D0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3687689" y="16112663"/>
          <a:ext cx="4579884" cy="1915690"/>
        </a:xfrm>
        <a:prstGeom prst="rect">
          <a:avLst/>
        </a:prstGeom>
      </xdr:spPr>
    </xdr:pic>
    <xdr:clientData/>
  </xdr:twoCellAnchor>
  <xdr:twoCellAnchor editAs="oneCell">
    <xdr:from>
      <xdr:col>2</xdr:col>
      <xdr:colOff>98536</xdr:colOff>
      <xdr:row>93</xdr:row>
      <xdr:rowOff>158313</xdr:rowOff>
    </xdr:from>
    <xdr:to>
      <xdr:col>6</xdr:col>
      <xdr:colOff>739010</xdr:colOff>
      <xdr:row>104</xdr:row>
      <xdr:rowOff>20946</xdr:rowOff>
    </xdr:to>
    <xdr:pic>
      <xdr:nvPicPr>
        <xdr:cNvPr id="10" name="Picture 10">
          <a:extLst>
            <a:ext uri="{FF2B5EF4-FFF2-40B4-BE49-F238E27FC236}">
              <a16:creationId xmlns:a16="http://schemas.microsoft.com/office/drawing/2014/main" id="{30BA451B-6671-4D02-B2EE-C0EBFE73E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3263336" y="19665513"/>
          <a:ext cx="4793374" cy="19581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E687E-BB45-4292-8E29-A8FA2FAD6DEF}">
  <dimension ref="A1:AL60"/>
  <sheetViews>
    <sheetView topLeftCell="K1" zoomScale="64" zoomScaleNormal="70" workbookViewId="0">
      <selection activeCell="U4" sqref="U4:AL25"/>
    </sheetView>
  </sheetViews>
  <sheetFormatPr defaultRowHeight="15" x14ac:dyDescent="0.25"/>
  <cols>
    <col min="1" max="1" width="10" bestFit="1" customWidth="1"/>
    <col min="2" max="2" width="35.140625" bestFit="1" customWidth="1"/>
    <col min="3" max="3" width="21.85546875" bestFit="1" customWidth="1"/>
    <col min="4" max="4" width="23.5703125" bestFit="1" customWidth="1"/>
    <col min="5" max="5" width="9.85546875" bestFit="1" customWidth="1"/>
    <col min="6" max="6" width="10.7109375" bestFit="1" customWidth="1"/>
    <col min="7" max="7" width="9.7109375" bestFit="1" customWidth="1"/>
    <col min="8" max="8" width="10.28515625" bestFit="1" customWidth="1"/>
    <col min="9" max="9" width="10.7109375" bestFit="1" customWidth="1"/>
    <col min="10" max="10" width="11.5703125" bestFit="1" customWidth="1"/>
    <col min="11" max="11" width="15.28515625" bestFit="1" customWidth="1"/>
    <col min="12" max="12" width="18.7109375" bestFit="1" customWidth="1"/>
    <col min="13" max="14" width="8.85546875" bestFit="1" customWidth="1"/>
    <col min="15" max="15" width="10.140625" bestFit="1" customWidth="1"/>
    <col min="16" max="16" width="10.28515625" bestFit="1" customWidth="1"/>
    <col min="17" max="17" width="10.140625" bestFit="1" customWidth="1"/>
    <col min="18" max="18" width="11.140625" bestFit="1" customWidth="1"/>
  </cols>
  <sheetData>
    <row r="1" spans="1:38" ht="18.75" x14ac:dyDescent="0.3">
      <c r="C1" s="45" t="s">
        <v>34</v>
      </c>
      <c r="D1" s="45"/>
      <c r="E1" s="45"/>
      <c r="F1" s="45"/>
      <c r="G1" s="45"/>
      <c r="H1" s="45"/>
      <c r="I1" s="45"/>
      <c r="J1" s="45"/>
      <c r="K1" s="45"/>
      <c r="L1" s="45"/>
      <c r="W1" s="45" t="s">
        <v>67</v>
      </c>
      <c r="X1" s="45"/>
      <c r="Y1" s="45"/>
      <c r="Z1" s="45"/>
      <c r="AA1" s="45"/>
      <c r="AB1" s="45"/>
      <c r="AC1" s="45"/>
      <c r="AD1" s="45"/>
      <c r="AE1" s="45"/>
      <c r="AF1" s="45"/>
    </row>
    <row r="2" spans="1:38" ht="18.75" x14ac:dyDescent="0.3">
      <c r="C2" s="45" t="s">
        <v>30</v>
      </c>
      <c r="D2" s="45"/>
      <c r="E2" s="45"/>
      <c r="F2" s="45"/>
      <c r="G2" s="45"/>
      <c r="H2" s="45"/>
      <c r="I2" s="45"/>
      <c r="J2" s="45"/>
      <c r="K2" s="45"/>
      <c r="L2" s="45"/>
      <c r="M2" s="55" t="s">
        <v>33</v>
      </c>
      <c r="N2" s="55"/>
      <c r="O2" s="55"/>
      <c r="P2" s="55"/>
      <c r="Q2" s="55"/>
      <c r="R2" s="55"/>
      <c r="W2" s="45" t="s">
        <v>30</v>
      </c>
      <c r="X2" s="45"/>
      <c r="Y2" s="45"/>
      <c r="Z2" s="45"/>
      <c r="AA2" s="45"/>
      <c r="AB2" s="45"/>
      <c r="AC2" s="45"/>
      <c r="AD2" s="45"/>
      <c r="AE2" s="45"/>
      <c r="AF2" s="45"/>
      <c r="AG2" s="55" t="s">
        <v>33</v>
      </c>
      <c r="AH2" s="55"/>
      <c r="AI2" s="55"/>
      <c r="AJ2" s="55"/>
      <c r="AK2" s="55"/>
      <c r="AL2" s="55"/>
    </row>
    <row r="3" spans="1:38" x14ac:dyDescent="0.25">
      <c r="A3" s="12" t="s">
        <v>0</v>
      </c>
      <c r="B3" s="12" t="s">
        <v>1</v>
      </c>
      <c r="C3" s="12" t="s">
        <v>55</v>
      </c>
      <c r="D3" s="12" t="s">
        <v>54</v>
      </c>
      <c r="E3" s="12" t="s">
        <v>57</v>
      </c>
      <c r="F3" s="12" t="s">
        <v>56</v>
      </c>
      <c r="G3" s="12" t="s">
        <v>19</v>
      </c>
      <c r="H3" s="12" t="s">
        <v>20</v>
      </c>
      <c r="I3" s="12" t="s">
        <v>28</v>
      </c>
      <c r="J3" s="12" t="s">
        <v>29</v>
      </c>
      <c r="K3" s="12" t="s">
        <v>58</v>
      </c>
      <c r="L3" s="12" t="s">
        <v>59</v>
      </c>
      <c r="M3" s="12" t="s">
        <v>14</v>
      </c>
      <c r="N3" s="12" t="s">
        <v>15</v>
      </c>
      <c r="O3" s="12" t="s">
        <v>31</v>
      </c>
      <c r="P3" s="12" t="s">
        <v>16</v>
      </c>
      <c r="Q3" s="12" t="s">
        <v>17</v>
      </c>
      <c r="R3" s="12" t="s">
        <v>18</v>
      </c>
      <c r="U3" s="12" t="s">
        <v>0</v>
      </c>
      <c r="V3" s="12" t="s">
        <v>1</v>
      </c>
      <c r="W3" s="12" t="s">
        <v>55</v>
      </c>
      <c r="X3" s="12" t="s">
        <v>54</v>
      </c>
      <c r="Y3" s="12" t="s">
        <v>57</v>
      </c>
      <c r="Z3" s="12" t="s">
        <v>56</v>
      </c>
      <c r="AA3" s="12" t="s">
        <v>19</v>
      </c>
      <c r="AB3" s="12" t="s">
        <v>20</v>
      </c>
      <c r="AC3" s="12" t="s">
        <v>28</v>
      </c>
      <c r="AD3" s="12" t="s">
        <v>29</v>
      </c>
      <c r="AE3" s="12" t="s">
        <v>58</v>
      </c>
      <c r="AF3" s="12" t="s">
        <v>59</v>
      </c>
      <c r="AG3" s="12" t="s">
        <v>14</v>
      </c>
      <c r="AH3" s="12" t="s">
        <v>15</v>
      </c>
      <c r="AI3" s="12" t="s">
        <v>31</v>
      </c>
      <c r="AJ3" s="12" t="s">
        <v>16</v>
      </c>
      <c r="AK3" s="12" t="s">
        <v>17</v>
      </c>
      <c r="AL3" s="12" t="s">
        <v>18</v>
      </c>
    </row>
    <row r="4" spans="1:38" x14ac:dyDescent="0.25">
      <c r="A4" s="9" t="s">
        <v>35</v>
      </c>
      <c r="B4" s="9" t="s">
        <v>36</v>
      </c>
      <c r="C4" s="20">
        <v>5.4138700000000002</v>
      </c>
      <c r="D4" s="20">
        <v>-3.9626540000000001</v>
      </c>
      <c r="E4" s="20">
        <v>0.489097</v>
      </c>
      <c r="F4" s="20">
        <v>0.489097</v>
      </c>
      <c r="G4" s="20">
        <v>0.76416700000000004</v>
      </c>
      <c r="H4" s="20">
        <v>0.76416700000000004</v>
      </c>
      <c r="I4" s="20">
        <v>0.76416700000000004</v>
      </c>
      <c r="J4" s="20">
        <v>0.76416700000000004</v>
      </c>
      <c r="K4" s="20">
        <v>5.3517229999999998</v>
      </c>
      <c r="L4" s="20">
        <v>-5.3517229999999998</v>
      </c>
      <c r="M4" s="9"/>
      <c r="N4" s="9"/>
      <c r="O4" s="9"/>
      <c r="P4" s="9"/>
      <c r="Q4" s="9"/>
      <c r="R4" s="9"/>
      <c r="U4" s="9" t="s">
        <v>35</v>
      </c>
      <c r="V4" s="9" t="s">
        <v>36</v>
      </c>
      <c r="W4" s="20">
        <v>1</v>
      </c>
      <c r="X4" s="20">
        <v>1</v>
      </c>
      <c r="Y4" s="20">
        <v>1</v>
      </c>
      <c r="Z4" s="20">
        <v>1</v>
      </c>
      <c r="AA4" s="20">
        <v>1</v>
      </c>
      <c r="AB4" s="20">
        <v>1</v>
      </c>
      <c r="AC4" s="20">
        <v>1</v>
      </c>
      <c r="AD4" s="20">
        <v>1</v>
      </c>
      <c r="AE4" s="20">
        <v>1</v>
      </c>
      <c r="AF4" s="20">
        <v>1</v>
      </c>
      <c r="AG4" s="20"/>
      <c r="AH4" s="20"/>
      <c r="AI4" s="20"/>
      <c r="AJ4" s="20"/>
      <c r="AK4" s="20"/>
      <c r="AL4" s="20"/>
    </row>
    <row r="5" spans="1:38" ht="17.25" x14ac:dyDescent="0.25">
      <c r="A5" s="56" t="s">
        <v>2</v>
      </c>
      <c r="B5" s="1" t="s">
        <v>5</v>
      </c>
      <c r="C5" s="2">
        <v>5.2469029999999997</v>
      </c>
      <c r="D5" s="2">
        <v>-3.5997349999999999</v>
      </c>
      <c r="E5" s="2">
        <v>0.46792299999999998</v>
      </c>
      <c r="F5" s="2">
        <v>0.465974</v>
      </c>
      <c r="G5" s="2">
        <v>0.66114799999999996</v>
      </c>
      <c r="H5" s="2">
        <v>0.64056800000000003</v>
      </c>
      <c r="I5" s="2">
        <v>0.661111</v>
      </c>
      <c r="J5" s="2">
        <v>0.64421899999999999</v>
      </c>
      <c r="K5" s="46">
        <v>8.5181869999999993</v>
      </c>
      <c r="L5" s="46">
        <v>-8.5111419999999995</v>
      </c>
      <c r="M5" s="1">
        <v>9.2999999999999999E-2</v>
      </c>
      <c r="N5" s="1">
        <v>1E-3</v>
      </c>
      <c r="O5" s="1">
        <v>0.95599999999999996</v>
      </c>
      <c r="P5" s="1">
        <v>-8.67</v>
      </c>
      <c r="Q5" s="1">
        <v>-10.34</v>
      </c>
      <c r="R5" s="1">
        <v>-10.34</v>
      </c>
      <c r="U5" s="56" t="s">
        <v>2</v>
      </c>
      <c r="V5" s="1" t="s">
        <v>5</v>
      </c>
      <c r="W5" s="2">
        <f>C5/$C$4</f>
        <v>0.96915939983782384</v>
      </c>
      <c r="X5" s="2">
        <f>D5/$D$4</f>
        <v>0.90841516821806789</v>
      </c>
      <c r="Y5" s="2">
        <f>E5/$E$4</f>
        <v>0.95670797408285058</v>
      </c>
      <c r="Z5" s="2">
        <f>F5/$F$4</f>
        <v>0.95272307947094337</v>
      </c>
      <c r="AA5" s="2">
        <f>G5/$G$4</f>
        <v>0.86518784506528013</v>
      </c>
      <c r="AB5" s="2">
        <f>H5/$H$4</f>
        <v>0.83825655910291863</v>
      </c>
      <c r="AC5" s="2">
        <f>I5/$I$4</f>
        <v>0.86513942632958496</v>
      </c>
      <c r="AD5" s="2">
        <f>J5/$J$4</f>
        <v>0.84303431056300515</v>
      </c>
      <c r="AE5" s="62">
        <f>K5/$K$4</f>
        <v>1.5916718783838399</v>
      </c>
      <c r="AF5" s="62">
        <f>L5/L4</f>
        <v>1.5903554799080595</v>
      </c>
      <c r="AG5" s="2">
        <v>9.2999999999999999E-2</v>
      </c>
      <c r="AH5" s="2">
        <v>1E-3</v>
      </c>
      <c r="AI5" s="2">
        <v>0.95599999999999996</v>
      </c>
      <c r="AJ5" s="27">
        <v>-8.67</v>
      </c>
      <c r="AK5" s="27">
        <v>-10.34</v>
      </c>
      <c r="AL5" s="27">
        <v>-10.34</v>
      </c>
    </row>
    <row r="6" spans="1:38" ht="18" x14ac:dyDescent="0.25">
      <c r="A6" s="56"/>
      <c r="B6" s="1" t="s">
        <v>6</v>
      </c>
      <c r="C6" s="2">
        <v>4.026033</v>
      </c>
      <c r="D6" s="2">
        <v>-1.5949279999999999</v>
      </c>
      <c r="E6" s="2">
        <v>0.39337899999999998</v>
      </c>
      <c r="F6" s="2">
        <v>0.38700699999999999</v>
      </c>
      <c r="G6" s="2">
        <v>0.51469500000000001</v>
      </c>
      <c r="H6" s="2">
        <v>0.36568299999999998</v>
      </c>
      <c r="I6" s="2">
        <v>0.51451599999999997</v>
      </c>
      <c r="J6" s="2">
        <v>0.37383</v>
      </c>
      <c r="K6" s="47">
        <v>8.5181869999999993</v>
      </c>
      <c r="L6" s="47">
        <v>-8.5111419999999995</v>
      </c>
      <c r="M6" s="1" t="s">
        <v>32</v>
      </c>
      <c r="N6" s="1">
        <v>5.5E-2</v>
      </c>
      <c r="O6" s="1">
        <v>-1.421</v>
      </c>
      <c r="P6" s="1">
        <v>1.45</v>
      </c>
      <c r="Q6" s="1">
        <v>-1.98</v>
      </c>
      <c r="R6" s="1">
        <v>-1.98</v>
      </c>
      <c r="U6" s="56"/>
      <c r="V6" s="1" t="s">
        <v>6</v>
      </c>
      <c r="W6" s="2">
        <f>C6/$C$4</f>
        <v>0.74365158380234464</v>
      </c>
      <c r="X6" s="2">
        <f t="shared" ref="X6:X25" si="0">D6/$D$4</f>
        <v>0.40248984645139341</v>
      </c>
      <c r="Y6" s="2">
        <f t="shared" ref="Y6:Y25" si="1">E6/$E$4</f>
        <v>0.80429648924446473</v>
      </c>
      <c r="Z6" s="2">
        <f t="shared" ref="Z6:Z25" si="2">F6/$F$4</f>
        <v>0.79126839870209797</v>
      </c>
      <c r="AA6" s="2">
        <f t="shared" ref="AA6:AA25" si="3">G6/$G$4</f>
        <v>0.67353732888229922</v>
      </c>
      <c r="AB6" s="2">
        <f t="shared" ref="AB6:AB25" si="4">H6/$H$4</f>
        <v>0.47853806824947942</v>
      </c>
      <c r="AC6" s="2">
        <f t="shared" ref="AC6:AC25" si="5">I6/$I$4</f>
        <v>0.67330308689069263</v>
      </c>
      <c r="AD6" s="2">
        <f t="shared" ref="AD6:AD25" si="6">J6/$J$4</f>
        <v>0.48919935040377299</v>
      </c>
      <c r="AE6" s="62"/>
      <c r="AF6" s="62"/>
      <c r="AG6" s="2" t="s">
        <v>32</v>
      </c>
      <c r="AH6" s="2">
        <v>5.5E-2</v>
      </c>
      <c r="AI6" s="2">
        <v>-1.421</v>
      </c>
      <c r="AJ6" s="27">
        <v>1.45</v>
      </c>
      <c r="AK6" s="27">
        <v>-1.98</v>
      </c>
      <c r="AL6" s="27">
        <v>-1.98</v>
      </c>
    </row>
    <row r="7" spans="1:38" ht="17.25" x14ac:dyDescent="0.25">
      <c r="A7" s="56"/>
      <c r="B7" s="1" t="s">
        <v>21</v>
      </c>
      <c r="C7" s="2">
        <v>5.2462</v>
      </c>
      <c r="D7" s="2">
        <v>-3.5989119999999999</v>
      </c>
      <c r="E7" s="2">
        <v>0.46790599999999999</v>
      </c>
      <c r="F7" s="2">
        <v>0.46597100000000002</v>
      </c>
      <c r="G7" s="2">
        <v>0.66115999999999997</v>
      </c>
      <c r="H7" s="2">
        <v>0.64445600000000003</v>
      </c>
      <c r="I7" s="2">
        <v>0.66114200000000001</v>
      </c>
      <c r="J7" s="2">
        <v>0.64044199999999996</v>
      </c>
      <c r="K7" s="48">
        <v>8.5181869999999993</v>
      </c>
      <c r="L7" s="48">
        <v>-8.5111419999999995</v>
      </c>
      <c r="M7" s="1"/>
      <c r="N7" s="1"/>
      <c r="O7" s="1"/>
      <c r="P7" s="1"/>
      <c r="Q7" s="1"/>
      <c r="R7" s="1"/>
      <c r="U7" s="56"/>
      <c r="V7" s="1" t="s">
        <v>21</v>
      </c>
      <c r="W7" s="2">
        <f t="shared" ref="W7:W25" si="7">C7/$C$4</f>
        <v>0.96902954817902898</v>
      </c>
      <c r="X7" s="2">
        <f t="shared" si="0"/>
        <v>0.90820747912888677</v>
      </c>
      <c r="Y7" s="2">
        <f t="shared" si="1"/>
        <v>0.95667321615139733</v>
      </c>
      <c r="Z7" s="2">
        <f t="shared" si="2"/>
        <v>0.95271694571833399</v>
      </c>
      <c r="AA7" s="2">
        <f t="shared" si="3"/>
        <v>0.86520354843901914</v>
      </c>
      <c r="AB7" s="2">
        <f t="shared" si="4"/>
        <v>0.84334445219435017</v>
      </c>
      <c r="AC7" s="2">
        <f t="shared" si="5"/>
        <v>0.86517999337841067</v>
      </c>
      <c r="AD7" s="2">
        <f t="shared" si="6"/>
        <v>0.83809167367865911</v>
      </c>
      <c r="AE7" s="62"/>
      <c r="AF7" s="62"/>
      <c r="AG7" s="2"/>
      <c r="AH7" s="2"/>
      <c r="AI7" s="2"/>
      <c r="AJ7" s="27"/>
      <c r="AK7" s="27"/>
      <c r="AL7" s="27"/>
    </row>
    <row r="8" spans="1:38" ht="17.25" x14ac:dyDescent="0.25">
      <c r="A8" s="58" t="s">
        <v>3</v>
      </c>
      <c r="B8" s="24" t="s">
        <v>68</v>
      </c>
      <c r="C8" s="40">
        <v>4.8722599999999998</v>
      </c>
      <c r="D8" s="40">
        <v>-3.1201379999999999</v>
      </c>
      <c r="E8" s="40">
        <v>0.46661000000000002</v>
      </c>
      <c r="F8" s="40">
        <v>0.46377000000000002</v>
      </c>
      <c r="G8" s="40">
        <v>0.59040899999999996</v>
      </c>
      <c r="H8" s="40">
        <v>0.56896999999999998</v>
      </c>
      <c r="I8" s="40">
        <v>0.65371900000000005</v>
      </c>
      <c r="J8" s="40">
        <v>0.62742600000000004</v>
      </c>
      <c r="K8" s="61">
        <v>15.131778000000001</v>
      </c>
      <c r="L8" s="61">
        <v>-14.272736</v>
      </c>
      <c r="M8" s="3">
        <v>9.1999999999999998E-2</v>
      </c>
      <c r="N8" s="3">
        <v>2E-3</v>
      </c>
      <c r="O8" s="3">
        <v>0.96599999999999997</v>
      </c>
      <c r="P8" s="3">
        <v>-8.9499999999999993</v>
      </c>
      <c r="Q8" s="3">
        <v>-10.7</v>
      </c>
      <c r="R8" s="3">
        <v>10.61</v>
      </c>
      <c r="U8" s="67" t="s">
        <v>3</v>
      </c>
      <c r="V8" s="22" t="s">
        <v>61</v>
      </c>
      <c r="W8" s="23">
        <f t="shared" si="7"/>
        <v>0.89995880950225993</v>
      </c>
      <c r="X8" s="23">
        <f t="shared" si="0"/>
        <v>0.7873859287235272</v>
      </c>
      <c r="Y8" s="23">
        <f t="shared" si="1"/>
        <v>0.95402343502413633</v>
      </c>
      <c r="Z8" s="23">
        <f t="shared" si="2"/>
        <v>0.94821681588723716</v>
      </c>
      <c r="AA8" s="23">
        <f t="shared" si="3"/>
        <v>0.77261776548843375</v>
      </c>
      <c r="AB8" s="23">
        <f t="shared" si="4"/>
        <v>0.74456237968925632</v>
      </c>
      <c r="AC8" s="23">
        <f t="shared" si="5"/>
        <v>0.85546614810636945</v>
      </c>
      <c r="AD8" s="23">
        <f t="shared" si="6"/>
        <v>0.82105874762977205</v>
      </c>
      <c r="AE8" s="68">
        <f>K8/K4/2</f>
        <v>1.4137295596203316</v>
      </c>
      <c r="AF8" s="68">
        <f>L8/L4/2</f>
        <v>1.3334711082767177</v>
      </c>
      <c r="AG8" s="4">
        <v>9.1999999999999998E-2</v>
      </c>
      <c r="AH8" s="4">
        <v>2E-3</v>
      </c>
      <c r="AI8" s="4">
        <v>0.96599999999999997</v>
      </c>
      <c r="AJ8" s="28">
        <v>-8.9499999999999993</v>
      </c>
      <c r="AK8" s="28">
        <v>-10.7</v>
      </c>
      <c r="AL8" s="28">
        <v>10.61</v>
      </c>
    </row>
    <row r="9" spans="1:38" ht="18" x14ac:dyDescent="0.25">
      <c r="A9" s="59"/>
      <c r="B9" s="24" t="s">
        <v>69</v>
      </c>
      <c r="C9" s="40">
        <v>3.895991</v>
      </c>
      <c r="D9" s="40">
        <v>-1.3161069999999999</v>
      </c>
      <c r="E9" s="40">
        <v>0.39296199999999998</v>
      </c>
      <c r="F9" s="40">
        <v>0.38696599999999998</v>
      </c>
      <c r="G9" s="40">
        <v>0.50315900000000002</v>
      </c>
      <c r="H9" s="40">
        <v>0.44781199999999999</v>
      </c>
      <c r="I9" s="40">
        <v>0.48818</v>
      </c>
      <c r="J9" s="40">
        <v>0.34197300000000003</v>
      </c>
      <c r="K9" s="61">
        <v>15.131778000000001</v>
      </c>
      <c r="L9" s="61">
        <v>-14.272736</v>
      </c>
      <c r="M9" s="3"/>
      <c r="N9" s="3">
        <v>5.5E-2</v>
      </c>
      <c r="O9" s="3">
        <v>-1.4530000000000001</v>
      </c>
      <c r="P9" s="3">
        <v>0.62</v>
      </c>
      <c r="Q9" s="3">
        <v>-2.84</v>
      </c>
      <c r="R9" s="3">
        <v>-3.08</v>
      </c>
      <c r="U9" s="67"/>
      <c r="V9" s="22" t="s">
        <v>62</v>
      </c>
      <c r="W9" s="23">
        <f t="shared" si="7"/>
        <v>0.71963142816506487</v>
      </c>
      <c r="X9" s="23">
        <f t="shared" si="0"/>
        <v>0.33212765989662479</v>
      </c>
      <c r="Y9" s="23">
        <f t="shared" si="1"/>
        <v>0.80344389763175805</v>
      </c>
      <c r="Z9" s="23">
        <f t="shared" si="2"/>
        <v>0.79118457074976944</v>
      </c>
      <c r="AA9" s="23">
        <f t="shared" si="3"/>
        <v>0.65844115226122035</v>
      </c>
      <c r="AB9" s="23">
        <f t="shared" si="4"/>
        <v>0.58601326673358045</v>
      </c>
      <c r="AC9" s="23">
        <f t="shared" si="5"/>
        <v>0.6388394159915306</v>
      </c>
      <c r="AD9" s="23">
        <f t="shared" si="6"/>
        <v>0.44751081897019895</v>
      </c>
      <c r="AE9" s="69"/>
      <c r="AF9" s="69"/>
      <c r="AG9" s="4"/>
      <c r="AH9" s="4">
        <v>5.5E-2</v>
      </c>
      <c r="AI9" s="4">
        <v>-1.4530000000000001</v>
      </c>
      <c r="AJ9" s="28">
        <v>0.62</v>
      </c>
      <c r="AK9" s="28">
        <v>-2.84</v>
      </c>
      <c r="AL9" s="28">
        <v>-3.08</v>
      </c>
    </row>
    <row r="10" spans="1:38" ht="17.25" x14ac:dyDescent="0.25">
      <c r="A10" s="59"/>
      <c r="B10" s="24" t="s">
        <v>70</v>
      </c>
      <c r="C10" s="40">
        <v>5.1835950000000004</v>
      </c>
      <c r="D10" s="40">
        <v>-3.521757</v>
      </c>
      <c r="E10" s="40">
        <v>0.46754099999999998</v>
      </c>
      <c r="F10" s="40">
        <v>0.465113</v>
      </c>
      <c r="G10" s="40">
        <v>0.55632499999999996</v>
      </c>
      <c r="H10" s="40">
        <v>0.48477900000000002</v>
      </c>
      <c r="I10" s="40">
        <v>0.65557500000000002</v>
      </c>
      <c r="J10" s="40">
        <v>0.63181100000000001</v>
      </c>
      <c r="K10" s="61">
        <v>15.131778000000001</v>
      </c>
      <c r="L10" s="61">
        <v>-14.272736</v>
      </c>
      <c r="M10" s="3">
        <v>9.1999999999999998E-2</v>
      </c>
      <c r="N10" s="3">
        <v>2E-3</v>
      </c>
      <c r="O10" s="3">
        <v>0.96299999999999997</v>
      </c>
      <c r="P10" s="3">
        <v>-9.4600000000000009</v>
      </c>
      <c r="Q10" s="3">
        <v>-11.29</v>
      </c>
      <c r="R10" s="3">
        <v>-11.04</v>
      </c>
      <c r="U10" s="67"/>
      <c r="V10" s="22" t="s">
        <v>63</v>
      </c>
      <c r="W10" s="23">
        <f t="shared" si="7"/>
        <v>0.95746573153769854</v>
      </c>
      <c r="X10" s="23">
        <f t="shared" si="0"/>
        <v>0.8887369424633087</v>
      </c>
      <c r="Y10" s="23">
        <f t="shared" si="1"/>
        <v>0.95592694291725355</v>
      </c>
      <c r="Z10" s="23">
        <f t="shared" si="2"/>
        <v>0.95096269247204546</v>
      </c>
      <c r="AA10" s="23">
        <f t="shared" si="3"/>
        <v>0.72801494961179947</v>
      </c>
      <c r="AB10" s="23">
        <f t="shared" si="4"/>
        <v>0.63438881815100623</v>
      </c>
      <c r="AC10" s="23">
        <f t="shared" si="5"/>
        <v>0.85789493657799931</v>
      </c>
      <c r="AD10" s="23">
        <f t="shared" si="6"/>
        <v>0.82679702211689332</v>
      </c>
      <c r="AE10" s="69"/>
      <c r="AF10" s="69"/>
      <c r="AG10" s="4">
        <v>9.1999999999999998E-2</v>
      </c>
      <c r="AH10" s="4">
        <v>2E-3</v>
      </c>
      <c r="AI10" s="4">
        <v>0.96299999999999997</v>
      </c>
      <c r="AJ10" s="28">
        <v>-9.4600000000000009</v>
      </c>
      <c r="AK10" s="28">
        <v>-11.29</v>
      </c>
      <c r="AL10" s="28">
        <v>-11.04</v>
      </c>
    </row>
    <row r="11" spans="1:38" ht="17.25" x14ac:dyDescent="0.25">
      <c r="A11" s="59"/>
      <c r="B11" s="25" t="s">
        <v>71</v>
      </c>
      <c r="C11" s="26">
        <v>5.1837169999999997</v>
      </c>
      <c r="D11" s="26">
        <v>-2.7293940000000001</v>
      </c>
      <c r="E11" s="26">
        <v>0.467528</v>
      </c>
      <c r="F11" s="26">
        <v>0.31910899999999998</v>
      </c>
      <c r="G11" s="26">
        <v>0.65597399999999995</v>
      </c>
      <c r="H11" s="26">
        <v>0.43178100000000003</v>
      </c>
      <c r="I11" s="26">
        <v>0.55637999999999999</v>
      </c>
      <c r="J11" s="26">
        <v>0.22451199999999999</v>
      </c>
      <c r="K11" s="61">
        <v>15.131778000000001</v>
      </c>
      <c r="L11" s="61">
        <v>-14.272736</v>
      </c>
      <c r="M11" s="3"/>
      <c r="N11" s="3"/>
      <c r="O11" s="3"/>
      <c r="P11" s="3"/>
      <c r="Q11" s="3"/>
      <c r="R11" s="3"/>
      <c r="U11" s="67"/>
      <c r="V11" s="25" t="s">
        <v>71</v>
      </c>
      <c r="W11" s="26">
        <f t="shared" si="7"/>
        <v>0.95748826624946659</v>
      </c>
      <c r="X11" s="26">
        <f t="shared" si="0"/>
        <v>0.68877928782073827</v>
      </c>
      <c r="Y11" s="26">
        <f t="shared" si="1"/>
        <v>0.95590036332261286</v>
      </c>
      <c r="Z11" s="26">
        <f t="shared" si="2"/>
        <v>0.65244522047773745</v>
      </c>
      <c r="AA11" s="26">
        <f t="shared" si="3"/>
        <v>0.85841707375482046</v>
      </c>
      <c r="AB11" s="26">
        <f t="shared" si="4"/>
        <v>0.56503486803277292</v>
      </c>
      <c r="AC11" s="26">
        <f t="shared" si="5"/>
        <v>0.7280869234081031</v>
      </c>
      <c r="AD11" s="26">
        <f t="shared" si="6"/>
        <v>0.29379965374060901</v>
      </c>
      <c r="AE11" s="69"/>
      <c r="AF11" s="69"/>
      <c r="AG11" s="4"/>
      <c r="AH11" s="4"/>
      <c r="AI11" s="4"/>
      <c r="AJ11" s="28"/>
      <c r="AK11" s="28"/>
      <c r="AL11" s="28"/>
    </row>
    <row r="12" spans="1:38" ht="18" x14ac:dyDescent="0.25">
      <c r="A12" s="59"/>
      <c r="B12" s="25" t="s">
        <v>72</v>
      </c>
      <c r="C12" s="26">
        <v>3.8952740000000001</v>
      </c>
      <c r="D12" s="26">
        <v>-1.066389</v>
      </c>
      <c r="E12" s="26">
        <v>0.393011</v>
      </c>
      <c r="F12" s="26">
        <v>0.25934800000000002</v>
      </c>
      <c r="G12" s="26">
        <v>0.48908800000000002</v>
      </c>
      <c r="H12" s="26">
        <v>0.39377200000000001</v>
      </c>
      <c r="I12" s="26">
        <v>0.50291600000000003</v>
      </c>
      <c r="J12" s="26">
        <v>0.22637599999999999</v>
      </c>
      <c r="K12" s="61">
        <v>15.131778000000001</v>
      </c>
      <c r="L12" s="61">
        <v>-14.272736</v>
      </c>
      <c r="M12" s="3"/>
      <c r="N12" s="3"/>
      <c r="O12" s="3"/>
      <c r="P12" s="3"/>
      <c r="Q12" s="3"/>
      <c r="R12" s="3"/>
      <c r="U12" s="67"/>
      <c r="V12" s="25" t="s">
        <v>72</v>
      </c>
      <c r="W12" s="26">
        <f t="shared" si="7"/>
        <v>0.71949899055573929</v>
      </c>
      <c r="X12" s="26">
        <f t="shared" si="0"/>
        <v>0.26910979358783282</v>
      </c>
      <c r="Y12" s="26">
        <f t="shared" si="1"/>
        <v>0.80354408225771168</v>
      </c>
      <c r="Z12" s="26">
        <f t="shared" si="2"/>
        <v>0.5302588239142747</v>
      </c>
      <c r="AA12" s="26">
        <f t="shared" si="3"/>
        <v>0.64002763793778061</v>
      </c>
      <c r="AB12" s="26">
        <f t="shared" si="4"/>
        <v>0.51529574032901182</v>
      </c>
      <c r="AC12" s="26">
        <f t="shared" si="5"/>
        <v>0.65812315894300588</v>
      </c>
      <c r="AD12" s="26">
        <f t="shared" si="6"/>
        <v>0.29623891112806494</v>
      </c>
      <c r="AE12" s="69"/>
      <c r="AF12" s="69"/>
      <c r="AG12" s="4"/>
      <c r="AH12" s="4"/>
      <c r="AI12" s="4"/>
      <c r="AJ12" s="28"/>
      <c r="AK12" s="28"/>
      <c r="AL12" s="28"/>
    </row>
    <row r="13" spans="1:38" ht="17.25" x14ac:dyDescent="0.25">
      <c r="A13" s="60"/>
      <c r="B13" s="25" t="s">
        <v>73</v>
      </c>
      <c r="C13" s="26">
        <v>4.8707799999999999</v>
      </c>
      <c r="D13" s="26">
        <v>-1.9210290000000001</v>
      </c>
      <c r="E13" s="26">
        <v>0.466584</v>
      </c>
      <c r="F13" s="26">
        <v>0.313245</v>
      </c>
      <c r="G13" s="26">
        <v>0.65348099999999998</v>
      </c>
      <c r="H13" s="26">
        <v>0.39961000000000002</v>
      </c>
      <c r="I13" s="26">
        <v>0.589561</v>
      </c>
      <c r="J13" s="26">
        <v>0.494923</v>
      </c>
      <c r="K13" s="61">
        <v>15.131778000000001</v>
      </c>
      <c r="L13" s="61">
        <v>-14.272736</v>
      </c>
      <c r="M13" s="3"/>
      <c r="N13" s="3"/>
      <c r="O13" s="3"/>
      <c r="P13" s="3"/>
      <c r="Q13" s="3"/>
      <c r="R13" s="3"/>
      <c r="U13" s="67"/>
      <c r="V13" s="25" t="s">
        <v>73</v>
      </c>
      <c r="W13" s="26">
        <f t="shared" si="7"/>
        <v>0.89968543758900743</v>
      </c>
      <c r="X13" s="26">
        <f t="shared" si="0"/>
        <v>0.48478343049885253</v>
      </c>
      <c r="Y13" s="26">
        <f t="shared" si="1"/>
        <v>0.95397027583485483</v>
      </c>
      <c r="Z13" s="26">
        <f t="shared" si="2"/>
        <v>0.64045577871056247</v>
      </c>
      <c r="AA13" s="26">
        <f t="shared" si="3"/>
        <v>0.8551546978605461</v>
      </c>
      <c r="AB13" s="26">
        <f t="shared" si="4"/>
        <v>0.52293543165302869</v>
      </c>
      <c r="AC13" s="26">
        <f t="shared" si="5"/>
        <v>0.77150806041087872</v>
      </c>
      <c r="AD13" s="26">
        <f t="shared" si="6"/>
        <v>0.6476634034183627</v>
      </c>
      <c r="AE13" s="70"/>
      <c r="AF13" s="70"/>
      <c r="AG13" s="4"/>
      <c r="AH13" s="4"/>
      <c r="AI13" s="4"/>
      <c r="AJ13" s="28"/>
      <c r="AK13" s="28"/>
      <c r="AL13" s="28"/>
    </row>
    <row r="14" spans="1:38" ht="17.25" x14ac:dyDescent="0.25">
      <c r="A14" s="57" t="s">
        <v>4</v>
      </c>
      <c r="B14" s="7" t="s">
        <v>7</v>
      </c>
      <c r="C14" s="8">
        <v>4.8597840000000003</v>
      </c>
      <c r="D14" s="8">
        <v>-3.0855000000000001</v>
      </c>
      <c r="E14" s="8">
        <v>0.46626800000000002</v>
      </c>
      <c r="F14" s="8">
        <v>0.46224700000000002</v>
      </c>
      <c r="G14" s="8">
        <v>0.56498499999999996</v>
      </c>
      <c r="H14" s="8">
        <v>0.53966899999999995</v>
      </c>
      <c r="I14" s="8">
        <v>0.65208200000000005</v>
      </c>
      <c r="J14" s="8">
        <v>0.62226800000000004</v>
      </c>
      <c r="K14" s="49">
        <v>20.749341000000001</v>
      </c>
      <c r="L14" s="49">
        <v>-15.639583</v>
      </c>
      <c r="M14" s="7">
        <v>9.0999999999999998E-2</v>
      </c>
      <c r="N14" s="7">
        <v>2E-3</v>
      </c>
      <c r="O14" s="7">
        <v>0.96599999999999997</v>
      </c>
      <c r="P14" s="7">
        <v>-9.08</v>
      </c>
      <c r="Q14" s="7">
        <v>-10.82</v>
      </c>
      <c r="R14" s="7">
        <v>-10.72</v>
      </c>
      <c r="U14" s="57" t="s">
        <v>4</v>
      </c>
      <c r="V14" s="7" t="s">
        <v>7</v>
      </c>
      <c r="W14" s="8">
        <f t="shared" si="7"/>
        <v>0.89765435815784278</v>
      </c>
      <c r="X14" s="8">
        <f t="shared" si="0"/>
        <v>0.77864481733706759</v>
      </c>
      <c r="Y14" s="8">
        <f t="shared" si="1"/>
        <v>0.95332418722666468</v>
      </c>
      <c r="Z14" s="8">
        <f t="shared" si="2"/>
        <v>0.94510291414586478</v>
      </c>
      <c r="AA14" s="8">
        <f t="shared" si="3"/>
        <v>0.73934755099343463</v>
      </c>
      <c r="AB14" s="8">
        <f t="shared" si="4"/>
        <v>0.70621866686208634</v>
      </c>
      <c r="AC14" s="8">
        <f t="shared" si="5"/>
        <v>0.85332394620547602</v>
      </c>
      <c r="AD14" s="8">
        <f t="shared" si="6"/>
        <v>0.8143089141509644</v>
      </c>
      <c r="AE14" s="71">
        <f>K14/K4/3</f>
        <v>1.2923776137143124</v>
      </c>
      <c r="AF14" s="71">
        <f>L14/L4/3</f>
        <v>0.97411512765764108</v>
      </c>
      <c r="AG14" s="8">
        <v>9.0999999999999998E-2</v>
      </c>
      <c r="AH14" s="8">
        <v>2E-3</v>
      </c>
      <c r="AI14" s="8">
        <v>0.96599999999999997</v>
      </c>
      <c r="AJ14" s="29">
        <v>-9.08</v>
      </c>
      <c r="AK14" s="29">
        <v>-10.82</v>
      </c>
      <c r="AL14" s="29">
        <v>-10.72</v>
      </c>
    </row>
    <row r="15" spans="1:38" ht="18" x14ac:dyDescent="0.25">
      <c r="A15" s="57"/>
      <c r="B15" s="7" t="s">
        <v>8</v>
      </c>
      <c r="C15" s="8">
        <v>3.8795169999999999</v>
      </c>
      <c r="D15" s="8">
        <v>-1.305418</v>
      </c>
      <c r="E15" s="8">
        <v>0.392814</v>
      </c>
      <c r="F15" s="8">
        <v>0.38674399999999998</v>
      </c>
      <c r="G15" s="8">
        <v>0.49825399999999997</v>
      </c>
      <c r="H15" s="8">
        <v>0.43994899999999998</v>
      </c>
      <c r="I15" s="8">
        <v>0.48200399999999999</v>
      </c>
      <c r="J15" s="8">
        <v>0.32834200000000002</v>
      </c>
      <c r="K15" s="50">
        <v>20.749341000000001</v>
      </c>
      <c r="L15" s="50">
        <v>-15.639583</v>
      </c>
      <c r="M15" s="7" t="s">
        <v>32</v>
      </c>
      <c r="N15" s="7">
        <v>5.6000000000000001E-2</v>
      </c>
      <c r="O15" s="7">
        <v>-1.46</v>
      </c>
      <c r="P15" s="7">
        <v>0.26</v>
      </c>
      <c r="Q15" s="7">
        <v>-3.64</v>
      </c>
      <c r="R15" s="7">
        <v>-3.17</v>
      </c>
      <c r="U15" s="57"/>
      <c r="V15" s="7" t="s">
        <v>8</v>
      </c>
      <c r="W15" s="8">
        <f t="shared" si="7"/>
        <v>0.71658850323336165</v>
      </c>
      <c r="X15" s="8">
        <f t="shared" si="0"/>
        <v>0.32943022529849941</v>
      </c>
      <c r="Y15" s="8">
        <f t="shared" si="1"/>
        <v>0.80314129916969434</v>
      </c>
      <c r="Z15" s="8">
        <f t="shared" si="2"/>
        <v>0.79073067305667377</v>
      </c>
      <c r="AA15" s="8">
        <f t="shared" si="3"/>
        <v>0.65202239824540964</v>
      </c>
      <c r="AB15" s="8">
        <f t="shared" si="4"/>
        <v>0.57572363109110958</v>
      </c>
      <c r="AC15" s="8">
        <f t="shared" si="5"/>
        <v>0.63075741297386556</v>
      </c>
      <c r="AD15" s="8">
        <f t="shared" si="6"/>
        <v>0.42967309501718864</v>
      </c>
      <c r="AE15" s="72"/>
      <c r="AF15" s="72"/>
      <c r="AG15" s="8" t="s">
        <v>32</v>
      </c>
      <c r="AH15" s="8">
        <v>5.6000000000000001E-2</v>
      </c>
      <c r="AI15" s="8">
        <v>-1.46</v>
      </c>
      <c r="AJ15" s="29">
        <v>0.26</v>
      </c>
      <c r="AK15" s="29">
        <v>-3.64</v>
      </c>
      <c r="AL15" s="29">
        <v>-3.17</v>
      </c>
    </row>
    <row r="16" spans="1:38" ht="17.25" x14ac:dyDescent="0.25">
      <c r="A16" s="57"/>
      <c r="B16" s="7" t="s">
        <v>22</v>
      </c>
      <c r="C16" s="8">
        <v>5.1820950000000003</v>
      </c>
      <c r="D16" s="8">
        <v>-3.5314749999999999</v>
      </c>
      <c r="E16" s="8">
        <v>0.46750199999999997</v>
      </c>
      <c r="F16" s="8">
        <v>0.46582699999999999</v>
      </c>
      <c r="G16" s="8">
        <v>0.53852100000000003</v>
      </c>
      <c r="H16" s="8">
        <v>0.46083299999999999</v>
      </c>
      <c r="I16" s="8">
        <v>0.65537999999999996</v>
      </c>
      <c r="J16" s="8">
        <v>0.63535600000000003</v>
      </c>
      <c r="K16" s="50">
        <v>20.749341000000001</v>
      </c>
      <c r="L16" s="50">
        <v>-15.639583</v>
      </c>
      <c r="M16" s="7">
        <v>9.1999999999999998E-2</v>
      </c>
      <c r="N16" s="7">
        <v>2E-3</v>
      </c>
      <c r="O16" s="7">
        <v>0.96299999999999997</v>
      </c>
      <c r="P16" s="7">
        <v>-9.7100000000000009</v>
      </c>
      <c r="Q16" s="7">
        <v>-11.53</v>
      </c>
      <c r="R16" s="7">
        <v>-11.28</v>
      </c>
      <c r="U16" s="57"/>
      <c r="V16" s="7" t="s">
        <v>22</v>
      </c>
      <c r="W16" s="8">
        <f t="shared" si="7"/>
        <v>0.95718866540940217</v>
      </c>
      <c r="X16" s="8">
        <f t="shared" si="0"/>
        <v>0.89118933926605748</v>
      </c>
      <c r="Y16" s="8">
        <f t="shared" si="1"/>
        <v>0.95584720413333135</v>
      </c>
      <c r="Z16" s="8">
        <f t="shared" si="2"/>
        <v>0.95242252559308271</v>
      </c>
      <c r="AA16" s="8">
        <f t="shared" si="3"/>
        <v>0.70471637744105675</v>
      </c>
      <c r="AB16" s="8">
        <f t="shared" si="4"/>
        <v>0.60305273585485886</v>
      </c>
      <c r="AC16" s="8">
        <f t="shared" si="5"/>
        <v>0.85763975675474069</v>
      </c>
      <c r="AD16" s="8">
        <f t="shared" si="6"/>
        <v>0.83143606044228557</v>
      </c>
      <c r="AE16" s="72"/>
      <c r="AF16" s="72"/>
      <c r="AG16" s="8">
        <v>9.1999999999999998E-2</v>
      </c>
      <c r="AH16" s="8">
        <v>2E-3</v>
      </c>
      <c r="AI16" s="8">
        <v>0.96299999999999997</v>
      </c>
      <c r="AJ16" s="29">
        <v>-9.7100000000000009</v>
      </c>
      <c r="AK16" s="29">
        <v>-11.53</v>
      </c>
      <c r="AL16" s="29">
        <v>-11.28</v>
      </c>
    </row>
    <row r="17" spans="1:38" ht="17.25" x14ac:dyDescent="0.25">
      <c r="A17" s="57"/>
      <c r="B17" s="10" t="s">
        <v>23</v>
      </c>
      <c r="C17" s="19">
        <v>5.0754799999999998</v>
      </c>
      <c r="D17" s="19">
        <v>-2.8068659999999999</v>
      </c>
      <c r="E17" s="19">
        <v>0.46713300000000002</v>
      </c>
      <c r="F17" s="19">
        <v>0.33105699999999999</v>
      </c>
      <c r="G17" s="19">
        <v>0.49764700000000001</v>
      </c>
      <c r="H17" s="19">
        <v>0.34014499999999998</v>
      </c>
      <c r="I17" s="19">
        <v>0.53593900000000005</v>
      </c>
      <c r="J17" s="19">
        <v>0.192659</v>
      </c>
      <c r="K17" s="50">
        <v>20.749341000000001</v>
      </c>
      <c r="L17" s="50">
        <v>-15.639583</v>
      </c>
      <c r="M17" s="10">
        <v>0.09</v>
      </c>
      <c r="N17" s="10">
        <v>2E-3</v>
      </c>
      <c r="O17" s="10">
        <v>0.96699999999999997</v>
      </c>
      <c r="P17" s="10">
        <v>-9.73</v>
      </c>
      <c r="Q17" s="10">
        <v>-11.32</v>
      </c>
      <c r="R17" s="10">
        <v>-11.54</v>
      </c>
      <c r="U17" s="57"/>
      <c r="V17" s="10" t="s">
        <v>23</v>
      </c>
      <c r="W17" s="19">
        <f t="shared" si="7"/>
        <v>0.93749572856385532</v>
      </c>
      <c r="X17" s="19">
        <f t="shared" si="0"/>
        <v>0.70832982137728895</v>
      </c>
      <c r="Y17" s="19">
        <f t="shared" si="1"/>
        <v>0.95509275256237514</v>
      </c>
      <c r="Z17" s="19">
        <f t="shared" si="2"/>
        <v>0.67687391253677698</v>
      </c>
      <c r="AA17" s="19">
        <f t="shared" si="3"/>
        <v>0.65122806925711263</v>
      </c>
      <c r="AB17" s="19">
        <f t="shared" si="4"/>
        <v>0.44511867170395997</v>
      </c>
      <c r="AC17" s="19">
        <f t="shared" si="5"/>
        <v>0.70133753485821815</v>
      </c>
      <c r="AD17" s="19">
        <f t="shared" si="6"/>
        <v>0.25211635676494798</v>
      </c>
      <c r="AE17" s="72"/>
      <c r="AF17" s="72"/>
      <c r="AG17" s="19">
        <v>0.09</v>
      </c>
      <c r="AH17" s="19">
        <v>2E-3</v>
      </c>
      <c r="AI17" s="19">
        <v>0.96699999999999997</v>
      </c>
      <c r="AJ17" s="30">
        <v>-9.73</v>
      </c>
      <c r="AK17" s="30">
        <v>-11.32</v>
      </c>
      <c r="AL17" s="30">
        <v>-11.54</v>
      </c>
    </row>
    <row r="18" spans="1:38" ht="18" x14ac:dyDescent="0.25">
      <c r="A18" s="57"/>
      <c r="B18" s="10" t="s">
        <v>9</v>
      </c>
      <c r="C18" s="19">
        <v>3.8523879999999999</v>
      </c>
      <c r="D18" s="19">
        <v>-1.096136</v>
      </c>
      <c r="E18" s="19">
        <v>0.39274900000000001</v>
      </c>
      <c r="F18" s="19">
        <v>0.27591500000000002</v>
      </c>
      <c r="G18" s="19">
        <v>0.29489599999999999</v>
      </c>
      <c r="H18" s="19">
        <v>0.15995200000000001</v>
      </c>
      <c r="I18" s="19">
        <v>0.48488300000000001</v>
      </c>
      <c r="J18" s="19">
        <v>0.19530600000000001</v>
      </c>
      <c r="K18" s="50">
        <v>20.749341000000001</v>
      </c>
      <c r="L18" s="50">
        <v>-15.639583</v>
      </c>
      <c r="M18" s="10" t="s">
        <v>32</v>
      </c>
      <c r="N18" s="10">
        <v>5.5E-2</v>
      </c>
      <c r="O18" s="10">
        <v>-1.4590000000000001</v>
      </c>
      <c r="P18" s="10">
        <v>0.1</v>
      </c>
      <c r="Q18" s="10">
        <v>-3.7</v>
      </c>
      <c r="R18" s="10">
        <v>-3.65</v>
      </c>
      <c r="U18" s="57"/>
      <c r="V18" s="10" t="s">
        <v>74</v>
      </c>
      <c r="W18" s="19">
        <f t="shared" si="7"/>
        <v>0.71157748523699305</v>
      </c>
      <c r="X18" s="19">
        <f t="shared" si="0"/>
        <v>0.27661663117698393</v>
      </c>
      <c r="Y18" s="19">
        <f t="shared" si="1"/>
        <v>0.80300840119649075</v>
      </c>
      <c r="Z18" s="19">
        <f t="shared" si="2"/>
        <v>0.56413145040758794</v>
      </c>
      <c r="AA18" s="19">
        <f t="shared" si="3"/>
        <v>0.38590517517767708</v>
      </c>
      <c r="AB18" s="19">
        <f t="shared" si="4"/>
        <v>0.20931550302486238</v>
      </c>
      <c r="AC18" s="19">
        <f t="shared" si="5"/>
        <v>0.63452491405674416</v>
      </c>
      <c r="AD18" s="19">
        <f t="shared" si="6"/>
        <v>0.25558025928887274</v>
      </c>
      <c r="AE18" s="72"/>
      <c r="AF18" s="72"/>
      <c r="AG18" s="19" t="s">
        <v>32</v>
      </c>
      <c r="AH18" s="19">
        <v>5.5E-2</v>
      </c>
      <c r="AI18" s="19">
        <v>-1.4590000000000001</v>
      </c>
      <c r="AJ18" s="30">
        <v>0.1</v>
      </c>
      <c r="AK18" s="30">
        <v>-3.7</v>
      </c>
      <c r="AL18" s="30">
        <v>-3.65</v>
      </c>
    </row>
    <row r="19" spans="1:38" ht="17.25" x14ac:dyDescent="0.25">
      <c r="A19" s="57"/>
      <c r="B19" s="10" t="s">
        <v>27</v>
      </c>
      <c r="C19" s="19">
        <v>4.8787060000000002</v>
      </c>
      <c r="D19" s="19">
        <v>-2.0958670000000001</v>
      </c>
      <c r="E19" s="19">
        <v>0.46644999999999998</v>
      </c>
      <c r="F19" s="19">
        <v>0.33879799999999999</v>
      </c>
      <c r="G19" s="19">
        <v>0.43170700000000001</v>
      </c>
      <c r="H19" s="19">
        <v>0.226267</v>
      </c>
      <c r="I19" s="19">
        <v>0.59370900000000004</v>
      </c>
      <c r="J19" s="19">
        <v>0.53281800000000001</v>
      </c>
      <c r="K19" s="51">
        <v>20.749341000000001</v>
      </c>
      <c r="L19" s="51">
        <v>-15.639583</v>
      </c>
      <c r="M19" s="10"/>
      <c r="N19" s="10"/>
      <c r="O19" s="10"/>
      <c r="P19" s="10"/>
      <c r="Q19" s="10"/>
      <c r="R19" s="10"/>
      <c r="U19" s="57"/>
      <c r="V19" s="10" t="s">
        <v>27</v>
      </c>
      <c r="W19" s="19">
        <f t="shared" si="7"/>
        <v>0.90114945501092569</v>
      </c>
      <c r="X19" s="19">
        <f t="shared" si="0"/>
        <v>0.52890487032175915</v>
      </c>
      <c r="Y19" s="19">
        <f t="shared" si="1"/>
        <v>0.95369630155163487</v>
      </c>
      <c r="Z19" s="19">
        <f t="shared" si="2"/>
        <v>0.69270103885323353</v>
      </c>
      <c r="AA19" s="19">
        <f t="shared" si="3"/>
        <v>0.56493803056138248</v>
      </c>
      <c r="AB19" s="19">
        <f t="shared" si="4"/>
        <v>0.29609627214993578</v>
      </c>
      <c r="AC19" s="19">
        <f t="shared" si="5"/>
        <v>0.77693619326665508</v>
      </c>
      <c r="AD19" s="19">
        <f t="shared" si="6"/>
        <v>0.69725334907160341</v>
      </c>
      <c r="AE19" s="73"/>
      <c r="AF19" s="73"/>
      <c r="AG19" s="19"/>
      <c r="AH19" s="19"/>
      <c r="AI19" s="19"/>
      <c r="AJ19" s="30"/>
      <c r="AK19" s="30"/>
      <c r="AL19" s="30"/>
    </row>
    <row r="20" spans="1:38" ht="17.25" x14ac:dyDescent="0.25">
      <c r="A20" s="44" t="s">
        <v>10</v>
      </c>
      <c r="B20" s="11" t="s">
        <v>24</v>
      </c>
      <c r="C20" s="18">
        <v>4.8476990000000004</v>
      </c>
      <c r="D20" s="18">
        <v>-3.0592769999999998</v>
      </c>
      <c r="E20" s="18">
        <v>0.46615400000000001</v>
      </c>
      <c r="F20" s="18">
        <v>0.46268999999999999</v>
      </c>
      <c r="G20" s="18">
        <v>0.55888499999999997</v>
      </c>
      <c r="H20" s="18">
        <v>0.53221300000000005</v>
      </c>
      <c r="I20" s="18">
        <v>0.65241800000000005</v>
      </c>
      <c r="J20" s="18">
        <v>0.62358000000000002</v>
      </c>
      <c r="K20" s="52">
        <v>25.716726999999999</v>
      </c>
      <c r="L20" s="52">
        <v>-14.864131</v>
      </c>
      <c r="M20" s="11">
        <v>9.0999999999999998E-2</v>
      </c>
      <c r="N20" s="11">
        <v>2E-3</v>
      </c>
      <c r="O20" s="11">
        <v>0.96699999999999997</v>
      </c>
      <c r="P20" s="11">
        <v>-9.43</v>
      </c>
      <c r="Q20" s="11">
        <v>-11.26</v>
      </c>
      <c r="R20" s="11">
        <v>-10.99</v>
      </c>
      <c r="U20" s="63" t="s">
        <v>10</v>
      </c>
      <c r="V20" s="11" t="s">
        <v>24</v>
      </c>
      <c r="W20" s="18">
        <f t="shared" si="7"/>
        <v>0.89542212871753479</v>
      </c>
      <c r="X20" s="18">
        <f t="shared" si="0"/>
        <v>0.77202728272516341</v>
      </c>
      <c r="Y20" s="18">
        <f t="shared" si="1"/>
        <v>0.95309110462750746</v>
      </c>
      <c r="Z20" s="18">
        <f t="shared" si="2"/>
        <v>0.94600866494785285</v>
      </c>
      <c r="AA20" s="18">
        <f t="shared" si="3"/>
        <v>0.73136500267611648</v>
      </c>
      <c r="AB20" s="18">
        <f t="shared" si="4"/>
        <v>0.69646163731226296</v>
      </c>
      <c r="AC20" s="18">
        <f t="shared" si="5"/>
        <v>0.85376364067016763</v>
      </c>
      <c r="AD20" s="18">
        <f t="shared" si="6"/>
        <v>0.8160258163464269</v>
      </c>
      <c r="AE20" s="64">
        <f>K20/K4/4</f>
        <v>1.2013293195481156</v>
      </c>
      <c r="AF20" s="64">
        <f>L20/L4/4</f>
        <v>0.69436193726768003</v>
      </c>
      <c r="AG20" s="18">
        <v>9.0999999999999998E-2</v>
      </c>
      <c r="AH20" s="18">
        <v>2E-3</v>
      </c>
      <c r="AI20" s="18">
        <v>0.96699999999999997</v>
      </c>
      <c r="AJ20" s="31">
        <v>-9.43</v>
      </c>
      <c r="AK20" s="31">
        <v>-11.26</v>
      </c>
      <c r="AL20" s="31">
        <v>-10.99</v>
      </c>
    </row>
    <row r="21" spans="1:38" ht="18" x14ac:dyDescent="0.25">
      <c r="A21" s="44"/>
      <c r="B21" s="11" t="s">
        <v>25</v>
      </c>
      <c r="C21" s="18">
        <v>3.8762780000000001</v>
      </c>
      <c r="D21" s="18">
        <v>-1.283396</v>
      </c>
      <c r="E21" s="18">
        <v>0.392928</v>
      </c>
      <c r="F21" s="18">
        <v>0.38702700000000001</v>
      </c>
      <c r="G21" s="18">
        <v>0.50714400000000004</v>
      </c>
      <c r="H21" s="18">
        <v>0.45520699999999997</v>
      </c>
      <c r="I21" s="18">
        <v>0.48613400000000001</v>
      </c>
      <c r="J21" s="18">
        <v>0.33768500000000001</v>
      </c>
      <c r="K21" s="53">
        <v>25.716726999999999</v>
      </c>
      <c r="L21" s="53">
        <v>-14.864131</v>
      </c>
      <c r="M21" s="11" t="s">
        <v>32</v>
      </c>
      <c r="N21" s="11">
        <v>5.6000000000000001E-2</v>
      </c>
      <c r="O21" s="11">
        <v>-1.468</v>
      </c>
      <c r="P21" s="11">
        <v>0.06</v>
      </c>
      <c r="Q21" s="11">
        <v>-3.83</v>
      </c>
      <c r="R21" s="11">
        <v>-3.32</v>
      </c>
      <c r="U21" s="63"/>
      <c r="V21" s="11" t="s">
        <v>25</v>
      </c>
      <c r="W21" s="18">
        <f t="shared" si="7"/>
        <v>0.71599022510699373</v>
      </c>
      <c r="X21" s="18">
        <f t="shared" si="0"/>
        <v>0.32387283875907408</v>
      </c>
      <c r="Y21" s="18">
        <f t="shared" si="1"/>
        <v>0.80337438176885156</v>
      </c>
      <c r="Z21" s="18">
        <f t="shared" si="2"/>
        <v>0.7913092903861606</v>
      </c>
      <c r="AA21" s="18">
        <f t="shared" si="3"/>
        <v>0.66365598095704215</v>
      </c>
      <c r="AB21" s="18">
        <f t="shared" si="4"/>
        <v>0.59569047080023074</v>
      </c>
      <c r="AC21" s="18">
        <f t="shared" si="5"/>
        <v>0.63616199076903346</v>
      </c>
      <c r="AD21" s="18">
        <f t="shared" si="6"/>
        <v>0.44189948008746777</v>
      </c>
      <c r="AE21" s="65"/>
      <c r="AF21" s="65"/>
      <c r="AG21" s="18" t="s">
        <v>32</v>
      </c>
      <c r="AH21" s="18">
        <v>5.6000000000000001E-2</v>
      </c>
      <c r="AI21" s="18">
        <v>-1.468</v>
      </c>
      <c r="AJ21" s="31">
        <v>0.06</v>
      </c>
      <c r="AK21" s="31">
        <v>-3.83</v>
      </c>
      <c r="AL21" s="31">
        <v>-3.32</v>
      </c>
    </row>
    <row r="22" spans="1:38" ht="17.25" x14ac:dyDescent="0.25">
      <c r="A22" s="44"/>
      <c r="B22" s="11" t="s">
        <v>26</v>
      </c>
      <c r="C22" s="18">
        <v>5.1577909999999996</v>
      </c>
      <c r="D22" s="18">
        <v>-3.49336</v>
      </c>
      <c r="E22" s="18">
        <v>0.467337</v>
      </c>
      <c r="F22" s="18">
        <v>0.46484900000000001</v>
      </c>
      <c r="G22" s="18">
        <v>0.55588099999999996</v>
      </c>
      <c r="H22" s="18">
        <v>0.49041800000000002</v>
      </c>
      <c r="I22" s="18">
        <v>0.65548799999999996</v>
      </c>
      <c r="J22" s="18">
        <v>0.63085000000000002</v>
      </c>
      <c r="K22" s="53">
        <v>25.716726999999999</v>
      </c>
      <c r="L22" s="53">
        <v>-14.864131</v>
      </c>
      <c r="M22" s="11">
        <v>9.0999999999999998E-2</v>
      </c>
      <c r="N22" s="11">
        <v>2E-3</v>
      </c>
      <c r="O22" s="11">
        <v>0.96299999999999997</v>
      </c>
      <c r="P22" s="11">
        <v>-9.83</v>
      </c>
      <c r="Q22" s="11">
        <v>-11.68</v>
      </c>
      <c r="R22" s="11">
        <v>-11.39</v>
      </c>
      <c r="U22" s="63"/>
      <c r="V22" s="11" t="s">
        <v>26</v>
      </c>
      <c r="W22" s="18">
        <f t="shared" si="7"/>
        <v>0.9526994552879916</v>
      </c>
      <c r="X22" s="18">
        <f t="shared" si="0"/>
        <v>0.88157078564012903</v>
      </c>
      <c r="Y22" s="18">
        <f t="shared" si="1"/>
        <v>0.9555098477398144</v>
      </c>
      <c r="Z22" s="18">
        <f t="shared" si="2"/>
        <v>0.9504229222424182</v>
      </c>
      <c r="AA22" s="18">
        <f t="shared" si="3"/>
        <v>0.72743392478345692</v>
      </c>
      <c r="AB22" s="18">
        <f t="shared" si="4"/>
        <v>0.64176809519385158</v>
      </c>
      <c r="AC22" s="18">
        <f t="shared" si="5"/>
        <v>0.85778108711839152</v>
      </c>
      <c r="AD22" s="18">
        <f t="shared" si="6"/>
        <v>0.82553944360329612</v>
      </c>
      <c r="AE22" s="65"/>
      <c r="AF22" s="65"/>
      <c r="AG22" s="18">
        <v>9.0999999999999998E-2</v>
      </c>
      <c r="AH22" s="18">
        <v>2E-3</v>
      </c>
      <c r="AI22" s="18">
        <v>0.96299999999999997</v>
      </c>
      <c r="AJ22" s="31">
        <v>-9.83</v>
      </c>
      <c r="AK22" s="31">
        <v>-11.68</v>
      </c>
      <c r="AL22" s="31">
        <v>-11.39</v>
      </c>
    </row>
    <row r="23" spans="1:38" ht="17.25" x14ac:dyDescent="0.25">
      <c r="A23" s="44"/>
      <c r="B23" s="5" t="s">
        <v>11</v>
      </c>
      <c r="C23" s="6">
        <v>5.1595610000000001</v>
      </c>
      <c r="D23" s="6">
        <v>-2.8845969999999999</v>
      </c>
      <c r="E23" s="6">
        <v>0.46720800000000001</v>
      </c>
      <c r="F23" s="6">
        <v>0.346113</v>
      </c>
      <c r="G23" s="6">
        <v>0.446297</v>
      </c>
      <c r="H23" s="6">
        <v>0.29065299999999999</v>
      </c>
      <c r="I23" s="6">
        <v>0.55951899999999999</v>
      </c>
      <c r="J23" s="6">
        <v>0.21920799999999999</v>
      </c>
      <c r="K23" s="53">
        <v>25.716726999999999</v>
      </c>
      <c r="L23" s="53">
        <v>-14.864131</v>
      </c>
      <c r="M23" s="5">
        <v>0.09</v>
      </c>
      <c r="N23" s="5">
        <v>2E-3</v>
      </c>
      <c r="O23" s="5">
        <v>0.96399999999999997</v>
      </c>
      <c r="P23" s="5">
        <v>-10.59</v>
      </c>
      <c r="Q23" s="5">
        <v>-12.44</v>
      </c>
      <c r="R23" s="5">
        <v>-12.3</v>
      </c>
      <c r="U23" s="63"/>
      <c r="V23" s="5" t="s">
        <v>11</v>
      </c>
      <c r="W23" s="6">
        <f t="shared" si="7"/>
        <v>0.95302639331938155</v>
      </c>
      <c r="X23" s="6">
        <f t="shared" si="0"/>
        <v>0.72794571516968165</v>
      </c>
      <c r="Y23" s="6">
        <f t="shared" si="1"/>
        <v>0.95524609637761015</v>
      </c>
      <c r="Z23" s="6">
        <f t="shared" si="2"/>
        <v>0.70765717229915537</v>
      </c>
      <c r="AA23" s="6">
        <f t="shared" si="3"/>
        <v>0.58403071579903343</v>
      </c>
      <c r="AB23" s="6">
        <f t="shared" si="4"/>
        <v>0.38035272394646719</v>
      </c>
      <c r="AC23" s="6">
        <f t="shared" si="5"/>
        <v>0.73219466425532631</v>
      </c>
      <c r="AD23" s="6">
        <f t="shared" si="6"/>
        <v>0.28685876254797704</v>
      </c>
      <c r="AE23" s="65"/>
      <c r="AF23" s="65"/>
      <c r="AG23" s="6">
        <v>0.09</v>
      </c>
      <c r="AH23" s="6">
        <v>2E-3</v>
      </c>
      <c r="AI23" s="6">
        <v>0.96399999999999997</v>
      </c>
      <c r="AJ23" s="32">
        <v>-10.59</v>
      </c>
      <c r="AK23" s="32">
        <v>-12.44</v>
      </c>
      <c r="AL23" s="32">
        <v>-12.3</v>
      </c>
    </row>
    <row r="24" spans="1:38" ht="18" x14ac:dyDescent="0.25">
      <c r="A24" s="44"/>
      <c r="B24" s="5" t="s">
        <v>12</v>
      </c>
      <c r="C24" s="6">
        <v>3.8419720000000002</v>
      </c>
      <c r="D24" s="6">
        <v>-1.130379</v>
      </c>
      <c r="E24" s="6">
        <v>0.39289800000000003</v>
      </c>
      <c r="F24" s="6">
        <v>0.28645700000000002</v>
      </c>
      <c r="G24" s="6">
        <v>0.30444300000000002</v>
      </c>
      <c r="H24" s="6">
        <v>0.18856400000000001</v>
      </c>
      <c r="I24" s="6">
        <v>0.497583</v>
      </c>
      <c r="J24" s="6">
        <v>0.22911200000000001</v>
      </c>
      <c r="K24" s="53">
        <v>25.716726999999999</v>
      </c>
      <c r="L24" s="53">
        <v>-14.864131</v>
      </c>
      <c r="M24" s="5" t="s">
        <v>32</v>
      </c>
      <c r="N24" s="5">
        <v>5.5E-2</v>
      </c>
      <c r="O24" s="5">
        <v>-1.46</v>
      </c>
      <c r="P24" s="5">
        <v>-0.27</v>
      </c>
      <c r="Q24" s="5">
        <v>-4.24</v>
      </c>
      <c r="R24" s="5">
        <v>-3.89</v>
      </c>
      <c r="U24" s="63"/>
      <c r="V24" s="5" t="s">
        <v>12</v>
      </c>
      <c r="W24" s="6">
        <f t="shared" si="7"/>
        <v>0.70965353804210296</v>
      </c>
      <c r="X24" s="6">
        <f t="shared" si="0"/>
        <v>0.28525806189488156</v>
      </c>
      <c r="Y24" s="6">
        <f t="shared" si="1"/>
        <v>0.80331304424275762</v>
      </c>
      <c r="Z24" s="6">
        <f t="shared" si="2"/>
        <v>0.58568545707702158</v>
      </c>
      <c r="AA24" s="6">
        <f t="shared" si="3"/>
        <v>0.39839851760151906</v>
      </c>
      <c r="AB24" s="6">
        <f t="shared" si="4"/>
        <v>0.24675758047651888</v>
      </c>
      <c r="AC24" s="6">
        <f t="shared" si="5"/>
        <v>0.65114431793050465</v>
      </c>
      <c r="AD24" s="6">
        <f t="shared" si="6"/>
        <v>0.29981928034055383</v>
      </c>
      <c r="AE24" s="65"/>
      <c r="AF24" s="65"/>
      <c r="AG24" s="6" t="s">
        <v>32</v>
      </c>
      <c r="AH24" s="6">
        <v>5.5E-2</v>
      </c>
      <c r="AI24" s="6">
        <v>-1.46</v>
      </c>
      <c r="AJ24" s="32">
        <v>-0.27</v>
      </c>
      <c r="AK24" s="32">
        <v>-4.24</v>
      </c>
      <c r="AL24" s="32">
        <v>-3.89</v>
      </c>
    </row>
    <row r="25" spans="1:38" ht="17.25" x14ac:dyDescent="0.25">
      <c r="A25" s="44"/>
      <c r="B25" s="5" t="s">
        <v>13</v>
      </c>
      <c r="C25" s="6">
        <v>4.7397030000000004</v>
      </c>
      <c r="D25" s="6">
        <v>-2.235017</v>
      </c>
      <c r="E25" s="6">
        <v>0.46607199999999999</v>
      </c>
      <c r="F25" s="6">
        <v>0.35553000000000001</v>
      </c>
      <c r="G25" s="6">
        <v>0.49069800000000002</v>
      </c>
      <c r="H25" s="6">
        <v>0.30820399999999998</v>
      </c>
      <c r="I25" s="6">
        <v>0.598549</v>
      </c>
      <c r="J25" s="6">
        <v>0.54866199999999998</v>
      </c>
      <c r="K25" s="54">
        <v>25.716726999999999</v>
      </c>
      <c r="L25" s="54">
        <v>-14.864131</v>
      </c>
      <c r="M25" s="5">
        <v>0.09</v>
      </c>
      <c r="N25" s="5">
        <v>2E-3</v>
      </c>
      <c r="O25" s="5">
        <v>0.97</v>
      </c>
      <c r="P25" s="5">
        <v>-9.7200000000000006</v>
      </c>
      <c r="Q25" s="5">
        <v>-11.66</v>
      </c>
      <c r="R25" s="5">
        <v>-11.32</v>
      </c>
      <c r="U25" s="63"/>
      <c r="V25" s="5" t="s">
        <v>13</v>
      </c>
      <c r="W25" s="6">
        <f t="shared" si="7"/>
        <v>0.87547410632320322</v>
      </c>
      <c r="X25" s="6">
        <f t="shared" si="0"/>
        <v>0.56402022482911707</v>
      </c>
      <c r="Y25" s="6">
        <f t="shared" si="1"/>
        <v>0.9529234487228504</v>
      </c>
      <c r="Z25" s="6">
        <f t="shared" si="2"/>
        <v>0.72691102174006383</v>
      </c>
      <c r="AA25" s="6">
        <f t="shared" si="3"/>
        <v>0.64213450724776133</v>
      </c>
      <c r="AB25" s="6">
        <f t="shared" si="4"/>
        <v>0.40332021665421297</v>
      </c>
      <c r="AC25" s="6">
        <f t="shared" si="5"/>
        <v>0.78326988734137948</v>
      </c>
      <c r="AD25" s="6">
        <f t="shared" si="6"/>
        <v>0.71798703686497845</v>
      </c>
      <c r="AE25" s="66"/>
      <c r="AF25" s="66"/>
      <c r="AG25" s="6">
        <v>0.09</v>
      </c>
      <c r="AH25" s="6">
        <v>2E-3</v>
      </c>
      <c r="AI25" s="6">
        <v>0.97</v>
      </c>
      <c r="AJ25" s="32">
        <v>-9.7200000000000006</v>
      </c>
      <c r="AK25" s="32">
        <v>-11.66</v>
      </c>
      <c r="AL25" s="32">
        <v>-11.32</v>
      </c>
    </row>
    <row r="51" spans="2:14" x14ac:dyDescent="0.25">
      <c r="D51" s="34"/>
      <c r="N51" s="34"/>
    </row>
    <row r="52" spans="2:14" x14ac:dyDescent="0.25">
      <c r="B52" s="33"/>
      <c r="C52" s="33"/>
      <c r="D52" s="33"/>
      <c r="E52" s="33"/>
      <c r="F52" s="33"/>
      <c r="G52" s="33"/>
      <c r="H52" s="33"/>
      <c r="I52" s="33"/>
      <c r="N52" s="34"/>
    </row>
    <row r="53" spans="2:14" x14ac:dyDescent="0.25">
      <c r="B53" s="33"/>
      <c r="C53" s="33"/>
      <c r="D53" s="33"/>
      <c r="E53" s="33"/>
      <c r="F53" s="33"/>
      <c r="G53" s="33"/>
      <c r="H53" s="33"/>
      <c r="I53" s="33"/>
    </row>
    <row r="54" spans="2:14" x14ac:dyDescent="0.25">
      <c r="B54" s="33"/>
      <c r="C54" s="33"/>
      <c r="D54" s="33"/>
      <c r="E54" s="33"/>
      <c r="F54" s="33"/>
      <c r="G54" s="33"/>
      <c r="H54" s="33"/>
      <c r="I54" s="33"/>
    </row>
    <row r="55" spans="2:14" x14ac:dyDescent="0.25">
      <c r="B55" s="33"/>
      <c r="C55" s="33"/>
      <c r="D55" s="33"/>
      <c r="E55" s="33"/>
      <c r="F55" s="33"/>
      <c r="G55" s="33"/>
      <c r="H55" s="33"/>
      <c r="I55" s="33"/>
      <c r="J55" s="34"/>
      <c r="K55" s="34"/>
    </row>
    <row r="56" spans="2:14" x14ac:dyDescent="0.25">
      <c r="B56" s="33"/>
      <c r="C56" s="33"/>
      <c r="D56" s="33"/>
      <c r="E56" s="33"/>
      <c r="F56" s="33"/>
      <c r="G56" s="33"/>
      <c r="H56" s="33"/>
      <c r="I56" s="33"/>
    </row>
    <row r="57" spans="2:14" x14ac:dyDescent="0.25">
      <c r="B57" s="33"/>
      <c r="C57" s="33"/>
      <c r="D57" s="33"/>
      <c r="E57" s="33"/>
      <c r="F57" s="33"/>
      <c r="G57" s="33"/>
      <c r="H57" s="33"/>
      <c r="I57" s="33"/>
    </row>
    <row r="58" spans="2:14" x14ac:dyDescent="0.25">
      <c r="H58" s="33"/>
      <c r="I58" s="33"/>
    </row>
    <row r="59" spans="2:14" x14ac:dyDescent="0.25">
      <c r="H59" s="33"/>
      <c r="I59" s="33"/>
    </row>
    <row r="60" spans="2:14" x14ac:dyDescent="0.25">
      <c r="H60" s="33"/>
      <c r="I60" s="33"/>
    </row>
  </sheetData>
  <mergeCells count="30">
    <mergeCell ref="U20:U25"/>
    <mergeCell ref="AE20:AE25"/>
    <mergeCell ref="AF20:AF25"/>
    <mergeCell ref="U8:U13"/>
    <mergeCell ref="AE8:AE13"/>
    <mergeCell ref="AF8:AF13"/>
    <mergeCell ref="U14:U19"/>
    <mergeCell ref="AE14:AE19"/>
    <mergeCell ref="AF14:AF19"/>
    <mergeCell ref="W1:AF1"/>
    <mergeCell ref="W2:AF2"/>
    <mergeCell ref="AG2:AL2"/>
    <mergeCell ref="U5:U7"/>
    <mergeCell ref="AE5:AE7"/>
    <mergeCell ref="AF5:AF7"/>
    <mergeCell ref="M2:R2"/>
    <mergeCell ref="C1:L1"/>
    <mergeCell ref="A5:A7"/>
    <mergeCell ref="A14:A19"/>
    <mergeCell ref="A8:A13"/>
    <mergeCell ref="K8:K13"/>
    <mergeCell ref="L8:L13"/>
    <mergeCell ref="A20:A25"/>
    <mergeCell ref="C2:L2"/>
    <mergeCell ref="K5:K7"/>
    <mergeCell ref="L5:L7"/>
    <mergeCell ref="K14:K19"/>
    <mergeCell ref="L14:L19"/>
    <mergeCell ref="K20:K25"/>
    <mergeCell ref="L20:L25"/>
  </mergeCells>
  <pageMargins left="0.511811024" right="0.511811024" top="0.78740157499999996" bottom="0.78740157499999996" header="0.31496062000000002" footer="0.31496062000000002"/>
  <pageSetup paperSize="9"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AC3CF-6B52-4A6D-8BC4-174ABC0D1B82}">
  <dimension ref="A1:AO67"/>
  <sheetViews>
    <sheetView topLeftCell="O1" zoomScale="58" zoomScaleNormal="70" workbookViewId="0">
      <selection activeCell="Y42" sqref="Y42:AM44"/>
    </sheetView>
  </sheetViews>
  <sheetFormatPr defaultRowHeight="15" x14ac:dyDescent="0.25"/>
  <cols>
    <col min="1" max="1" width="11" customWidth="1"/>
    <col min="2" max="2" width="20.7109375" bestFit="1" customWidth="1"/>
    <col min="3" max="3" width="21" bestFit="1" customWidth="1"/>
    <col min="4" max="4" width="13.5703125" bestFit="1" customWidth="1"/>
    <col min="5" max="5" width="14.42578125" bestFit="1" customWidth="1"/>
    <col min="6" max="6" width="13.140625" bestFit="1" customWidth="1"/>
    <col min="7" max="7" width="14.42578125" bestFit="1" customWidth="1"/>
    <col min="8" max="8" width="13.140625" bestFit="1" customWidth="1"/>
    <col min="9" max="9" width="14.42578125" bestFit="1" customWidth="1"/>
    <col min="10" max="11" width="8.85546875" bestFit="1" customWidth="1"/>
    <col min="12" max="12" width="10.140625" bestFit="1" customWidth="1"/>
    <col min="13" max="13" width="10.28515625" bestFit="1" customWidth="1"/>
    <col min="14" max="14" width="10.140625" bestFit="1" customWidth="1"/>
    <col min="15" max="15" width="11.140625" bestFit="1" customWidth="1"/>
    <col min="17" max="17" width="10" bestFit="1" customWidth="1"/>
    <col min="18" max="18" width="6.85546875" bestFit="1" customWidth="1"/>
    <col min="19" max="19" width="21.7109375" bestFit="1" customWidth="1"/>
    <col min="20" max="20" width="23.42578125" bestFit="1" customWidth="1"/>
    <col min="21" max="23" width="13.140625" bestFit="1" customWidth="1"/>
    <col min="25" max="25" width="11" customWidth="1"/>
    <col min="26" max="26" width="20.7109375" bestFit="1" customWidth="1"/>
    <col min="27" max="27" width="21" bestFit="1" customWidth="1"/>
    <col min="28" max="28" width="13.5703125" bestFit="1" customWidth="1"/>
    <col min="29" max="29" width="14.42578125" bestFit="1" customWidth="1"/>
    <col min="30" max="30" width="13.140625" bestFit="1" customWidth="1"/>
    <col min="31" max="31" width="14.42578125" bestFit="1" customWidth="1"/>
    <col min="32" max="32" width="13.140625" bestFit="1" customWidth="1"/>
    <col min="33" max="33" width="14.42578125" bestFit="1" customWidth="1"/>
  </cols>
  <sheetData>
    <row r="1" spans="1:39" ht="15" customHeight="1" x14ac:dyDescent="0.25">
      <c r="B1" s="76" t="s">
        <v>76</v>
      </c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Y1" s="76" t="s">
        <v>77</v>
      </c>
      <c r="Z1" s="76"/>
      <c r="AA1" s="76"/>
      <c r="AB1" s="76"/>
      <c r="AC1" s="76"/>
      <c r="AD1" s="76"/>
      <c r="AE1" s="76"/>
      <c r="AF1" s="76"/>
      <c r="AG1" s="76"/>
      <c r="AH1" s="41"/>
      <c r="AI1" s="41"/>
      <c r="AJ1" s="41"/>
      <c r="AK1" s="41"/>
    </row>
    <row r="2" spans="1:39" ht="15" customHeight="1" x14ac:dyDescent="0.25">
      <c r="B2" s="76"/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Y2" s="76"/>
      <c r="Z2" s="76"/>
      <c r="AA2" s="76"/>
      <c r="AB2" s="76"/>
      <c r="AC2" s="76"/>
      <c r="AD2" s="76"/>
      <c r="AE2" s="76"/>
      <c r="AF2" s="76"/>
      <c r="AG2" s="76"/>
      <c r="AH2" s="41"/>
      <c r="AI2" s="41"/>
      <c r="AJ2" s="41"/>
      <c r="AK2" s="41"/>
    </row>
    <row r="3" spans="1:39" ht="18.75" x14ac:dyDescent="0.3">
      <c r="B3" s="45" t="s">
        <v>30</v>
      </c>
      <c r="C3" s="45"/>
      <c r="D3" s="45"/>
      <c r="E3" s="45"/>
      <c r="F3" s="45"/>
      <c r="G3" s="45"/>
      <c r="H3" s="45"/>
      <c r="I3" s="45" t="s">
        <v>33</v>
      </c>
      <c r="J3" s="45"/>
      <c r="K3" s="45"/>
      <c r="L3" s="45"/>
      <c r="M3" s="45"/>
      <c r="N3" s="45"/>
      <c r="O3" s="45"/>
      <c r="Z3" s="45" t="s">
        <v>30</v>
      </c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</row>
    <row r="4" spans="1:39" x14ac:dyDescent="0.25">
      <c r="A4" s="12" t="s">
        <v>1</v>
      </c>
      <c r="B4" s="12" t="s">
        <v>55</v>
      </c>
      <c r="C4" s="12" t="s">
        <v>54</v>
      </c>
      <c r="D4" s="12" t="s">
        <v>57</v>
      </c>
      <c r="E4" s="12" t="s">
        <v>56</v>
      </c>
      <c r="F4" s="12" t="s">
        <v>19</v>
      </c>
      <c r="G4" s="12" t="s">
        <v>20</v>
      </c>
      <c r="H4" s="12" t="s">
        <v>28</v>
      </c>
      <c r="I4" s="12" t="s">
        <v>29</v>
      </c>
      <c r="J4" s="12" t="s">
        <v>14</v>
      </c>
      <c r="K4" s="12" t="s">
        <v>15</v>
      </c>
      <c r="L4" s="12" t="s">
        <v>31</v>
      </c>
      <c r="M4" s="12" t="s">
        <v>16</v>
      </c>
      <c r="N4" s="12" t="s">
        <v>17</v>
      </c>
      <c r="O4" s="12" t="s">
        <v>18</v>
      </c>
      <c r="Y4" s="12" t="s">
        <v>1</v>
      </c>
      <c r="Z4" s="12" t="s">
        <v>55</v>
      </c>
      <c r="AA4" s="12" t="s">
        <v>54</v>
      </c>
      <c r="AB4" s="12" t="s">
        <v>57</v>
      </c>
      <c r="AC4" s="12" t="s">
        <v>56</v>
      </c>
      <c r="AD4" s="12" t="s">
        <v>19</v>
      </c>
      <c r="AE4" s="12" t="s">
        <v>20</v>
      </c>
      <c r="AF4" s="12" t="s">
        <v>28</v>
      </c>
      <c r="AG4" s="12" t="s">
        <v>29</v>
      </c>
      <c r="AH4" s="12" t="s">
        <v>14</v>
      </c>
      <c r="AI4" s="12" t="s">
        <v>15</v>
      </c>
      <c r="AJ4" s="12" t="s">
        <v>31</v>
      </c>
      <c r="AK4" s="12" t="s">
        <v>16</v>
      </c>
      <c r="AL4" s="12" t="s">
        <v>17</v>
      </c>
      <c r="AM4" s="12" t="s">
        <v>18</v>
      </c>
    </row>
    <row r="5" spans="1:39" ht="17.25" x14ac:dyDescent="0.25">
      <c r="A5" s="1" t="s">
        <v>37</v>
      </c>
      <c r="B5" s="2">
        <v>5.2469029999999997</v>
      </c>
      <c r="C5" s="2">
        <v>-3.5997349999999999</v>
      </c>
      <c r="D5" s="2">
        <v>0.46792299999999998</v>
      </c>
      <c r="E5" s="2">
        <v>0.465974</v>
      </c>
      <c r="F5" s="2">
        <v>0.66114799999999996</v>
      </c>
      <c r="G5" s="2">
        <v>0.64056800000000003</v>
      </c>
      <c r="H5" s="2">
        <v>0.661111</v>
      </c>
      <c r="I5" s="2">
        <v>0.64421899999999999</v>
      </c>
      <c r="J5" s="1">
        <v>9.2999999999999999E-2</v>
      </c>
      <c r="K5" s="1">
        <v>1E-3</v>
      </c>
      <c r="L5" s="1">
        <v>0.95599999999999996</v>
      </c>
      <c r="M5" s="1">
        <v>-8.67</v>
      </c>
      <c r="N5" s="1">
        <v>-10.34</v>
      </c>
      <c r="O5" s="1">
        <v>-10.34</v>
      </c>
      <c r="Y5" s="1" t="s">
        <v>79</v>
      </c>
      <c r="Z5" s="2">
        <v>0.96915939983782384</v>
      </c>
      <c r="AA5" s="2">
        <v>0.90841516821806789</v>
      </c>
      <c r="AB5" s="2">
        <v>0.95670797408285058</v>
      </c>
      <c r="AC5" s="2">
        <v>0.95272307947094337</v>
      </c>
      <c r="AD5" s="2">
        <v>0.86518784506528013</v>
      </c>
      <c r="AE5" s="2">
        <v>0.83825655910291863</v>
      </c>
      <c r="AF5" s="2">
        <v>0.86513942632958496</v>
      </c>
      <c r="AG5" s="2">
        <v>0.84303431056300515</v>
      </c>
      <c r="AH5" s="2">
        <v>9.2999999999999999E-2</v>
      </c>
      <c r="AI5" s="2">
        <v>1E-3</v>
      </c>
      <c r="AJ5" s="2">
        <v>0.95599999999999996</v>
      </c>
      <c r="AK5" s="27">
        <v>-8.67</v>
      </c>
      <c r="AL5" s="27">
        <v>-10.34</v>
      </c>
      <c r="AM5" s="27">
        <v>-10.34</v>
      </c>
    </row>
    <row r="6" spans="1:39" ht="17.25" x14ac:dyDescent="0.25">
      <c r="A6" s="3" t="s">
        <v>40</v>
      </c>
      <c r="B6" s="40">
        <v>4.8722599999999998</v>
      </c>
      <c r="C6" s="40">
        <v>-3.1201379999999999</v>
      </c>
      <c r="D6" s="40">
        <v>0.46661000000000002</v>
      </c>
      <c r="E6" s="40">
        <v>0.46377000000000002</v>
      </c>
      <c r="F6" s="40">
        <v>0.59040899999999996</v>
      </c>
      <c r="G6" s="40">
        <v>0.56896999999999998</v>
      </c>
      <c r="H6" s="40">
        <v>0.65371900000000005</v>
      </c>
      <c r="I6" s="40">
        <v>0.62742600000000004</v>
      </c>
      <c r="J6" s="3">
        <v>9.1999999999999998E-2</v>
      </c>
      <c r="K6" s="3">
        <v>2E-3</v>
      </c>
      <c r="L6" s="3">
        <v>0.96599999999999997</v>
      </c>
      <c r="M6" s="3">
        <v>-8.9499999999999993</v>
      </c>
      <c r="N6" s="3">
        <v>-10.7</v>
      </c>
      <c r="O6" s="3">
        <v>10.61</v>
      </c>
      <c r="Y6" s="3" t="s">
        <v>40</v>
      </c>
      <c r="Z6" s="23">
        <v>0.89995880950225993</v>
      </c>
      <c r="AA6" s="23">
        <v>0.7873859287235272</v>
      </c>
      <c r="AB6" s="23">
        <v>0.95402343502413633</v>
      </c>
      <c r="AC6" s="23">
        <v>0.94821681588723716</v>
      </c>
      <c r="AD6" s="23">
        <v>0.77261776548843375</v>
      </c>
      <c r="AE6" s="23">
        <v>0.74456237968925632</v>
      </c>
      <c r="AF6" s="23">
        <v>0.85546614810636945</v>
      </c>
      <c r="AG6" s="23">
        <v>0.82105874762977205</v>
      </c>
      <c r="AH6" s="4">
        <v>9.1999999999999998E-2</v>
      </c>
      <c r="AI6" s="4">
        <v>2E-3</v>
      </c>
      <c r="AJ6" s="4">
        <v>0.96599999999999997</v>
      </c>
      <c r="AK6" s="28">
        <v>-8.9499999999999993</v>
      </c>
      <c r="AL6" s="28">
        <v>-10.7</v>
      </c>
      <c r="AM6" s="28">
        <v>10.61</v>
      </c>
    </row>
    <row r="7" spans="1:39" ht="17.25" x14ac:dyDescent="0.25">
      <c r="A7" s="7" t="s">
        <v>43</v>
      </c>
      <c r="B7" s="8">
        <v>4.8597840000000003</v>
      </c>
      <c r="C7" s="8">
        <v>-3.0855000000000001</v>
      </c>
      <c r="D7" s="8">
        <v>0.46626800000000002</v>
      </c>
      <c r="E7" s="8">
        <v>0.46224700000000002</v>
      </c>
      <c r="F7" s="8">
        <v>0.56498499999999996</v>
      </c>
      <c r="G7" s="8">
        <v>0.53966899999999995</v>
      </c>
      <c r="H7" s="8">
        <v>0.65208200000000005</v>
      </c>
      <c r="I7" s="8">
        <v>0.62226800000000004</v>
      </c>
      <c r="J7" s="7">
        <v>9.0999999999999998E-2</v>
      </c>
      <c r="K7" s="7">
        <v>2E-3</v>
      </c>
      <c r="L7" s="7">
        <v>0.96599999999999997</v>
      </c>
      <c r="M7" s="7">
        <v>-9.08</v>
      </c>
      <c r="N7" s="7">
        <v>-10.82</v>
      </c>
      <c r="O7" s="7">
        <v>-10.72</v>
      </c>
      <c r="Y7" s="7" t="s">
        <v>43</v>
      </c>
      <c r="Z7" s="8">
        <v>0.89765435815784278</v>
      </c>
      <c r="AA7" s="8">
        <v>0.77864481733706759</v>
      </c>
      <c r="AB7" s="8">
        <v>0.95332418722666468</v>
      </c>
      <c r="AC7" s="8">
        <v>0.94510291414586478</v>
      </c>
      <c r="AD7" s="8">
        <v>0.73934755099343463</v>
      </c>
      <c r="AE7" s="8">
        <v>0.70621866686208634</v>
      </c>
      <c r="AF7" s="8">
        <v>0.85332394620547602</v>
      </c>
      <c r="AG7" s="8">
        <v>0.8143089141509644</v>
      </c>
      <c r="AH7" s="8">
        <v>9.0999999999999998E-2</v>
      </c>
      <c r="AI7" s="8">
        <v>2E-3</v>
      </c>
      <c r="AJ7" s="8">
        <v>0.96599999999999997</v>
      </c>
      <c r="AK7" s="29">
        <v>-9.08</v>
      </c>
      <c r="AL7" s="29">
        <v>-10.82</v>
      </c>
      <c r="AM7" s="29">
        <v>-10.72</v>
      </c>
    </row>
    <row r="8" spans="1:39" ht="17.25" x14ac:dyDescent="0.25">
      <c r="A8" s="11" t="s">
        <v>48</v>
      </c>
      <c r="B8" s="18">
        <v>4.8476990000000004</v>
      </c>
      <c r="C8" s="18">
        <v>-3.0592769999999998</v>
      </c>
      <c r="D8" s="18">
        <v>0.46615400000000001</v>
      </c>
      <c r="E8" s="18">
        <v>0.46268999999999999</v>
      </c>
      <c r="F8" s="18">
        <v>0.55888499999999997</v>
      </c>
      <c r="G8" s="18">
        <v>0.53221300000000005</v>
      </c>
      <c r="H8" s="18">
        <v>0.65241800000000005</v>
      </c>
      <c r="I8" s="18">
        <v>0.62358000000000002</v>
      </c>
      <c r="J8" s="11">
        <v>9.0999999999999998E-2</v>
      </c>
      <c r="K8" s="11">
        <v>2E-3</v>
      </c>
      <c r="L8" s="11">
        <v>0.96699999999999997</v>
      </c>
      <c r="M8" s="11">
        <v>-9.43</v>
      </c>
      <c r="N8" s="11">
        <v>-11.26</v>
      </c>
      <c r="O8" s="11">
        <v>-10.99</v>
      </c>
      <c r="Y8" s="11" t="s">
        <v>48</v>
      </c>
      <c r="Z8" s="18">
        <v>0.89542212871753479</v>
      </c>
      <c r="AA8" s="18">
        <v>0.77202728272516341</v>
      </c>
      <c r="AB8" s="18">
        <v>0.95309110462750746</v>
      </c>
      <c r="AC8" s="18">
        <v>0.94600866494785285</v>
      </c>
      <c r="AD8" s="18">
        <v>0.73136500267611648</v>
      </c>
      <c r="AE8" s="18">
        <v>0.69646163731226296</v>
      </c>
      <c r="AF8" s="18">
        <v>0.85376364067016763</v>
      </c>
      <c r="AG8" s="18">
        <v>0.8160258163464269</v>
      </c>
      <c r="AH8" s="18">
        <v>9.0999999999999998E-2</v>
      </c>
      <c r="AI8" s="18">
        <v>2E-3</v>
      </c>
      <c r="AJ8" s="18">
        <v>0.96699999999999997</v>
      </c>
      <c r="AK8" s="31">
        <v>-9.43</v>
      </c>
      <c r="AL8" s="31">
        <v>-11.26</v>
      </c>
      <c r="AM8" s="31">
        <v>-10.99</v>
      </c>
    </row>
    <row r="11" spans="1:39" ht="18.75" x14ac:dyDescent="0.3">
      <c r="B11" s="45" t="s">
        <v>30</v>
      </c>
      <c r="C11" s="45"/>
      <c r="D11" s="45"/>
      <c r="E11" s="45"/>
      <c r="F11" s="45"/>
      <c r="G11" s="45"/>
      <c r="H11" s="45"/>
      <c r="I11" s="45" t="s">
        <v>33</v>
      </c>
      <c r="J11" s="45"/>
      <c r="K11" s="45"/>
      <c r="L11" s="45"/>
      <c r="M11" s="45"/>
      <c r="N11" s="45"/>
      <c r="O11" s="45"/>
      <c r="Z11" s="45" t="s">
        <v>30</v>
      </c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  <c r="AM11" s="45"/>
    </row>
    <row r="12" spans="1:39" x14ac:dyDescent="0.25">
      <c r="A12" s="12" t="s">
        <v>1</v>
      </c>
      <c r="B12" s="12" t="s">
        <v>55</v>
      </c>
      <c r="C12" s="12" t="s">
        <v>54</v>
      </c>
      <c r="D12" s="12" t="s">
        <v>57</v>
      </c>
      <c r="E12" s="12" t="s">
        <v>56</v>
      </c>
      <c r="F12" s="12" t="s">
        <v>19</v>
      </c>
      <c r="G12" s="12" t="s">
        <v>20</v>
      </c>
      <c r="H12" s="12" t="s">
        <v>28</v>
      </c>
      <c r="I12" s="12" t="s">
        <v>29</v>
      </c>
      <c r="J12" s="12" t="s">
        <v>14</v>
      </c>
      <c r="K12" s="12" t="s">
        <v>15</v>
      </c>
      <c r="L12" s="12" t="s">
        <v>31</v>
      </c>
      <c r="M12" s="12" t="s">
        <v>16</v>
      </c>
      <c r="N12" s="12" t="s">
        <v>17</v>
      </c>
      <c r="O12" s="12" t="s">
        <v>18</v>
      </c>
      <c r="Y12" s="12" t="s">
        <v>1</v>
      </c>
      <c r="Z12" s="12" t="s">
        <v>55</v>
      </c>
      <c r="AA12" s="12" t="s">
        <v>54</v>
      </c>
      <c r="AB12" s="12" t="s">
        <v>57</v>
      </c>
      <c r="AC12" s="12" t="s">
        <v>56</v>
      </c>
      <c r="AD12" s="12" t="s">
        <v>19</v>
      </c>
      <c r="AE12" s="12" t="s">
        <v>20</v>
      </c>
      <c r="AF12" s="12" t="s">
        <v>28</v>
      </c>
      <c r="AG12" s="12" t="s">
        <v>29</v>
      </c>
      <c r="AH12" s="12" t="s">
        <v>14</v>
      </c>
      <c r="AI12" s="12" t="s">
        <v>15</v>
      </c>
      <c r="AJ12" s="12" t="s">
        <v>31</v>
      </c>
      <c r="AK12" s="12" t="s">
        <v>16</v>
      </c>
      <c r="AL12" s="12" t="s">
        <v>17</v>
      </c>
      <c r="AM12" s="12" t="s">
        <v>18</v>
      </c>
    </row>
    <row r="13" spans="1:39" ht="18" x14ac:dyDescent="0.25">
      <c r="A13" s="1" t="s">
        <v>38</v>
      </c>
      <c r="B13" s="2">
        <v>4.026033</v>
      </c>
      <c r="C13" s="2">
        <v>-1.5949279999999999</v>
      </c>
      <c r="D13" s="2">
        <v>0.39337899999999998</v>
      </c>
      <c r="E13" s="2">
        <v>0.38700699999999999</v>
      </c>
      <c r="F13" s="2">
        <v>0.51469500000000001</v>
      </c>
      <c r="G13" s="2">
        <v>0.36568299999999998</v>
      </c>
      <c r="H13" s="2">
        <v>0.51451599999999997</v>
      </c>
      <c r="I13" s="2">
        <v>0.37383</v>
      </c>
      <c r="J13" s="12" t="s">
        <v>32</v>
      </c>
      <c r="K13" s="1">
        <v>5.5E-2</v>
      </c>
      <c r="L13" s="1">
        <v>-1.421</v>
      </c>
      <c r="M13" s="1">
        <v>1.45</v>
      </c>
      <c r="N13" s="1">
        <v>-1.98</v>
      </c>
      <c r="O13" s="1">
        <v>-1.98</v>
      </c>
      <c r="Y13" s="1" t="s">
        <v>38</v>
      </c>
      <c r="Z13" s="2">
        <v>0.74365158380234464</v>
      </c>
      <c r="AA13" s="2">
        <v>0.40248984645139341</v>
      </c>
      <c r="AB13" s="2">
        <v>0.80429648924446473</v>
      </c>
      <c r="AC13" s="2">
        <v>0.79126839870209797</v>
      </c>
      <c r="AD13" s="2">
        <v>0.67353732888229922</v>
      </c>
      <c r="AE13" s="2">
        <v>0.47853806824947942</v>
      </c>
      <c r="AF13" s="2">
        <v>0.67330308689069263</v>
      </c>
      <c r="AG13" s="2">
        <v>0.48919935040377299</v>
      </c>
      <c r="AH13" s="2" t="s">
        <v>32</v>
      </c>
      <c r="AI13" s="2">
        <v>5.5E-2</v>
      </c>
      <c r="AJ13" s="2">
        <v>-1.421</v>
      </c>
      <c r="AK13" s="27">
        <v>1.45</v>
      </c>
      <c r="AL13" s="27">
        <v>-1.98</v>
      </c>
      <c r="AM13" s="27">
        <v>-1.98</v>
      </c>
    </row>
    <row r="14" spans="1:39" ht="18" x14ac:dyDescent="0.25">
      <c r="A14" s="3" t="s">
        <v>41</v>
      </c>
      <c r="B14" s="40">
        <v>3.895991</v>
      </c>
      <c r="C14" s="40">
        <v>-1.3161069999999999</v>
      </c>
      <c r="D14" s="40">
        <v>0.39296199999999998</v>
      </c>
      <c r="E14" s="40">
        <v>0.38696599999999998</v>
      </c>
      <c r="F14" s="40">
        <v>0.50315900000000002</v>
      </c>
      <c r="G14" s="40">
        <v>0.44781199999999999</v>
      </c>
      <c r="H14" s="40">
        <v>0.48818</v>
      </c>
      <c r="I14" s="40">
        <v>0.34197300000000003</v>
      </c>
      <c r="J14" s="12"/>
      <c r="K14" s="3">
        <v>5.5E-2</v>
      </c>
      <c r="L14" s="3">
        <v>-1.4530000000000001</v>
      </c>
      <c r="M14" s="3">
        <v>0.62</v>
      </c>
      <c r="N14" s="3">
        <v>-2.84</v>
      </c>
      <c r="O14" s="3">
        <v>-3.08</v>
      </c>
      <c r="Y14" s="3" t="s">
        <v>41</v>
      </c>
      <c r="Z14" s="23">
        <v>0.71963142816506487</v>
      </c>
      <c r="AA14" s="23">
        <v>0.33212765989662479</v>
      </c>
      <c r="AB14" s="23">
        <v>0.80344389763175805</v>
      </c>
      <c r="AC14" s="23">
        <v>0.79118457074976944</v>
      </c>
      <c r="AD14" s="23">
        <v>0.65844115226122035</v>
      </c>
      <c r="AE14" s="23">
        <v>0.58601326673358045</v>
      </c>
      <c r="AF14" s="23">
        <v>0.6388394159915306</v>
      </c>
      <c r="AG14" s="23">
        <v>0.44751081897019895</v>
      </c>
      <c r="AH14" s="4"/>
      <c r="AI14" s="4">
        <v>5.5E-2</v>
      </c>
      <c r="AJ14" s="4">
        <v>-1.4530000000000001</v>
      </c>
      <c r="AK14" s="28">
        <v>0.62</v>
      </c>
      <c r="AL14" s="28">
        <v>-2.84</v>
      </c>
      <c r="AM14" s="28">
        <v>-3.08</v>
      </c>
    </row>
    <row r="15" spans="1:39" ht="18" x14ac:dyDescent="0.25">
      <c r="A15" s="7" t="s">
        <v>44</v>
      </c>
      <c r="B15" s="8">
        <v>3.8795169999999999</v>
      </c>
      <c r="C15" s="8">
        <v>-1.305418</v>
      </c>
      <c r="D15" s="8">
        <v>0.392814</v>
      </c>
      <c r="E15" s="8">
        <v>0.38674399999999998</v>
      </c>
      <c r="F15" s="8">
        <v>0.49825399999999997</v>
      </c>
      <c r="G15" s="8">
        <v>0.43994899999999998</v>
      </c>
      <c r="H15" s="8">
        <v>0.48200399999999999</v>
      </c>
      <c r="I15" s="8">
        <v>0.32834200000000002</v>
      </c>
      <c r="J15" s="12" t="s">
        <v>32</v>
      </c>
      <c r="K15" s="7">
        <v>5.6000000000000001E-2</v>
      </c>
      <c r="L15" s="7">
        <v>-1.46</v>
      </c>
      <c r="M15" s="7">
        <v>0.26</v>
      </c>
      <c r="N15" s="7">
        <v>-3.64</v>
      </c>
      <c r="O15" s="7">
        <v>-3.17</v>
      </c>
      <c r="Y15" s="7" t="s">
        <v>44</v>
      </c>
      <c r="Z15" s="8">
        <v>0.71658850323336165</v>
      </c>
      <c r="AA15" s="8">
        <v>0.32943022529849941</v>
      </c>
      <c r="AB15" s="8">
        <v>0.80314129916969434</v>
      </c>
      <c r="AC15" s="8">
        <v>0.79073067305667377</v>
      </c>
      <c r="AD15" s="8">
        <v>0.65202239824540964</v>
      </c>
      <c r="AE15" s="8">
        <v>0.57572363109110958</v>
      </c>
      <c r="AF15" s="8">
        <v>0.63075741297386556</v>
      </c>
      <c r="AG15" s="8">
        <v>0.42967309501718864</v>
      </c>
      <c r="AH15" s="8" t="s">
        <v>32</v>
      </c>
      <c r="AI15" s="8">
        <v>5.6000000000000001E-2</v>
      </c>
      <c r="AJ15" s="8">
        <v>-1.46</v>
      </c>
      <c r="AK15" s="29">
        <v>0.26</v>
      </c>
      <c r="AL15" s="29">
        <v>-3.64</v>
      </c>
      <c r="AM15" s="29">
        <v>-3.17</v>
      </c>
    </row>
    <row r="16" spans="1:39" ht="18" x14ac:dyDescent="0.25">
      <c r="A16" s="11" t="s">
        <v>49</v>
      </c>
      <c r="B16" s="18">
        <v>3.8762780000000001</v>
      </c>
      <c r="C16" s="18">
        <v>-1.283396</v>
      </c>
      <c r="D16" s="18">
        <v>0.392928</v>
      </c>
      <c r="E16" s="18">
        <v>0.38702700000000001</v>
      </c>
      <c r="F16" s="18">
        <v>0.50714400000000004</v>
      </c>
      <c r="G16" s="18">
        <v>0.45520699999999997</v>
      </c>
      <c r="H16" s="18">
        <v>0.48613400000000001</v>
      </c>
      <c r="I16" s="18">
        <v>0.33768500000000001</v>
      </c>
      <c r="J16" s="12" t="s">
        <v>32</v>
      </c>
      <c r="K16" s="11">
        <v>5.6000000000000001E-2</v>
      </c>
      <c r="L16" s="11">
        <v>-1.468</v>
      </c>
      <c r="M16" s="11">
        <v>0.06</v>
      </c>
      <c r="N16" s="11">
        <v>-3.83</v>
      </c>
      <c r="O16" s="11">
        <v>-3.32</v>
      </c>
      <c r="Y16" s="11" t="s">
        <v>49</v>
      </c>
      <c r="Z16" s="18">
        <v>0.71599022510699373</v>
      </c>
      <c r="AA16" s="18">
        <v>0.32387283875907408</v>
      </c>
      <c r="AB16" s="18">
        <v>0.80337438176885156</v>
      </c>
      <c r="AC16" s="18">
        <v>0.7913092903861606</v>
      </c>
      <c r="AD16" s="18">
        <v>0.66365598095704215</v>
      </c>
      <c r="AE16" s="18">
        <v>0.59569047080023074</v>
      </c>
      <c r="AF16" s="18">
        <v>0.63616199076903346</v>
      </c>
      <c r="AG16" s="18">
        <v>0.44189948008746777</v>
      </c>
      <c r="AH16" s="18" t="s">
        <v>32</v>
      </c>
      <c r="AI16" s="18">
        <v>5.6000000000000001E-2</v>
      </c>
      <c r="AJ16" s="18">
        <v>-1.468</v>
      </c>
      <c r="AK16" s="31">
        <v>0.06</v>
      </c>
      <c r="AL16" s="31">
        <v>-3.83</v>
      </c>
      <c r="AM16" s="31">
        <v>-3.32</v>
      </c>
    </row>
    <row r="19" spans="1:39" ht="18.75" x14ac:dyDescent="0.3">
      <c r="B19" s="45" t="s">
        <v>30</v>
      </c>
      <c r="C19" s="45"/>
      <c r="D19" s="45"/>
      <c r="E19" s="45"/>
      <c r="F19" s="45"/>
      <c r="G19" s="45"/>
      <c r="H19" s="45"/>
      <c r="I19" s="45" t="s">
        <v>33</v>
      </c>
      <c r="J19" s="45"/>
      <c r="K19" s="45"/>
      <c r="L19" s="45"/>
      <c r="M19" s="45"/>
      <c r="N19" s="45"/>
      <c r="O19" s="45"/>
      <c r="Z19" s="45" t="s">
        <v>30</v>
      </c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45"/>
    </row>
    <row r="20" spans="1:39" x14ac:dyDescent="0.25">
      <c r="A20" s="12" t="s">
        <v>1</v>
      </c>
      <c r="B20" s="12" t="s">
        <v>55</v>
      </c>
      <c r="C20" s="12" t="s">
        <v>54</v>
      </c>
      <c r="D20" s="12" t="s">
        <v>57</v>
      </c>
      <c r="E20" s="12" t="s">
        <v>56</v>
      </c>
      <c r="F20" s="12" t="s">
        <v>19</v>
      </c>
      <c r="G20" s="12" t="s">
        <v>20</v>
      </c>
      <c r="H20" s="12" t="s">
        <v>28</v>
      </c>
      <c r="I20" s="12" t="s">
        <v>29</v>
      </c>
      <c r="J20" s="12" t="s">
        <v>14</v>
      </c>
      <c r="K20" s="12" t="s">
        <v>15</v>
      </c>
      <c r="L20" s="12" t="s">
        <v>31</v>
      </c>
      <c r="M20" s="12" t="s">
        <v>16</v>
      </c>
      <c r="N20" s="12" t="s">
        <v>17</v>
      </c>
      <c r="O20" s="12" t="s">
        <v>18</v>
      </c>
      <c r="Y20" s="12" t="s">
        <v>1</v>
      </c>
      <c r="Z20" s="12" t="s">
        <v>55</v>
      </c>
      <c r="AA20" s="12" t="s">
        <v>54</v>
      </c>
      <c r="AB20" s="12" t="s">
        <v>57</v>
      </c>
      <c r="AC20" s="12" t="s">
        <v>56</v>
      </c>
      <c r="AD20" s="12" t="s">
        <v>19</v>
      </c>
      <c r="AE20" s="12" t="s">
        <v>20</v>
      </c>
      <c r="AF20" s="12" t="s">
        <v>28</v>
      </c>
      <c r="AG20" s="12" t="s">
        <v>29</v>
      </c>
      <c r="AH20" s="12" t="s">
        <v>14</v>
      </c>
      <c r="AI20" s="12" t="s">
        <v>15</v>
      </c>
      <c r="AJ20" s="12" t="s">
        <v>31</v>
      </c>
      <c r="AK20" s="12" t="s">
        <v>16</v>
      </c>
      <c r="AL20" s="12" t="s">
        <v>17</v>
      </c>
      <c r="AM20" s="12" t="s">
        <v>18</v>
      </c>
    </row>
    <row r="21" spans="1:39" ht="17.25" x14ac:dyDescent="0.25">
      <c r="A21" s="1" t="s">
        <v>39</v>
      </c>
      <c r="B21" s="2">
        <v>5.2462</v>
      </c>
      <c r="C21" s="2">
        <v>-3.5989119999999999</v>
      </c>
      <c r="D21" s="2">
        <v>0.46790599999999999</v>
      </c>
      <c r="E21" s="2">
        <v>0.46597100000000002</v>
      </c>
      <c r="F21" s="2">
        <v>0.66115999999999997</v>
      </c>
      <c r="G21" s="2">
        <v>0.64445600000000003</v>
      </c>
      <c r="H21" s="2">
        <v>0.66114200000000001</v>
      </c>
      <c r="I21" s="2">
        <v>0.64044199999999996</v>
      </c>
      <c r="J21" s="12"/>
      <c r="K21" s="12"/>
      <c r="L21" s="12"/>
      <c r="M21" s="12"/>
      <c r="N21" s="12"/>
      <c r="O21" s="12"/>
      <c r="Y21" s="1" t="s">
        <v>39</v>
      </c>
      <c r="Z21" s="2">
        <v>0.96902954817902898</v>
      </c>
      <c r="AA21" s="2">
        <v>0.90820747912888677</v>
      </c>
      <c r="AB21" s="2">
        <v>0.95667321615139733</v>
      </c>
      <c r="AC21" s="2">
        <v>0.95271694571833399</v>
      </c>
      <c r="AD21" s="2">
        <v>0.86520354843901914</v>
      </c>
      <c r="AE21" s="2">
        <v>0.84334445219435017</v>
      </c>
      <c r="AF21" s="2">
        <v>0.86517999337841067</v>
      </c>
      <c r="AG21" s="2">
        <v>0.83809167367865911</v>
      </c>
      <c r="AH21" s="2"/>
      <c r="AI21" s="2"/>
      <c r="AJ21" s="2"/>
      <c r="AK21" s="27"/>
      <c r="AL21" s="27"/>
      <c r="AM21" s="27"/>
    </row>
    <row r="22" spans="1:39" ht="17.25" x14ac:dyDescent="0.25">
      <c r="A22" s="3" t="s">
        <v>42</v>
      </c>
      <c r="B22" s="40">
        <v>5.1835950000000004</v>
      </c>
      <c r="C22" s="40">
        <v>-3.521757</v>
      </c>
      <c r="D22" s="40">
        <v>0.46754099999999998</v>
      </c>
      <c r="E22" s="40">
        <v>0.465113</v>
      </c>
      <c r="F22" s="40">
        <v>0.55632499999999996</v>
      </c>
      <c r="G22" s="40">
        <v>0.48477900000000002</v>
      </c>
      <c r="H22" s="40">
        <v>0.65557500000000002</v>
      </c>
      <c r="I22" s="40">
        <v>0.63181100000000001</v>
      </c>
      <c r="J22" s="3">
        <v>9.1999999999999998E-2</v>
      </c>
      <c r="K22" s="3">
        <v>2E-3</v>
      </c>
      <c r="L22" s="3">
        <v>0.96299999999999997</v>
      </c>
      <c r="M22" s="3">
        <v>-9.4600000000000009</v>
      </c>
      <c r="N22" s="3">
        <v>-11.29</v>
      </c>
      <c r="O22" s="3">
        <v>-11.04</v>
      </c>
      <c r="Y22" s="3" t="s">
        <v>42</v>
      </c>
      <c r="Z22" s="23">
        <v>0.95746573153769854</v>
      </c>
      <c r="AA22" s="23">
        <v>0.8887369424633087</v>
      </c>
      <c r="AB22" s="23">
        <v>0.95592694291725355</v>
      </c>
      <c r="AC22" s="23">
        <v>0.95096269247204546</v>
      </c>
      <c r="AD22" s="23">
        <v>0.72801494961179947</v>
      </c>
      <c r="AE22" s="23">
        <v>0.63438881815100623</v>
      </c>
      <c r="AF22" s="23">
        <v>0.85789493657799931</v>
      </c>
      <c r="AG22" s="23">
        <v>0.82679702211689332</v>
      </c>
      <c r="AH22" s="4">
        <v>9.1999999999999998E-2</v>
      </c>
      <c r="AI22" s="4">
        <v>2E-3</v>
      </c>
      <c r="AJ22" s="4">
        <v>0.96299999999999997</v>
      </c>
      <c r="AK22" s="28">
        <v>-9.4600000000000009</v>
      </c>
      <c r="AL22" s="28">
        <v>-11.29</v>
      </c>
      <c r="AM22" s="28">
        <v>-11.04</v>
      </c>
    </row>
    <row r="23" spans="1:39" ht="17.25" x14ac:dyDescent="0.25">
      <c r="A23" s="7" t="s">
        <v>45</v>
      </c>
      <c r="B23" s="8">
        <v>5.1820950000000003</v>
      </c>
      <c r="C23" s="8">
        <v>-3.5314749999999999</v>
      </c>
      <c r="D23" s="8">
        <v>0.46750199999999997</v>
      </c>
      <c r="E23" s="8">
        <v>0.46582699999999999</v>
      </c>
      <c r="F23" s="8">
        <v>0.53852100000000003</v>
      </c>
      <c r="G23" s="8">
        <v>0.46083299999999999</v>
      </c>
      <c r="H23" s="8">
        <v>0.65537999999999996</v>
      </c>
      <c r="I23" s="8">
        <v>0.63535600000000003</v>
      </c>
      <c r="J23" s="7">
        <v>9.1999999999999998E-2</v>
      </c>
      <c r="K23" s="7">
        <v>2E-3</v>
      </c>
      <c r="L23" s="7">
        <v>0.96299999999999997</v>
      </c>
      <c r="M23" s="7">
        <v>-9.7100000000000009</v>
      </c>
      <c r="N23" s="7">
        <v>-11.53</v>
      </c>
      <c r="O23" s="7">
        <v>-11.28</v>
      </c>
      <c r="Y23" s="7" t="s">
        <v>45</v>
      </c>
      <c r="Z23" s="8">
        <v>0.95718866540940217</v>
      </c>
      <c r="AA23" s="8">
        <v>0.89118933926605748</v>
      </c>
      <c r="AB23" s="8">
        <v>0.95584720413333135</v>
      </c>
      <c r="AC23" s="8">
        <v>0.95242252559308271</v>
      </c>
      <c r="AD23" s="8">
        <v>0.70471637744105675</v>
      </c>
      <c r="AE23" s="8">
        <v>0.60305273585485886</v>
      </c>
      <c r="AF23" s="8">
        <v>0.85763975675474069</v>
      </c>
      <c r="AG23" s="8">
        <v>0.83143606044228557</v>
      </c>
      <c r="AH23" s="8">
        <v>9.1999999999999998E-2</v>
      </c>
      <c r="AI23" s="8">
        <v>2E-3</v>
      </c>
      <c r="AJ23" s="8">
        <v>0.96299999999999997</v>
      </c>
      <c r="AK23" s="29">
        <v>-9.7100000000000009</v>
      </c>
      <c r="AL23" s="29">
        <v>-11.53</v>
      </c>
      <c r="AM23" s="29">
        <v>-11.28</v>
      </c>
    </row>
    <row r="24" spans="1:39" ht="17.25" x14ac:dyDescent="0.25">
      <c r="A24" s="11" t="s">
        <v>50</v>
      </c>
      <c r="B24" s="18">
        <v>5.1577909999999996</v>
      </c>
      <c r="C24" s="18">
        <v>-3.49336</v>
      </c>
      <c r="D24" s="18">
        <v>0.467337</v>
      </c>
      <c r="E24" s="18">
        <v>0.46484900000000001</v>
      </c>
      <c r="F24" s="18">
        <v>0.55588099999999996</v>
      </c>
      <c r="G24" s="18">
        <v>0.49041800000000002</v>
      </c>
      <c r="H24" s="18">
        <v>0.65548799999999996</v>
      </c>
      <c r="I24" s="18">
        <v>0.63085000000000002</v>
      </c>
      <c r="J24" s="11">
        <v>9.0999999999999998E-2</v>
      </c>
      <c r="K24" s="11">
        <v>2E-3</v>
      </c>
      <c r="L24" s="11">
        <v>0.96299999999999997</v>
      </c>
      <c r="M24" s="11">
        <v>-9.83</v>
      </c>
      <c r="N24" s="11">
        <v>-11.68</v>
      </c>
      <c r="O24" s="11">
        <v>-11.39</v>
      </c>
      <c r="Y24" s="11" t="s">
        <v>50</v>
      </c>
      <c r="Z24" s="18">
        <v>0.9526994552879916</v>
      </c>
      <c r="AA24" s="18">
        <v>0.88157078564012903</v>
      </c>
      <c r="AB24" s="18">
        <v>0.9555098477398144</v>
      </c>
      <c r="AC24" s="18">
        <v>0.9504229222424182</v>
      </c>
      <c r="AD24" s="18">
        <v>0.72743392478345692</v>
      </c>
      <c r="AE24" s="18">
        <v>0.64176809519385158</v>
      </c>
      <c r="AF24" s="18">
        <v>0.85778108711839152</v>
      </c>
      <c r="AG24" s="18">
        <v>0.82553944360329612</v>
      </c>
      <c r="AH24" s="18">
        <v>9.0999999999999998E-2</v>
      </c>
      <c r="AI24" s="18">
        <v>2E-3</v>
      </c>
      <c r="AJ24" s="18">
        <v>0.96299999999999997</v>
      </c>
      <c r="AK24" s="31">
        <v>-9.83</v>
      </c>
      <c r="AL24" s="31">
        <v>-11.68</v>
      </c>
      <c r="AM24" s="31">
        <v>-11.39</v>
      </c>
    </row>
    <row r="26" spans="1:39" ht="18.75" x14ac:dyDescent="0.3">
      <c r="B26" s="45" t="s">
        <v>30</v>
      </c>
      <c r="C26" s="45"/>
      <c r="D26" s="45"/>
      <c r="E26" s="45"/>
      <c r="F26" s="45"/>
      <c r="G26" s="45"/>
      <c r="H26" s="45"/>
      <c r="I26" s="45" t="s">
        <v>33</v>
      </c>
      <c r="J26" s="45"/>
      <c r="K26" s="45"/>
      <c r="L26" s="45"/>
      <c r="M26" s="45"/>
      <c r="N26" s="45"/>
      <c r="O26" s="45"/>
      <c r="Z26" s="45" t="s">
        <v>30</v>
      </c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</row>
    <row r="27" spans="1:39" x14ac:dyDescent="0.25">
      <c r="A27" s="12" t="s">
        <v>1</v>
      </c>
      <c r="B27" s="12" t="s">
        <v>55</v>
      </c>
      <c r="C27" s="12" t="s">
        <v>54</v>
      </c>
      <c r="D27" s="12" t="s">
        <v>57</v>
      </c>
      <c r="E27" s="12" t="s">
        <v>56</v>
      </c>
      <c r="F27" s="12" t="s">
        <v>19</v>
      </c>
      <c r="G27" s="12" t="s">
        <v>20</v>
      </c>
      <c r="H27" s="12" t="s">
        <v>28</v>
      </c>
      <c r="I27" s="12" t="s">
        <v>29</v>
      </c>
      <c r="J27" s="12" t="s">
        <v>14</v>
      </c>
      <c r="K27" s="12" t="s">
        <v>15</v>
      </c>
      <c r="L27" s="12" t="s">
        <v>31</v>
      </c>
      <c r="M27" s="12" t="s">
        <v>16</v>
      </c>
      <c r="N27" s="12" t="s">
        <v>17</v>
      </c>
      <c r="O27" s="12" t="s">
        <v>18</v>
      </c>
      <c r="Y27" s="12" t="s">
        <v>1</v>
      </c>
      <c r="Z27" s="12" t="s">
        <v>55</v>
      </c>
      <c r="AA27" s="12" t="s">
        <v>54</v>
      </c>
      <c r="AB27" s="12" t="s">
        <v>57</v>
      </c>
      <c r="AC27" s="12" t="s">
        <v>56</v>
      </c>
      <c r="AD27" s="12" t="s">
        <v>19</v>
      </c>
      <c r="AE27" s="12" t="s">
        <v>20</v>
      </c>
      <c r="AF27" s="12" t="s">
        <v>28</v>
      </c>
      <c r="AG27" s="12" t="s">
        <v>29</v>
      </c>
      <c r="AH27" s="12" t="s">
        <v>14</v>
      </c>
      <c r="AI27" s="12" t="s">
        <v>15</v>
      </c>
      <c r="AJ27" s="12" t="s">
        <v>31</v>
      </c>
      <c r="AK27" s="12" t="s">
        <v>16</v>
      </c>
      <c r="AL27" s="12" t="s">
        <v>17</v>
      </c>
      <c r="AM27" s="12" t="s">
        <v>18</v>
      </c>
    </row>
    <row r="28" spans="1:39" ht="17.25" x14ac:dyDescent="0.25">
      <c r="A28" s="21" t="s">
        <v>64</v>
      </c>
      <c r="B28" s="26">
        <v>5.1837169999999997</v>
      </c>
      <c r="C28" s="26">
        <v>-2.7293940000000001</v>
      </c>
      <c r="D28" s="26">
        <v>0.467528</v>
      </c>
      <c r="E28" s="26">
        <v>0.31910899999999998</v>
      </c>
      <c r="F28" s="26">
        <v>0.65597399999999995</v>
      </c>
      <c r="G28" s="26">
        <v>0.43178100000000003</v>
      </c>
      <c r="H28" s="26">
        <v>0.55637999999999999</v>
      </c>
      <c r="I28" s="26">
        <v>0.22451199999999999</v>
      </c>
      <c r="J28" s="12"/>
      <c r="K28" s="12"/>
      <c r="L28" s="12"/>
      <c r="M28" s="12"/>
      <c r="N28" s="12"/>
      <c r="O28" s="12"/>
      <c r="Y28" s="21" t="s">
        <v>64</v>
      </c>
      <c r="Z28" s="26">
        <v>0.95748826624946659</v>
      </c>
      <c r="AA28" s="26">
        <v>0.68877928782073827</v>
      </c>
      <c r="AB28" s="26">
        <v>0.95590036332261286</v>
      </c>
      <c r="AC28" s="26">
        <v>0.65244522047773745</v>
      </c>
      <c r="AD28" s="26">
        <v>0.85841707375482046</v>
      </c>
      <c r="AE28" s="26">
        <v>0.56503486803277292</v>
      </c>
      <c r="AF28" s="26">
        <v>0.7280869234081031</v>
      </c>
      <c r="AG28" s="26">
        <v>0.29379965374060901</v>
      </c>
      <c r="AH28" s="26"/>
      <c r="AI28" s="26"/>
      <c r="AJ28" s="26"/>
      <c r="AK28" s="43"/>
      <c r="AL28" s="43"/>
      <c r="AM28" s="43"/>
    </row>
    <row r="29" spans="1:39" ht="17.25" x14ac:dyDescent="0.25">
      <c r="A29" s="10" t="s">
        <v>46</v>
      </c>
      <c r="B29" s="19">
        <v>5.0754799999999998</v>
      </c>
      <c r="C29" s="19">
        <v>-2.8068659999999999</v>
      </c>
      <c r="D29" s="19">
        <v>0.46713300000000002</v>
      </c>
      <c r="E29" s="19">
        <v>0.33105699999999999</v>
      </c>
      <c r="F29" s="19">
        <v>0.49764700000000001</v>
      </c>
      <c r="G29" s="19">
        <v>0.34014499999999998</v>
      </c>
      <c r="H29" s="19">
        <v>0.53593900000000005</v>
      </c>
      <c r="I29" s="19">
        <v>0.192659</v>
      </c>
      <c r="J29" s="10">
        <v>0.09</v>
      </c>
      <c r="K29" s="10">
        <v>2E-3</v>
      </c>
      <c r="L29" s="10">
        <v>0.96699999999999997</v>
      </c>
      <c r="M29" s="10">
        <v>-9.73</v>
      </c>
      <c r="N29" s="10">
        <v>-11.32</v>
      </c>
      <c r="O29" s="10">
        <v>-11.54</v>
      </c>
      <c r="Y29" s="10" t="s">
        <v>46</v>
      </c>
      <c r="Z29" s="19">
        <v>0.93749572856385532</v>
      </c>
      <c r="AA29" s="19">
        <v>0.70832982137728895</v>
      </c>
      <c r="AB29" s="19">
        <v>0.95509275256237514</v>
      </c>
      <c r="AC29" s="19">
        <v>0.67687391253677698</v>
      </c>
      <c r="AD29" s="19">
        <v>0.65122806925711263</v>
      </c>
      <c r="AE29" s="19">
        <v>0.44511867170395997</v>
      </c>
      <c r="AF29" s="19">
        <v>0.70133753485821815</v>
      </c>
      <c r="AG29" s="19">
        <v>0.25211635676494798</v>
      </c>
      <c r="AH29" s="19">
        <v>0.09</v>
      </c>
      <c r="AI29" s="19">
        <v>2E-3</v>
      </c>
      <c r="AJ29" s="19">
        <v>0.96699999999999997</v>
      </c>
      <c r="AK29" s="30">
        <v>-9.73</v>
      </c>
      <c r="AL29" s="30">
        <v>-11.32</v>
      </c>
      <c r="AM29" s="30">
        <v>-11.54</v>
      </c>
    </row>
    <row r="30" spans="1:39" ht="17.25" x14ac:dyDescent="0.25">
      <c r="A30" s="5" t="s">
        <v>51</v>
      </c>
      <c r="B30" s="6">
        <v>5.1595610000000001</v>
      </c>
      <c r="C30" s="6">
        <v>-2.8845969999999999</v>
      </c>
      <c r="D30" s="6">
        <v>0.46720800000000001</v>
      </c>
      <c r="E30" s="6">
        <v>0.346113</v>
      </c>
      <c r="F30" s="6">
        <v>0.446297</v>
      </c>
      <c r="G30" s="6">
        <v>0.29065299999999999</v>
      </c>
      <c r="H30" s="6">
        <v>0.55951899999999999</v>
      </c>
      <c r="I30" s="6">
        <v>0.21920799999999999</v>
      </c>
      <c r="J30" s="5">
        <v>0.09</v>
      </c>
      <c r="K30" s="5">
        <v>2E-3</v>
      </c>
      <c r="L30" s="5">
        <v>0.96399999999999997</v>
      </c>
      <c r="M30" s="5">
        <v>-10.59</v>
      </c>
      <c r="N30" s="5">
        <v>-12.44</v>
      </c>
      <c r="O30" s="5">
        <v>-12.3</v>
      </c>
      <c r="Y30" s="5" t="s">
        <v>51</v>
      </c>
      <c r="Z30" s="6">
        <v>0.95302639331938155</v>
      </c>
      <c r="AA30" s="6">
        <v>0.72794571516968165</v>
      </c>
      <c r="AB30" s="6">
        <v>0.95524609637761015</v>
      </c>
      <c r="AC30" s="6">
        <v>0.70765717229915537</v>
      </c>
      <c r="AD30" s="6">
        <v>0.58403071579903343</v>
      </c>
      <c r="AE30" s="6">
        <v>0.38035272394646719</v>
      </c>
      <c r="AF30" s="6">
        <v>0.73219466425532631</v>
      </c>
      <c r="AG30" s="6">
        <v>0.28685876254797704</v>
      </c>
      <c r="AH30" s="6">
        <v>0.09</v>
      </c>
      <c r="AI30" s="6">
        <v>2E-3</v>
      </c>
      <c r="AJ30" s="6">
        <v>0.96399999999999997</v>
      </c>
      <c r="AK30" s="32">
        <v>-10.59</v>
      </c>
      <c r="AL30" s="32">
        <v>-12.44</v>
      </c>
      <c r="AM30" s="32">
        <v>-12.3</v>
      </c>
    </row>
    <row r="33" spans="1:41" ht="18.75" x14ac:dyDescent="0.3">
      <c r="B33" s="45" t="s">
        <v>30</v>
      </c>
      <c r="C33" s="45"/>
      <c r="D33" s="45"/>
      <c r="E33" s="45"/>
      <c r="F33" s="45"/>
      <c r="G33" s="45"/>
      <c r="H33" s="45"/>
      <c r="I33" s="45" t="s">
        <v>33</v>
      </c>
      <c r="J33" s="45"/>
      <c r="K33" s="45"/>
      <c r="L33" s="45"/>
      <c r="M33" s="45"/>
      <c r="N33" s="45"/>
      <c r="O33" s="45"/>
      <c r="Z33" s="45" t="s">
        <v>30</v>
      </c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</row>
    <row r="34" spans="1:41" x14ac:dyDescent="0.25">
      <c r="A34" s="12" t="s">
        <v>1</v>
      </c>
      <c r="B34" s="12" t="s">
        <v>55</v>
      </c>
      <c r="C34" s="12" t="s">
        <v>54</v>
      </c>
      <c r="D34" s="12" t="s">
        <v>57</v>
      </c>
      <c r="E34" s="12" t="s">
        <v>56</v>
      </c>
      <c r="F34" s="12" t="s">
        <v>19</v>
      </c>
      <c r="G34" s="12" t="s">
        <v>20</v>
      </c>
      <c r="H34" s="12" t="s">
        <v>28</v>
      </c>
      <c r="I34" s="12" t="s">
        <v>29</v>
      </c>
      <c r="J34" s="12" t="s">
        <v>14</v>
      </c>
      <c r="K34" s="12" t="s">
        <v>15</v>
      </c>
      <c r="L34" s="12" t="s">
        <v>31</v>
      </c>
      <c r="M34" s="12" t="s">
        <v>16</v>
      </c>
      <c r="N34" s="12" t="s">
        <v>17</v>
      </c>
      <c r="O34" s="12" t="s">
        <v>18</v>
      </c>
      <c r="Y34" s="12" t="s">
        <v>1</v>
      </c>
      <c r="Z34" s="12" t="s">
        <v>55</v>
      </c>
      <c r="AA34" s="12" t="s">
        <v>54</v>
      </c>
      <c r="AB34" s="12" t="s">
        <v>57</v>
      </c>
      <c r="AC34" s="12" t="s">
        <v>56</v>
      </c>
      <c r="AD34" s="12" t="s">
        <v>19</v>
      </c>
      <c r="AE34" s="12" t="s">
        <v>20</v>
      </c>
      <c r="AF34" s="12" t="s">
        <v>28</v>
      </c>
      <c r="AG34" s="12" t="s">
        <v>29</v>
      </c>
      <c r="AH34" s="12" t="s">
        <v>14</v>
      </c>
      <c r="AI34" s="12" t="s">
        <v>15</v>
      </c>
      <c r="AJ34" s="12" t="s">
        <v>31</v>
      </c>
      <c r="AK34" s="12" t="s">
        <v>16</v>
      </c>
      <c r="AL34" s="12" t="s">
        <v>17</v>
      </c>
      <c r="AM34" s="12" t="s">
        <v>18</v>
      </c>
    </row>
    <row r="35" spans="1:41" ht="18" x14ac:dyDescent="0.25">
      <c r="A35" s="21" t="s">
        <v>65</v>
      </c>
      <c r="B35" s="26">
        <v>3.8952740000000001</v>
      </c>
      <c r="C35" s="26">
        <v>-1.066389</v>
      </c>
      <c r="D35" s="26">
        <v>0.393011</v>
      </c>
      <c r="E35" s="26">
        <v>0.25934800000000002</v>
      </c>
      <c r="F35" s="26">
        <v>0.48908800000000002</v>
      </c>
      <c r="G35" s="26">
        <v>0.39377200000000001</v>
      </c>
      <c r="H35" s="26">
        <v>0.50291600000000003</v>
      </c>
      <c r="I35" s="26">
        <v>0.22637599999999999</v>
      </c>
      <c r="J35" s="12"/>
      <c r="K35" s="12"/>
      <c r="L35" s="12"/>
      <c r="M35" s="12"/>
      <c r="N35" s="12"/>
      <c r="O35" s="12"/>
      <c r="Y35" s="21" t="s">
        <v>65</v>
      </c>
      <c r="Z35" s="26">
        <v>0.71949899055573929</v>
      </c>
      <c r="AA35" s="26">
        <v>0.26910979358783282</v>
      </c>
      <c r="AB35" s="26">
        <v>0.80354408225771168</v>
      </c>
      <c r="AC35" s="26">
        <v>0.5302588239142747</v>
      </c>
      <c r="AD35" s="26">
        <v>0.64002763793778061</v>
      </c>
      <c r="AE35" s="26">
        <v>0.51529574032901182</v>
      </c>
      <c r="AF35" s="26">
        <v>0.65812315894300588</v>
      </c>
      <c r="AG35" s="26">
        <v>0.29623891112806494</v>
      </c>
      <c r="AH35" s="26"/>
      <c r="AI35" s="26"/>
      <c r="AJ35" s="26"/>
      <c r="AK35" s="43"/>
      <c r="AL35" s="43"/>
      <c r="AM35" s="43"/>
    </row>
    <row r="36" spans="1:41" ht="18" x14ac:dyDescent="0.25">
      <c r="A36" s="10" t="s">
        <v>47</v>
      </c>
      <c r="B36" s="19">
        <v>3.8523879999999999</v>
      </c>
      <c r="C36" s="19">
        <v>-1.096136</v>
      </c>
      <c r="D36" s="19">
        <v>0.39274900000000001</v>
      </c>
      <c r="E36" s="19">
        <v>0.27591500000000002</v>
      </c>
      <c r="F36" s="19">
        <v>0.29489599999999999</v>
      </c>
      <c r="G36" s="19">
        <v>0.15995200000000001</v>
      </c>
      <c r="H36" s="19">
        <v>0.48488300000000001</v>
      </c>
      <c r="I36" s="19">
        <v>0.19530600000000001</v>
      </c>
      <c r="J36" s="12" t="s">
        <v>32</v>
      </c>
      <c r="K36" s="10">
        <v>5.5E-2</v>
      </c>
      <c r="L36" s="10">
        <v>-1.4590000000000001</v>
      </c>
      <c r="M36" s="10">
        <v>0.1</v>
      </c>
      <c r="N36" s="10">
        <v>-3.7</v>
      </c>
      <c r="O36" s="10">
        <v>-3.65</v>
      </c>
      <c r="Y36" s="10" t="s">
        <v>47</v>
      </c>
      <c r="Z36" s="19">
        <v>0.71157748523699305</v>
      </c>
      <c r="AA36" s="19">
        <v>0.27661663117698393</v>
      </c>
      <c r="AB36" s="19">
        <v>0.80300840119649075</v>
      </c>
      <c r="AC36" s="19">
        <v>0.56413145040758794</v>
      </c>
      <c r="AD36" s="19">
        <v>0.38590517517767708</v>
      </c>
      <c r="AE36" s="19">
        <v>0.20931550302486238</v>
      </c>
      <c r="AF36" s="19">
        <v>0.63452491405674416</v>
      </c>
      <c r="AG36" s="19">
        <v>0.25558025928887274</v>
      </c>
      <c r="AH36" s="19"/>
      <c r="AI36" s="19">
        <v>5.5E-2</v>
      </c>
      <c r="AJ36" s="19">
        <v>-1.4590000000000001</v>
      </c>
      <c r="AK36" s="30">
        <v>0.1</v>
      </c>
      <c r="AL36" s="30">
        <v>-3.7</v>
      </c>
      <c r="AM36" s="30">
        <v>-3.65</v>
      </c>
    </row>
    <row r="37" spans="1:41" ht="18" x14ac:dyDescent="0.25">
      <c r="A37" s="5" t="s">
        <v>52</v>
      </c>
      <c r="B37" s="6">
        <v>3.8419720000000002</v>
      </c>
      <c r="C37" s="6">
        <v>-1.130379</v>
      </c>
      <c r="D37" s="6">
        <v>0.39289800000000003</v>
      </c>
      <c r="E37" s="6">
        <v>0.28645700000000002</v>
      </c>
      <c r="F37" s="6">
        <v>0.30444300000000002</v>
      </c>
      <c r="G37" s="6">
        <v>0.18856400000000001</v>
      </c>
      <c r="H37" s="6">
        <v>0.497583</v>
      </c>
      <c r="I37" s="6">
        <v>0.22911200000000001</v>
      </c>
      <c r="J37" s="12" t="s">
        <v>32</v>
      </c>
      <c r="K37" s="5">
        <v>5.5E-2</v>
      </c>
      <c r="L37" s="5">
        <v>-1.46</v>
      </c>
      <c r="M37" s="5">
        <v>-0.27</v>
      </c>
      <c r="N37" s="5">
        <v>-4.24</v>
      </c>
      <c r="O37" s="5">
        <v>-3.89</v>
      </c>
      <c r="Y37" s="5" t="s">
        <v>52</v>
      </c>
      <c r="Z37" s="6">
        <v>0.70965353804210296</v>
      </c>
      <c r="AA37" s="6">
        <v>0.28525806189488156</v>
      </c>
      <c r="AB37" s="6">
        <v>0.80331304424275762</v>
      </c>
      <c r="AC37" s="6">
        <v>0.58568545707702158</v>
      </c>
      <c r="AD37" s="6">
        <v>0.39839851760151906</v>
      </c>
      <c r="AE37" s="6">
        <v>0.24675758047651888</v>
      </c>
      <c r="AF37" s="6">
        <v>0.65114431793050465</v>
      </c>
      <c r="AG37" s="6">
        <v>0.29981928034055383</v>
      </c>
      <c r="AH37" s="6"/>
      <c r="AI37" s="6">
        <v>5.5E-2</v>
      </c>
      <c r="AJ37" s="6">
        <v>-1.46</v>
      </c>
      <c r="AK37" s="32">
        <v>-0.27</v>
      </c>
      <c r="AL37" s="32">
        <v>-4.24</v>
      </c>
      <c r="AM37" s="32">
        <v>-3.89</v>
      </c>
    </row>
    <row r="40" spans="1:41" ht="18.75" x14ac:dyDescent="0.3">
      <c r="B40" s="45" t="s">
        <v>30</v>
      </c>
      <c r="C40" s="45"/>
      <c r="D40" s="45"/>
      <c r="E40" s="45"/>
      <c r="F40" s="45"/>
      <c r="G40" s="45"/>
      <c r="H40" s="45"/>
      <c r="I40" s="45" t="s">
        <v>33</v>
      </c>
      <c r="J40" s="45"/>
      <c r="K40" s="45"/>
      <c r="L40" s="45"/>
      <c r="M40" s="45"/>
      <c r="N40" s="45"/>
      <c r="O40" s="45"/>
      <c r="Z40" s="45" t="s">
        <v>30</v>
      </c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</row>
    <row r="41" spans="1:41" x14ac:dyDescent="0.25">
      <c r="A41" s="12" t="s">
        <v>0</v>
      </c>
      <c r="B41" s="12" t="s">
        <v>55</v>
      </c>
      <c r="C41" s="12" t="s">
        <v>54</v>
      </c>
      <c r="D41" s="12" t="s">
        <v>57</v>
      </c>
      <c r="E41" s="12" t="s">
        <v>56</v>
      </c>
      <c r="F41" s="12" t="s">
        <v>19</v>
      </c>
      <c r="G41" s="12" t="s">
        <v>20</v>
      </c>
      <c r="H41" s="12" t="s">
        <v>28</v>
      </c>
      <c r="I41" s="12" t="s">
        <v>29</v>
      </c>
      <c r="J41" s="12" t="s">
        <v>14</v>
      </c>
      <c r="K41" s="12" t="s">
        <v>15</v>
      </c>
      <c r="L41" s="12" t="s">
        <v>31</v>
      </c>
      <c r="M41" s="12" t="s">
        <v>16</v>
      </c>
      <c r="N41" s="12" t="s">
        <v>17</v>
      </c>
      <c r="O41" s="12" t="s">
        <v>18</v>
      </c>
      <c r="Y41" s="12" t="s">
        <v>0</v>
      </c>
      <c r="Z41" s="12" t="s">
        <v>55</v>
      </c>
      <c r="AA41" s="12" t="s">
        <v>54</v>
      </c>
      <c r="AB41" s="12" t="s">
        <v>57</v>
      </c>
      <c r="AC41" s="12" t="s">
        <v>56</v>
      </c>
      <c r="AD41" s="12" t="s">
        <v>19</v>
      </c>
      <c r="AE41" s="12" t="s">
        <v>20</v>
      </c>
      <c r="AF41" s="12" t="s">
        <v>28</v>
      </c>
      <c r="AG41" s="12" t="s">
        <v>29</v>
      </c>
      <c r="AH41" s="12" t="s">
        <v>14</v>
      </c>
      <c r="AI41" s="12" t="s">
        <v>15</v>
      </c>
      <c r="AJ41" s="12" t="s">
        <v>31</v>
      </c>
      <c r="AK41" s="12" t="s">
        <v>16</v>
      </c>
      <c r="AL41" s="12" t="s">
        <v>17</v>
      </c>
      <c r="AM41" s="12" t="s">
        <v>18</v>
      </c>
    </row>
    <row r="42" spans="1:41" ht="17.25" x14ac:dyDescent="0.25">
      <c r="A42" s="21" t="s">
        <v>66</v>
      </c>
      <c r="B42" s="26">
        <v>4.8707799999999999</v>
      </c>
      <c r="C42" s="26">
        <v>-1.9210290000000001</v>
      </c>
      <c r="D42" s="26">
        <v>0.466584</v>
      </c>
      <c r="E42" s="26">
        <v>0.313245</v>
      </c>
      <c r="F42" s="26">
        <v>0.65348099999999998</v>
      </c>
      <c r="G42" s="26">
        <v>0.39961000000000002</v>
      </c>
      <c r="H42" s="26">
        <v>0.589561</v>
      </c>
      <c r="I42" s="26">
        <v>0.494923</v>
      </c>
      <c r="J42" s="12"/>
      <c r="K42" s="12"/>
      <c r="L42" s="12"/>
      <c r="M42" s="12"/>
      <c r="N42" s="12"/>
      <c r="O42" s="12"/>
      <c r="Y42" s="21" t="s">
        <v>66</v>
      </c>
      <c r="Z42" s="26">
        <v>0.89968543758900743</v>
      </c>
      <c r="AA42" s="26">
        <v>0.48478343049885253</v>
      </c>
      <c r="AB42" s="26">
        <v>0.95397027583485483</v>
      </c>
      <c r="AC42" s="26">
        <v>0.64045577871056247</v>
      </c>
      <c r="AD42" s="26">
        <v>0.8551546978605461</v>
      </c>
      <c r="AE42" s="26">
        <v>0.52293543165302869</v>
      </c>
      <c r="AF42" s="26">
        <v>0.77150806041087872</v>
      </c>
      <c r="AG42" s="26">
        <v>0.6476634034183627</v>
      </c>
      <c r="AH42" s="26"/>
      <c r="AI42" s="26"/>
      <c r="AJ42" s="26"/>
      <c r="AK42" s="43"/>
      <c r="AL42" s="43"/>
      <c r="AM42" s="43"/>
    </row>
    <row r="43" spans="1:41" ht="17.25" x14ac:dyDescent="0.25">
      <c r="A43" s="10" t="s">
        <v>60</v>
      </c>
      <c r="B43" s="19">
        <v>4.8787060000000002</v>
      </c>
      <c r="C43" s="19">
        <v>-2.0958670000000001</v>
      </c>
      <c r="D43" s="19">
        <v>0.46644999999999998</v>
      </c>
      <c r="E43" s="19">
        <v>0.33879799999999999</v>
      </c>
      <c r="F43" s="19">
        <v>0.43170700000000001</v>
      </c>
      <c r="G43" s="19">
        <v>0.226267</v>
      </c>
      <c r="H43" s="19">
        <v>0.59370900000000004</v>
      </c>
      <c r="I43" s="19">
        <v>0.53281800000000001</v>
      </c>
      <c r="J43" s="12"/>
      <c r="K43" s="12"/>
      <c r="L43" s="12"/>
      <c r="M43" s="12"/>
      <c r="N43" s="12"/>
      <c r="O43" s="12"/>
      <c r="Y43" s="10" t="s">
        <v>60</v>
      </c>
      <c r="Z43" s="19">
        <v>0.90114945501092569</v>
      </c>
      <c r="AA43" s="19">
        <v>0.52890487032175915</v>
      </c>
      <c r="AB43" s="19">
        <v>0.95369630155163487</v>
      </c>
      <c r="AC43" s="19">
        <v>0.69270103885323353</v>
      </c>
      <c r="AD43" s="19">
        <v>0.56493803056138248</v>
      </c>
      <c r="AE43" s="19">
        <v>0.29609627214993578</v>
      </c>
      <c r="AF43" s="19">
        <v>0.77693619326665508</v>
      </c>
      <c r="AG43" s="19">
        <v>0.69725334907160341</v>
      </c>
      <c r="AH43" s="19"/>
      <c r="AI43" s="19"/>
      <c r="AJ43" s="19"/>
      <c r="AK43" s="30"/>
      <c r="AL43" s="30"/>
      <c r="AM43" s="30"/>
    </row>
    <row r="44" spans="1:41" ht="17.25" x14ac:dyDescent="0.25">
      <c r="A44" s="5" t="s">
        <v>53</v>
      </c>
      <c r="B44" s="6">
        <v>4.7397030000000004</v>
      </c>
      <c r="C44" s="6">
        <v>-2.235017</v>
      </c>
      <c r="D44" s="6">
        <v>0.46607199999999999</v>
      </c>
      <c r="E44" s="6">
        <v>0.35553000000000001</v>
      </c>
      <c r="F44" s="6">
        <v>0.49069800000000002</v>
      </c>
      <c r="G44" s="6">
        <v>0.30820399999999998</v>
      </c>
      <c r="H44" s="6">
        <v>0.598549</v>
      </c>
      <c r="I44" s="6">
        <v>0.54866199999999998</v>
      </c>
      <c r="J44" s="5">
        <v>0.09</v>
      </c>
      <c r="K44" s="5">
        <v>2E-3</v>
      </c>
      <c r="L44" s="5">
        <v>0.97</v>
      </c>
      <c r="M44" s="5">
        <v>-9.7200000000000006</v>
      </c>
      <c r="N44" s="5">
        <v>-11.66</v>
      </c>
      <c r="O44" s="5">
        <v>-11.32</v>
      </c>
      <c r="Y44" s="5" t="s">
        <v>53</v>
      </c>
      <c r="Z44" s="6">
        <v>0.87547410632320322</v>
      </c>
      <c r="AA44" s="6">
        <v>0.56402022482911707</v>
      </c>
      <c r="AB44" s="6">
        <v>0.9529234487228504</v>
      </c>
      <c r="AC44" s="6">
        <v>0.72691102174006383</v>
      </c>
      <c r="AD44" s="6">
        <v>0.64213450724776133</v>
      </c>
      <c r="AE44" s="6">
        <v>0.40332021665421297</v>
      </c>
      <c r="AF44" s="6">
        <v>0.78326988734137948</v>
      </c>
      <c r="AG44" s="6">
        <v>0.71798703686497845</v>
      </c>
      <c r="AH44" s="6">
        <v>0.09</v>
      </c>
      <c r="AI44" s="6">
        <v>2E-3</v>
      </c>
      <c r="AJ44" s="6">
        <v>0.97</v>
      </c>
      <c r="AK44" s="32">
        <v>-9.7200000000000006</v>
      </c>
      <c r="AL44" s="32">
        <v>-11.66</v>
      </c>
      <c r="AM44" s="32">
        <v>-11.32</v>
      </c>
    </row>
    <row r="46" spans="1:41" x14ac:dyDescent="0.25">
      <c r="Y46" s="74" t="s">
        <v>78</v>
      </c>
      <c r="Z46" s="75"/>
      <c r="AA46" s="75"/>
      <c r="AC46" s="74" t="s">
        <v>75</v>
      </c>
      <c r="AD46" s="75"/>
      <c r="AE46" s="75"/>
    </row>
    <row r="47" spans="1:41" x14ac:dyDescent="0.25">
      <c r="A47" s="12" t="s">
        <v>0</v>
      </c>
      <c r="B47" s="12" t="s">
        <v>58</v>
      </c>
      <c r="C47" s="12" t="s">
        <v>59</v>
      </c>
      <c r="Y47" s="12" t="s">
        <v>0</v>
      </c>
      <c r="Z47" s="12" t="s">
        <v>58</v>
      </c>
      <c r="AA47" s="12" t="s">
        <v>59</v>
      </c>
      <c r="AC47" s="12" t="s">
        <v>0</v>
      </c>
      <c r="AD47" s="12" t="s">
        <v>58</v>
      </c>
      <c r="AE47" s="12" t="s">
        <v>59</v>
      </c>
      <c r="AF47" s="33"/>
    </row>
    <row r="48" spans="1:41" x14ac:dyDescent="0.25">
      <c r="A48" s="13" t="s">
        <v>2</v>
      </c>
      <c r="B48" s="36">
        <v>8.5181869999999993</v>
      </c>
      <c r="C48" s="36">
        <v>-8.5111419999999995</v>
      </c>
      <c r="Y48" s="13" t="s">
        <v>2</v>
      </c>
      <c r="Z48" s="36">
        <v>1.5916718783838399</v>
      </c>
      <c r="AA48" s="36">
        <v>1.5903554799080595</v>
      </c>
      <c r="AC48" s="13" t="s">
        <v>2</v>
      </c>
      <c r="AD48" s="36">
        <v>1.5916718783838399</v>
      </c>
      <c r="AE48" s="36">
        <v>1.5903554799080595</v>
      </c>
      <c r="AF48" s="33"/>
      <c r="AG48" s="33"/>
      <c r="AH48" s="33"/>
      <c r="AI48" s="33"/>
      <c r="AJ48" s="33"/>
      <c r="AK48" s="33"/>
      <c r="AL48" s="33"/>
      <c r="AM48" s="42"/>
      <c r="AN48" s="42"/>
      <c r="AO48" s="42"/>
    </row>
    <row r="49" spans="1:41" x14ac:dyDescent="0.25">
      <c r="A49" s="14" t="s">
        <v>3</v>
      </c>
      <c r="B49" s="35">
        <v>15.131778000000001</v>
      </c>
      <c r="C49" s="35">
        <v>-14.272736</v>
      </c>
      <c r="Y49" s="14" t="s">
        <v>3</v>
      </c>
      <c r="Z49" s="37">
        <v>2.8274591192406633</v>
      </c>
      <c r="AA49" s="37">
        <v>2.6669422165534353</v>
      </c>
      <c r="AC49" s="14" t="s">
        <v>3</v>
      </c>
      <c r="AD49" s="37">
        <v>1.4137295596203316</v>
      </c>
      <c r="AE49" s="37">
        <v>1.3334711082767177</v>
      </c>
      <c r="AF49" s="33"/>
      <c r="AG49" s="33"/>
      <c r="AH49" s="33"/>
      <c r="AI49" s="33"/>
      <c r="AJ49" s="33"/>
      <c r="AK49" s="33"/>
      <c r="AL49" s="33"/>
      <c r="AM49" s="42"/>
      <c r="AN49" s="42"/>
      <c r="AO49" s="42"/>
    </row>
    <row r="50" spans="1:41" x14ac:dyDescent="0.25">
      <c r="A50" s="15" t="s">
        <v>4</v>
      </c>
      <c r="B50" s="15">
        <v>20.749341000000001</v>
      </c>
      <c r="C50" s="15">
        <v>-15.639583</v>
      </c>
      <c r="Y50" s="15" t="s">
        <v>4</v>
      </c>
      <c r="Z50" s="38">
        <v>3.8771328411429371</v>
      </c>
      <c r="AA50" s="38">
        <v>2.9223453829729231</v>
      </c>
      <c r="AC50" s="15" t="s">
        <v>4</v>
      </c>
      <c r="AD50" s="38">
        <v>1.2923776137143124</v>
      </c>
      <c r="AE50" s="38">
        <v>0.97411512765764108</v>
      </c>
      <c r="AF50" s="33"/>
      <c r="AG50" s="33"/>
      <c r="AH50" s="33"/>
      <c r="AI50" s="33"/>
      <c r="AJ50" s="33"/>
      <c r="AK50" s="33"/>
      <c r="AL50" s="33"/>
      <c r="AM50" s="42"/>
      <c r="AN50" s="42"/>
      <c r="AO50" s="42"/>
    </row>
    <row r="51" spans="1:41" x14ac:dyDescent="0.25">
      <c r="A51" s="16" t="s">
        <v>10</v>
      </c>
      <c r="B51" s="17">
        <v>25.716726999999999</v>
      </c>
      <c r="C51" s="17">
        <v>-14.864131</v>
      </c>
      <c r="Y51" s="16" t="s">
        <v>10</v>
      </c>
      <c r="Z51" s="39">
        <v>4.8053172781924625</v>
      </c>
      <c r="AA51" s="39">
        <v>2.7774477490707201</v>
      </c>
      <c r="AC51" s="16" t="s">
        <v>10</v>
      </c>
      <c r="AD51" s="39">
        <v>1.2013293195481156</v>
      </c>
      <c r="AE51" s="39">
        <v>0.69436193726768003</v>
      </c>
      <c r="AF51" s="33"/>
      <c r="AG51" s="33"/>
      <c r="AH51" s="33"/>
      <c r="AI51" s="33"/>
      <c r="AJ51" s="33"/>
      <c r="AK51" s="33"/>
      <c r="AL51" s="33"/>
      <c r="AM51" s="42"/>
      <c r="AN51" s="42"/>
      <c r="AO51" s="42"/>
    </row>
    <row r="52" spans="1:41" x14ac:dyDescent="0.25">
      <c r="AF52" s="33"/>
    </row>
    <row r="53" spans="1:41" x14ac:dyDescent="0.25">
      <c r="AF53" s="33"/>
      <c r="AG53" s="33"/>
    </row>
    <row r="55" spans="1:41" x14ac:dyDescent="0.25">
      <c r="AF55" s="33"/>
      <c r="AG55" s="33"/>
    </row>
    <row r="56" spans="1:41" x14ac:dyDescent="0.25">
      <c r="AF56" s="33"/>
      <c r="AG56" s="33"/>
    </row>
    <row r="57" spans="1:41" x14ac:dyDescent="0.25"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42"/>
      <c r="AL57" s="42"/>
      <c r="AM57" s="42"/>
    </row>
    <row r="58" spans="1:41" x14ac:dyDescent="0.25"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42"/>
      <c r="AL58" s="42"/>
      <c r="AM58" s="42"/>
    </row>
    <row r="59" spans="1:41" x14ac:dyDescent="0.25"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42"/>
      <c r="AL59" s="42"/>
      <c r="AM59" s="42"/>
    </row>
    <row r="63" spans="1:41" x14ac:dyDescent="0.25">
      <c r="AF63" s="33"/>
      <c r="AG63" s="33"/>
    </row>
    <row r="64" spans="1:41" x14ac:dyDescent="0.25">
      <c r="AF64" s="33"/>
      <c r="AG64" s="33"/>
    </row>
    <row r="65" spans="32:33" x14ac:dyDescent="0.25">
      <c r="AF65" s="33"/>
      <c r="AG65" s="33"/>
    </row>
    <row r="66" spans="32:33" x14ac:dyDescent="0.25">
      <c r="AF66" s="33"/>
      <c r="AG66" s="33"/>
    </row>
    <row r="67" spans="32:33" x14ac:dyDescent="0.25">
      <c r="AF67" s="33"/>
      <c r="AG67" s="33"/>
    </row>
  </sheetData>
  <mergeCells count="28">
    <mergeCell ref="B40:H40"/>
    <mergeCell ref="I40:O40"/>
    <mergeCell ref="Z19:AG19"/>
    <mergeCell ref="Z11:AG11"/>
    <mergeCell ref="Z3:AG3"/>
    <mergeCell ref="Y46:AA46"/>
    <mergeCell ref="B1:O2"/>
    <mergeCell ref="Y1:AG2"/>
    <mergeCell ref="B3:H3"/>
    <mergeCell ref="I3:O3"/>
    <mergeCell ref="B11:H11"/>
    <mergeCell ref="I11:O11"/>
    <mergeCell ref="B19:H19"/>
    <mergeCell ref="I19:O19"/>
    <mergeCell ref="B26:H26"/>
    <mergeCell ref="I26:O26"/>
    <mergeCell ref="B33:H33"/>
    <mergeCell ref="I33:O33"/>
    <mergeCell ref="AH40:AM40"/>
    <mergeCell ref="AC46:AE46"/>
    <mergeCell ref="Z40:AG40"/>
    <mergeCell ref="Z33:AG33"/>
    <mergeCell ref="Z26:AG26"/>
    <mergeCell ref="AH3:AM3"/>
    <mergeCell ref="AH11:AM11"/>
    <mergeCell ref="AH19:AM19"/>
    <mergeCell ref="AH26:AM26"/>
    <mergeCell ref="AH33:AM33"/>
  </mergeCells>
  <pageMargins left="0.511811024" right="0.511811024" top="0.78740157499999996" bottom="0.78740157499999996" header="0.31496062000000002" footer="0.31496062000000002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B8059-848F-470B-966D-5806CD3501EE}">
  <dimension ref="A1:N154"/>
  <sheetViews>
    <sheetView tabSelected="1" topLeftCell="A46" zoomScale="40" zoomScaleNormal="40" workbookViewId="0">
      <selection activeCell="N76" sqref="N76"/>
    </sheetView>
  </sheetViews>
  <sheetFormatPr defaultRowHeight="15" x14ac:dyDescent="0.25"/>
  <cols>
    <col min="1" max="1" width="11" customWidth="1"/>
    <col min="2" max="2" width="20.7109375" bestFit="1" customWidth="1"/>
    <col min="3" max="3" width="21" bestFit="1" customWidth="1"/>
    <col min="4" max="4" width="13.5703125" bestFit="1" customWidth="1"/>
    <col min="5" max="5" width="14.42578125" bestFit="1" customWidth="1"/>
    <col min="6" max="6" width="13.140625" bestFit="1" customWidth="1"/>
    <col min="7" max="7" width="14.42578125" bestFit="1" customWidth="1"/>
    <col min="8" max="8" width="13.140625" bestFit="1" customWidth="1"/>
    <col min="9" max="9" width="14.42578125" bestFit="1" customWidth="1"/>
  </cols>
  <sheetData>
    <row r="1" spans="1:14" ht="15" customHeight="1" x14ac:dyDescent="0.25">
      <c r="A1" s="76" t="s">
        <v>77</v>
      </c>
      <c r="B1" s="76"/>
      <c r="C1" s="76"/>
      <c r="D1" s="76"/>
      <c r="E1" s="76"/>
      <c r="F1" s="76"/>
      <c r="G1" s="76"/>
      <c r="H1" s="76"/>
      <c r="I1" s="76"/>
      <c r="J1" s="41"/>
      <c r="K1" s="41"/>
      <c r="L1" s="41"/>
      <c r="M1" s="41"/>
      <c r="N1" s="41"/>
    </row>
    <row r="2" spans="1:14" ht="15" customHeight="1" x14ac:dyDescent="0.25">
      <c r="A2" s="76"/>
      <c r="B2" s="76"/>
      <c r="C2" s="76"/>
      <c r="D2" s="76"/>
      <c r="E2" s="76"/>
      <c r="F2" s="76"/>
      <c r="G2" s="76"/>
      <c r="H2" s="76"/>
      <c r="I2" s="76"/>
      <c r="J2" s="41"/>
      <c r="K2" s="41"/>
      <c r="L2" s="41"/>
      <c r="M2" s="41"/>
      <c r="N2" s="41"/>
    </row>
    <row r="3" spans="1:14" ht="18.75" x14ac:dyDescent="0.3">
      <c r="B3" s="45" t="s">
        <v>30</v>
      </c>
      <c r="C3" s="45"/>
      <c r="D3" s="45"/>
      <c r="E3" s="45"/>
      <c r="F3" s="45"/>
      <c r="G3" s="45"/>
      <c r="H3" s="45"/>
      <c r="I3" s="45"/>
    </row>
    <row r="4" spans="1:14" x14ac:dyDescent="0.25">
      <c r="A4" s="12" t="s">
        <v>1</v>
      </c>
      <c r="B4" s="12" t="s">
        <v>55</v>
      </c>
      <c r="C4" s="12" t="s">
        <v>54</v>
      </c>
      <c r="D4" s="12" t="s">
        <v>57</v>
      </c>
      <c r="E4" s="12" t="s">
        <v>56</v>
      </c>
      <c r="F4" s="12" t="s">
        <v>19</v>
      </c>
      <c r="G4" s="12" t="s">
        <v>20</v>
      </c>
      <c r="H4" s="12" t="s">
        <v>28</v>
      </c>
      <c r="I4" s="12" t="s">
        <v>29</v>
      </c>
    </row>
    <row r="5" spans="1:14" ht="17.25" x14ac:dyDescent="0.25">
      <c r="A5" s="1" t="s">
        <v>79</v>
      </c>
      <c r="B5" s="2">
        <v>0.96915939983782384</v>
      </c>
      <c r="C5" s="2">
        <v>0.90841516821806789</v>
      </c>
      <c r="D5" s="2">
        <v>0.95670797408285058</v>
      </c>
      <c r="E5" s="2">
        <v>0.95272307947094337</v>
      </c>
      <c r="F5" s="2">
        <v>0.86518784506528013</v>
      </c>
      <c r="G5" s="2">
        <v>0.83825655910291863</v>
      </c>
      <c r="H5" s="2">
        <v>0.86513942632958496</v>
      </c>
      <c r="I5" s="2">
        <v>0.84303431056300515</v>
      </c>
    </row>
    <row r="6" spans="1:14" ht="17.25" x14ac:dyDescent="0.25">
      <c r="A6" s="3" t="s">
        <v>40</v>
      </c>
      <c r="B6" s="23">
        <v>0.89995880950225993</v>
      </c>
      <c r="C6" s="23">
        <v>0.7873859287235272</v>
      </c>
      <c r="D6" s="23">
        <v>0.95402343502413633</v>
      </c>
      <c r="E6" s="23">
        <v>0.94821681588723716</v>
      </c>
      <c r="F6" s="23">
        <v>0.77261776548843375</v>
      </c>
      <c r="G6" s="23">
        <v>0.74456237968925632</v>
      </c>
      <c r="H6" s="23">
        <v>0.85546614810636945</v>
      </c>
      <c r="I6" s="23">
        <v>0.82105874762977205</v>
      </c>
    </row>
    <row r="7" spans="1:14" ht="17.25" x14ac:dyDescent="0.25">
      <c r="A7" s="7" t="s">
        <v>43</v>
      </c>
      <c r="B7" s="8">
        <v>0.89765435815784278</v>
      </c>
      <c r="C7" s="8">
        <v>0.77864481733706759</v>
      </c>
      <c r="D7" s="8">
        <v>0.95332418722666468</v>
      </c>
      <c r="E7" s="8">
        <v>0.94510291414586478</v>
      </c>
      <c r="F7" s="8">
        <v>0.73934755099343463</v>
      </c>
      <c r="G7" s="8">
        <v>0.70621866686208634</v>
      </c>
      <c r="H7" s="8">
        <v>0.85332394620547602</v>
      </c>
      <c r="I7" s="8">
        <v>0.8143089141509644</v>
      </c>
    </row>
    <row r="8" spans="1:14" ht="17.25" x14ac:dyDescent="0.25">
      <c r="A8" s="11" t="s">
        <v>48</v>
      </c>
      <c r="B8" s="18">
        <v>0.89542212871753479</v>
      </c>
      <c r="C8" s="18">
        <v>0.77202728272516341</v>
      </c>
      <c r="D8" s="18">
        <v>0.95309110462750746</v>
      </c>
      <c r="E8" s="18">
        <v>0.94600866494785285</v>
      </c>
      <c r="F8" s="18">
        <v>0.73136500267611648</v>
      </c>
      <c r="G8" s="18">
        <v>0.69646163731226296</v>
      </c>
      <c r="H8" s="18">
        <v>0.85376364067016763</v>
      </c>
      <c r="I8" s="18">
        <v>0.8160258163464269</v>
      </c>
    </row>
    <row r="9" spans="1:14" x14ac:dyDescent="0.25">
      <c r="A9" s="77"/>
      <c r="B9" s="78"/>
      <c r="C9" s="78"/>
      <c r="D9" s="78"/>
      <c r="E9" s="78"/>
      <c r="F9" s="78"/>
      <c r="G9" s="78"/>
      <c r="H9" s="78"/>
      <c r="I9" s="78"/>
    </row>
    <row r="10" spans="1:14" x14ac:dyDescent="0.25">
      <c r="A10" s="77"/>
      <c r="B10" s="78"/>
      <c r="C10" s="78"/>
      <c r="D10" s="78"/>
      <c r="E10" s="78"/>
      <c r="F10" s="78"/>
      <c r="G10" s="78"/>
      <c r="H10" s="78"/>
      <c r="I10" s="78"/>
    </row>
    <row r="11" spans="1:14" x14ac:dyDescent="0.25">
      <c r="A11" s="77"/>
      <c r="B11" s="78"/>
      <c r="C11" s="78"/>
      <c r="D11" s="78"/>
      <c r="E11" s="78"/>
      <c r="F11" s="78"/>
      <c r="G11" s="78"/>
      <c r="H11" s="78"/>
      <c r="I11" s="78"/>
    </row>
    <row r="12" spans="1:14" x14ac:dyDescent="0.25">
      <c r="A12" s="77"/>
      <c r="B12" s="78"/>
      <c r="C12" s="78"/>
      <c r="D12" s="78"/>
      <c r="E12" s="78"/>
      <c r="F12" s="78"/>
      <c r="G12" s="78"/>
      <c r="H12" s="78"/>
      <c r="I12" s="78"/>
    </row>
    <row r="13" spans="1:14" x14ac:dyDescent="0.25">
      <c r="A13" s="77"/>
      <c r="B13" s="78"/>
      <c r="C13" s="78"/>
      <c r="D13" s="78"/>
      <c r="E13" s="78"/>
      <c r="F13" s="78"/>
      <c r="G13" s="78"/>
      <c r="H13" s="78"/>
      <c r="I13" s="78"/>
    </row>
    <row r="14" spans="1:14" x14ac:dyDescent="0.25">
      <c r="A14" s="77"/>
      <c r="B14" s="78"/>
      <c r="C14" s="78"/>
      <c r="D14" s="78"/>
      <c r="E14" s="78"/>
      <c r="F14" s="78"/>
      <c r="G14" s="78"/>
      <c r="H14" s="78"/>
      <c r="I14" s="78"/>
    </row>
    <row r="15" spans="1:14" x14ac:dyDescent="0.25">
      <c r="A15" s="77"/>
      <c r="B15" s="78"/>
      <c r="C15" s="78"/>
      <c r="D15" s="78"/>
      <c r="E15" s="78"/>
      <c r="F15" s="78"/>
      <c r="G15" s="78"/>
      <c r="H15" s="78"/>
      <c r="I15" s="78"/>
    </row>
    <row r="16" spans="1:14" x14ac:dyDescent="0.25">
      <c r="A16" s="77"/>
      <c r="B16" s="78"/>
      <c r="C16" s="78"/>
      <c r="D16" s="78"/>
      <c r="E16" s="78"/>
      <c r="F16" s="78"/>
      <c r="G16" s="78"/>
      <c r="H16" s="78"/>
      <c r="I16" s="78"/>
    </row>
    <row r="17" spans="1:9" x14ac:dyDescent="0.25">
      <c r="A17" s="77"/>
      <c r="B17" s="78"/>
      <c r="C17" s="78"/>
      <c r="D17" s="78"/>
      <c r="E17" s="78"/>
      <c r="F17" s="78"/>
      <c r="G17" s="78"/>
      <c r="H17" s="78"/>
      <c r="I17" s="78"/>
    </row>
    <row r="20" spans="1:9" ht="18.75" x14ac:dyDescent="0.3">
      <c r="B20" s="45" t="s">
        <v>30</v>
      </c>
      <c r="C20" s="45"/>
      <c r="D20" s="45"/>
      <c r="E20" s="45"/>
      <c r="F20" s="45"/>
      <c r="G20" s="45"/>
      <c r="H20" s="45"/>
      <c r="I20" s="45"/>
    </row>
    <row r="21" spans="1:9" x14ac:dyDescent="0.25">
      <c r="A21" s="12" t="s">
        <v>1</v>
      </c>
      <c r="B21" s="12" t="s">
        <v>55</v>
      </c>
      <c r="C21" s="12" t="s">
        <v>54</v>
      </c>
      <c r="D21" s="12" t="s">
        <v>57</v>
      </c>
      <c r="E21" s="12" t="s">
        <v>56</v>
      </c>
      <c r="F21" s="12" t="s">
        <v>19</v>
      </c>
      <c r="G21" s="12" t="s">
        <v>20</v>
      </c>
      <c r="H21" s="12" t="s">
        <v>28</v>
      </c>
      <c r="I21" s="12" t="s">
        <v>29</v>
      </c>
    </row>
    <row r="22" spans="1:9" ht="18" x14ac:dyDescent="0.25">
      <c r="A22" s="1" t="s">
        <v>38</v>
      </c>
      <c r="B22" s="2">
        <v>0.74365158380234464</v>
      </c>
      <c r="C22" s="2">
        <v>0.40248984645139341</v>
      </c>
      <c r="D22" s="2">
        <v>0.80429648924446473</v>
      </c>
      <c r="E22" s="2">
        <v>0.79126839870209797</v>
      </c>
      <c r="F22" s="2">
        <v>0.67353732888229922</v>
      </c>
      <c r="G22" s="2">
        <v>0.47853806824947942</v>
      </c>
      <c r="H22" s="2">
        <v>0.67330308689069263</v>
      </c>
      <c r="I22" s="2">
        <v>0.48919935040377299</v>
      </c>
    </row>
    <row r="23" spans="1:9" ht="18" x14ac:dyDescent="0.25">
      <c r="A23" s="3" t="s">
        <v>41</v>
      </c>
      <c r="B23" s="23">
        <v>0.71963142816506487</v>
      </c>
      <c r="C23" s="23">
        <v>0.33212765989662479</v>
      </c>
      <c r="D23" s="23">
        <v>0.80344389763175805</v>
      </c>
      <c r="E23" s="23">
        <v>0.79118457074976944</v>
      </c>
      <c r="F23" s="23">
        <v>0.65844115226122035</v>
      </c>
      <c r="G23" s="23">
        <v>0.58601326673358045</v>
      </c>
      <c r="H23" s="23">
        <v>0.6388394159915306</v>
      </c>
      <c r="I23" s="23">
        <v>0.44751081897019895</v>
      </c>
    </row>
    <row r="24" spans="1:9" ht="18" x14ac:dyDescent="0.25">
      <c r="A24" s="7" t="s">
        <v>44</v>
      </c>
      <c r="B24" s="8">
        <v>0.71658850323336165</v>
      </c>
      <c r="C24" s="8">
        <v>0.32943022529849941</v>
      </c>
      <c r="D24" s="8">
        <v>0.80314129916969434</v>
      </c>
      <c r="E24" s="8">
        <v>0.79073067305667377</v>
      </c>
      <c r="F24" s="8">
        <v>0.65202239824540964</v>
      </c>
      <c r="G24" s="8">
        <v>0.57572363109110958</v>
      </c>
      <c r="H24" s="8">
        <v>0.63075741297386556</v>
      </c>
      <c r="I24" s="8">
        <v>0.42967309501718864</v>
      </c>
    </row>
    <row r="25" spans="1:9" ht="18" x14ac:dyDescent="0.25">
      <c r="A25" s="11" t="s">
        <v>49</v>
      </c>
      <c r="B25" s="18">
        <v>0.71599022510699373</v>
      </c>
      <c r="C25" s="18">
        <v>0.32387283875907408</v>
      </c>
      <c r="D25" s="18">
        <v>0.80337438176885156</v>
      </c>
      <c r="E25" s="18">
        <v>0.7913092903861606</v>
      </c>
      <c r="F25" s="18">
        <v>0.66365598095704215</v>
      </c>
      <c r="G25" s="18">
        <v>0.59569047080023074</v>
      </c>
      <c r="H25" s="18">
        <v>0.63616199076903346</v>
      </c>
      <c r="I25" s="18">
        <v>0.44189948008746777</v>
      </c>
    </row>
    <row r="26" spans="1:9" x14ac:dyDescent="0.25">
      <c r="A26" s="77"/>
      <c r="B26" s="78"/>
      <c r="C26" s="78"/>
      <c r="D26" s="78"/>
      <c r="E26" s="78"/>
      <c r="F26" s="78"/>
      <c r="G26" s="78"/>
      <c r="H26" s="78"/>
      <c r="I26" s="78"/>
    </row>
    <row r="27" spans="1:9" x14ac:dyDescent="0.25">
      <c r="A27" s="77"/>
      <c r="B27" s="78"/>
      <c r="C27" s="78"/>
      <c r="D27" s="78"/>
      <c r="E27" s="78"/>
      <c r="F27" s="78"/>
      <c r="G27" s="78"/>
      <c r="H27" s="78"/>
      <c r="I27" s="78"/>
    </row>
    <row r="28" spans="1:9" x14ac:dyDescent="0.25">
      <c r="A28" s="77"/>
      <c r="B28" s="78"/>
      <c r="C28" s="78"/>
      <c r="D28" s="78"/>
      <c r="E28" s="78"/>
      <c r="F28" s="78"/>
      <c r="G28" s="78"/>
      <c r="H28" s="78"/>
      <c r="I28" s="78"/>
    </row>
    <row r="29" spans="1:9" x14ac:dyDescent="0.25">
      <c r="A29" s="77"/>
      <c r="B29" s="78"/>
      <c r="C29" s="78"/>
      <c r="D29" s="78"/>
      <c r="E29" s="78"/>
      <c r="F29" s="78"/>
      <c r="G29" s="78"/>
      <c r="H29" s="78"/>
      <c r="I29" s="78"/>
    </row>
    <row r="30" spans="1:9" x14ac:dyDescent="0.25">
      <c r="A30" s="77"/>
      <c r="B30" s="78"/>
      <c r="C30" s="78"/>
      <c r="D30" s="78"/>
      <c r="E30" s="78"/>
      <c r="F30" s="78"/>
      <c r="G30" s="78"/>
      <c r="H30" s="78"/>
      <c r="I30" s="78"/>
    </row>
    <row r="31" spans="1:9" x14ac:dyDescent="0.25">
      <c r="A31" s="77"/>
      <c r="B31" s="78"/>
      <c r="C31" s="78"/>
      <c r="D31" s="78"/>
      <c r="E31" s="78"/>
      <c r="F31" s="78"/>
      <c r="G31" s="78"/>
      <c r="H31" s="78"/>
      <c r="I31" s="78"/>
    </row>
    <row r="32" spans="1:9" x14ac:dyDescent="0.25">
      <c r="A32" s="77"/>
      <c r="B32" s="78"/>
      <c r="C32" s="78"/>
      <c r="D32" s="78"/>
      <c r="E32" s="78"/>
      <c r="F32" s="78"/>
      <c r="G32" s="78"/>
      <c r="H32" s="78"/>
      <c r="I32" s="78"/>
    </row>
    <row r="33" spans="1:9" x14ac:dyDescent="0.25">
      <c r="A33" s="77"/>
      <c r="B33" s="78"/>
      <c r="C33" s="78"/>
      <c r="D33" s="78"/>
      <c r="E33" s="78"/>
      <c r="F33" s="78"/>
      <c r="G33" s="78"/>
      <c r="H33" s="78"/>
      <c r="I33" s="78"/>
    </row>
    <row r="34" spans="1:9" x14ac:dyDescent="0.25">
      <c r="A34" s="77"/>
      <c r="B34" s="78"/>
      <c r="C34" s="78"/>
      <c r="D34" s="78"/>
      <c r="E34" s="78"/>
      <c r="F34" s="78"/>
      <c r="G34" s="78"/>
      <c r="H34" s="78"/>
      <c r="I34" s="78"/>
    </row>
    <row r="37" spans="1:9" ht="18.75" x14ac:dyDescent="0.3">
      <c r="B37" s="45" t="s">
        <v>30</v>
      </c>
      <c r="C37" s="45"/>
      <c r="D37" s="45"/>
      <c r="E37" s="45"/>
      <c r="F37" s="45"/>
      <c r="G37" s="45"/>
      <c r="H37" s="45"/>
      <c r="I37" s="45"/>
    </row>
    <row r="38" spans="1:9" x14ac:dyDescent="0.25">
      <c r="A38" s="12" t="s">
        <v>1</v>
      </c>
      <c r="B38" s="12" t="s">
        <v>55</v>
      </c>
      <c r="C38" s="12" t="s">
        <v>54</v>
      </c>
      <c r="D38" s="12" t="s">
        <v>57</v>
      </c>
      <c r="E38" s="12" t="s">
        <v>56</v>
      </c>
      <c r="F38" s="12" t="s">
        <v>19</v>
      </c>
      <c r="G38" s="12" t="s">
        <v>20</v>
      </c>
      <c r="H38" s="12" t="s">
        <v>28</v>
      </c>
      <c r="I38" s="12" t="s">
        <v>29</v>
      </c>
    </row>
    <row r="39" spans="1:9" ht="17.25" x14ac:dyDescent="0.25">
      <c r="A39" s="1" t="s">
        <v>39</v>
      </c>
      <c r="B39" s="2">
        <v>0.96902954817902898</v>
      </c>
      <c r="C39" s="2">
        <v>0.90820747912888677</v>
      </c>
      <c r="D39" s="2">
        <v>0.95667321615139733</v>
      </c>
      <c r="E39" s="2">
        <v>0.95271694571833399</v>
      </c>
      <c r="F39" s="2">
        <v>0.86520354843901914</v>
      </c>
      <c r="G39" s="2">
        <v>0.84334445219435017</v>
      </c>
      <c r="H39" s="2">
        <v>0.86517999337841067</v>
      </c>
      <c r="I39" s="2">
        <v>0.83809167367865911</v>
      </c>
    </row>
    <row r="40" spans="1:9" ht="17.25" x14ac:dyDescent="0.25">
      <c r="A40" s="3" t="s">
        <v>42</v>
      </c>
      <c r="B40" s="23">
        <v>0.95746573153769854</v>
      </c>
      <c r="C40" s="23">
        <v>0.8887369424633087</v>
      </c>
      <c r="D40" s="23">
        <v>0.95592694291725355</v>
      </c>
      <c r="E40" s="23">
        <v>0.95096269247204546</v>
      </c>
      <c r="F40" s="23">
        <v>0.72801494961179947</v>
      </c>
      <c r="G40" s="23">
        <v>0.63438881815100623</v>
      </c>
      <c r="H40" s="23">
        <v>0.85789493657799931</v>
      </c>
      <c r="I40" s="23">
        <v>0.82679702211689332</v>
      </c>
    </row>
    <row r="41" spans="1:9" ht="17.25" x14ac:dyDescent="0.25">
      <c r="A41" s="7" t="s">
        <v>45</v>
      </c>
      <c r="B41" s="8">
        <v>0.95718866540940217</v>
      </c>
      <c r="C41" s="8">
        <v>0.89118933926605748</v>
      </c>
      <c r="D41" s="8">
        <v>0.95584720413333135</v>
      </c>
      <c r="E41" s="8">
        <v>0.95242252559308271</v>
      </c>
      <c r="F41" s="8">
        <v>0.70471637744105675</v>
      </c>
      <c r="G41" s="8">
        <v>0.60305273585485886</v>
      </c>
      <c r="H41" s="8">
        <v>0.85763975675474069</v>
      </c>
      <c r="I41" s="8">
        <v>0.83143606044228557</v>
      </c>
    </row>
    <row r="42" spans="1:9" ht="17.25" x14ac:dyDescent="0.25">
      <c r="A42" s="11" t="s">
        <v>50</v>
      </c>
      <c r="B42" s="18">
        <v>0.9526994552879916</v>
      </c>
      <c r="C42" s="18">
        <v>0.88157078564012903</v>
      </c>
      <c r="D42" s="18">
        <v>0.9555098477398144</v>
      </c>
      <c r="E42" s="18">
        <v>0.9504229222424182</v>
      </c>
      <c r="F42" s="18">
        <v>0.72743392478345692</v>
      </c>
      <c r="G42" s="18">
        <v>0.64176809519385158</v>
      </c>
      <c r="H42" s="18">
        <v>0.85778108711839152</v>
      </c>
      <c r="I42" s="18">
        <v>0.82553944360329612</v>
      </c>
    </row>
    <row r="43" spans="1:9" x14ac:dyDescent="0.25">
      <c r="A43" s="77"/>
      <c r="B43" s="78"/>
      <c r="C43" s="78"/>
      <c r="D43" s="78"/>
      <c r="E43" s="78"/>
      <c r="F43" s="78"/>
      <c r="G43" s="78"/>
      <c r="H43" s="78"/>
      <c r="I43" s="78"/>
    </row>
    <row r="44" spans="1:9" x14ac:dyDescent="0.25">
      <c r="A44" s="77"/>
      <c r="B44" s="78"/>
      <c r="C44" s="78"/>
      <c r="D44" s="78"/>
      <c r="E44" s="78"/>
      <c r="F44" s="78"/>
      <c r="G44" s="78"/>
      <c r="H44" s="78"/>
      <c r="I44" s="78"/>
    </row>
    <row r="45" spans="1:9" x14ac:dyDescent="0.25">
      <c r="A45" s="77"/>
      <c r="B45" s="78"/>
      <c r="C45" s="78"/>
      <c r="D45" s="78"/>
      <c r="E45" s="78"/>
      <c r="F45" s="78"/>
      <c r="G45" s="78"/>
      <c r="H45" s="78"/>
      <c r="I45" s="78"/>
    </row>
    <row r="46" spans="1:9" x14ac:dyDescent="0.25">
      <c r="A46" s="77"/>
      <c r="B46" s="78"/>
      <c r="C46" s="78"/>
      <c r="D46" s="78"/>
      <c r="E46" s="78"/>
      <c r="F46" s="78"/>
      <c r="G46" s="78"/>
      <c r="H46" s="78"/>
      <c r="I46" s="78"/>
    </row>
    <row r="47" spans="1:9" x14ac:dyDescent="0.25">
      <c r="A47" s="77"/>
      <c r="B47" s="78"/>
      <c r="C47" s="78"/>
      <c r="D47" s="78"/>
      <c r="E47" s="78"/>
      <c r="F47" s="78"/>
      <c r="G47" s="78"/>
      <c r="H47" s="78"/>
      <c r="I47" s="78"/>
    </row>
    <row r="48" spans="1:9" x14ac:dyDescent="0.25">
      <c r="A48" s="77"/>
      <c r="B48" s="78"/>
      <c r="C48" s="78"/>
      <c r="D48" s="78"/>
      <c r="E48" s="78"/>
      <c r="F48" s="78"/>
      <c r="G48" s="78"/>
      <c r="H48" s="78"/>
      <c r="I48" s="78"/>
    </row>
    <row r="49" spans="1:9" x14ac:dyDescent="0.25">
      <c r="A49" s="77"/>
      <c r="B49" s="78"/>
      <c r="C49" s="78"/>
      <c r="D49" s="78"/>
      <c r="E49" s="78"/>
      <c r="F49" s="78"/>
      <c r="G49" s="78"/>
      <c r="H49" s="78"/>
      <c r="I49" s="78"/>
    </row>
    <row r="50" spans="1:9" x14ac:dyDescent="0.25">
      <c r="A50" s="77"/>
      <c r="B50" s="78"/>
      <c r="C50" s="78"/>
      <c r="D50" s="78"/>
      <c r="E50" s="78"/>
      <c r="F50" s="78"/>
      <c r="G50" s="78"/>
      <c r="H50" s="78"/>
      <c r="I50" s="78"/>
    </row>
    <row r="51" spans="1:9" x14ac:dyDescent="0.25">
      <c r="A51" s="77"/>
      <c r="B51" s="78"/>
      <c r="C51" s="78"/>
      <c r="D51" s="78"/>
      <c r="E51" s="78"/>
      <c r="F51" s="78"/>
      <c r="G51" s="78"/>
      <c r="H51" s="78"/>
      <c r="I51" s="78"/>
    </row>
    <row r="52" spans="1:9" x14ac:dyDescent="0.25">
      <c r="A52" s="77"/>
      <c r="B52" s="78"/>
      <c r="C52" s="78"/>
      <c r="D52" s="78"/>
      <c r="E52" s="78"/>
      <c r="F52" s="78"/>
      <c r="G52" s="78"/>
      <c r="H52" s="78"/>
      <c r="I52" s="78"/>
    </row>
    <row r="54" spans="1:9" ht="18.75" x14ac:dyDescent="0.3">
      <c r="B54" s="45" t="s">
        <v>30</v>
      </c>
      <c r="C54" s="45"/>
      <c r="D54" s="45"/>
      <c r="E54" s="45"/>
      <c r="F54" s="45"/>
      <c r="G54" s="45"/>
      <c r="H54" s="45"/>
      <c r="I54" s="45"/>
    </row>
    <row r="55" spans="1:9" x14ac:dyDescent="0.25">
      <c r="A55" s="12" t="s">
        <v>1</v>
      </c>
      <c r="B55" s="12" t="s">
        <v>55</v>
      </c>
      <c r="C55" s="12" t="s">
        <v>54</v>
      </c>
      <c r="D55" s="12" t="s">
        <v>57</v>
      </c>
      <c r="E55" s="12" t="s">
        <v>56</v>
      </c>
      <c r="F55" s="12" t="s">
        <v>19</v>
      </c>
      <c r="G55" s="12" t="s">
        <v>20</v>
      </c>
      <c r="H55" s="12" t="s">
        <v>28</v>
      </c>
      <c r="I55" s="12" t="s">
        <v>29</v>
      </c>
    </row>
    <row r="56" spans="1:9" ht="17.25" x14ac:dyDescent="0.25">
      <c r="A56" s="21" t="s">
        <v>64</v>
      </c>
      <c r="B56" s="26">
        <v>0.95748826624946659</v>
      </c>
      <c r="C56" s="26">
        <v>0.68877928782073827</v>
      </c>
      <c r="D56" s="26">
        <v>0.95590036332261286</v>
      </c>
      <c r="E56" s="26">
        <v>0.65244522047773745</v>
      </c>
      <c r="F56" s="26">
        <v>0.85841707375482046</v>
      </c>
      <c r="G56" s="26">
        <v>0.56503486803277292</v>
      </c>
      <c r="H56" s="26">
        <v>0.7280869234081031</v>
      </c>
      <c r="I56" s="26">
        <v>0.29379965374060901</v>
      </c>
    </row>
    <row r="57" spans="1:9" ht="17.25" x14ac:dyDescent="0.25">
      <c r="A57" s="10" t="s">
        <v>46</v>
      </c>
      <c r="B57" s="19">
        <v>0.93749572856385532</v>
      </c>
      <c r="C57" s="19">
        <v>0.70832982137728895</v>
      </c>
      <c r="D57" s="19">
        <v>0.95509275256237514</v>
      </c>
      <c r="E57" s="19">
        <v>0.67687391253677698</v>
      </c>
      <c r="F57" s="19">
        <v>0.65122806925711263</v>
      </c>
      <c r="G57" s="19">
        <v>0.44511867170395997</v>
      </c>
      <c r="H57" s="19">
        <v>0.70133753485821815</v>
      </c>
      <c r="I57" s="19">
        <v>0.25211635676494798</v>
      </c>
    </row>
    <row r="58" spans="1:9" ht="17.25" x14ac:dyDescent="0.25">
      <c r="A58" s="5" t="s">
        <v>51</v>
      </c>
      <c r="B58" s="6">
        <v>0.95302639331938155</v>
      </c>
      <c r="C58" s="6">
        <v>0.72794571516968165</v>
      </c>
      <c r="D58" s="6">
        <v>0.95524609637761015</v>
      </c>
      <c r="E58" s="6">
        <v>0.70765717229915537</v>
      </c>
      <c r="F58" s="6">
        <v>0.58403071579903343</v>
      </c>
      <c r="G58" s="6">
        <v>0.38035272394646719</v>
      </c>
      <c r="H58" s="6">
        <v>0.73219466425532631</v>
      </c>
      <c r="I58" s="6">
        <v>0.28685876254797704</v>
      </c>
    </row>
    <row r="59" spans="1:9" x14ac:dyDescent="0.25">
      <c r="A59" s="79"/>
      <c r="B59" s="80"/>
      <c r="C59" s="80"/>
      <c r="D59" s="80"/>
      <c r="E59" s="80"/>
      <c r="F59" s="80"/>
      <c r="G59" s="80"/>
      <c r="H59" s="80"/>
      <c r="I59" s="80"/>
    </row>
    <row r="60" spans="1:9" x14ac:dyDescent="0.25">
      <c r="A60" s="79"/>
      <c r="B60" s="80"/>
      <c r="C60" s="80"/>
      <c r="D60" s="80"/>
      <c r="E60" s="80"/>
      <c r="F60" s="80"/>
      <c r="G60" s="80"/>
      <c r="H60" s="80"/>
      <c r="I60" s="80"/>
    </row>
    <row r="61" spans="1:9" x14ac:dyDescent="0.25">
      <c r="A61" s="79"/>
      <c r="B61" s="80"/>
      <c r="C61" s="80"/>
      <c r="D61" s="80"/>
      <c r="E61" s="80"/>
      <c r="F61" s="80"/>
      <c r="G61" s="80"/>
      <c r="H61" s="80"/>
      <c r="I61" s="80"/>
    </row>
    <row r="62" spans="1:9" x14ac:dyDescent="0.25">
      <c r="A62" s="79"/>
      <c r="B62" s="80"/>
      <c r="C62" s="80"/>
      <c r="D62" s="80"/>
      <c r="E62" s="80"/>
      <c r="F62" s="80"/>
      <c r="G62" s="80"/>
      <c r="H62" s="80"/>
      <c r="I62" s="80"/>
    </row>
    <row r="63" spans="1:9" x14ac:dyDescent="0.25">
      <c r="A63" s="79"/>
      <c r="B63" s="80"/>
      <c r="C63" s="80"/>
      <c r="D63" s="80"/>
      <c r="E63" s="80"/>
      <c r="F63" s="80"/>
      <c r="G63" s="80"/>
      <c r="H63" s="80"/>
      <c r="I63" s="80"/>
    </row>
    <row r="64" spans="1:9" x14ac:dyDescent="0.25">
      <c r="A64" s="79"/>
      <c r="B64" s="80"/>
      <c r="C64" s="80"/>
      <c r="D64" s="80"/>
      <c r="E64" s="80"/>
      <c r="F64" s="80"/>
      <c r="G64" s="80"/>
      <c r="H64" s="80"/>
      <c r="I64" s="80"/>
    </row>
    <row r="65" spans="1:9" x14ac:dyDescent="0.25">
      <c r="A65" s="79"/>
      <c r="B65" s="80"/>
      <c r="C65" s="80"/>
      <c r="D65" s="80"/>
      <c r="E65" s="80"/>
      <c r="F65" s="80"/>
      <c r="G65" s="80"/>
      <c r="H65" s="80"/>
      <c r="I65" s="80"/>
    </row>
    <row r="66" spans="1:9" x14ac:dyDescent="0.25">
      <c r="A66" s="79"/>
      <c r="B66" s="80"/>
      <c r="C66" s="80"/>
      <c r="D66" s="80"/>
      <c r="E66" s="80"/>
      <c r="F66" s="80"/>
      <c r="G66" s="80"/>
      <c r="H66" s="80"/>
      <c r="I66" s="80"/>
    </row>
    <row r="67" spans="1:9" x14ac:dyDescent="0.25">
      <c r="A67" s="79"/>
      <c r="B67" s="80"/>
      <c r="C67" s="80"/>
      <c r="D67" s="80"/>
      <c r="E67" s="80"/>
      <c r="F67" s="80"/>
      <c r="G67" s="80"/>
      <c r="H67" s="80"/>
      <c r="I67" s="80"/>
    </row>
    <row r="68" spans="1:9" x14ac:dyDescent="0.25">
      <c r="A68" s="79"/>
      <c r="B68" s="80"/>
      <c r="C68" s="80"/>
      <c r="D68" s="80"/>
      <c r="E68" s="80"/>
      <c r="F68" s="80"/>
      <c r="G68" s="80"/>
      <c r="H68" s="80"/>
      <c r="I68" s="80"/>
    </row>
    <row r="71" spans="1:9" ht="18.75" x14ac:dyDescent="0.3">
      <c r="B71" s="45" t="s">
        <v>30</v>
      </c>
      <c r="C71" s="45"/>
      <c r="D71" s="45"/>
      <c r="E71" s="45"/>
      <c r="F71" s="45"/>
      <c r="G71" s="45"/>
      <c r="H71" s="45"/>
      <c r="I71" s="45"/>
    </row>
    <row r="72" spans="1:9" x14ac:dyDescent="0.25">
      <c r="A72" s="12" t="s">
        <v>1</v>
      </c>
      <c r="B72" s="12" t="s">
        <v>55</v>
      </c>
      <c r="C72" s="12" t="s">
        <v>54</v>
      </c>
      <c r="D72" s="12" t="s">
        <v>57</v>
      </c>
      <c r="E72" s="12" t="s">
        <v>56</v>
      </c>
      <c r="F72" s="12" t="s">
        <v>19</v>
      </c>
      <c r="G72" s="12" t="s">
        <v>20</v>
      </c>
      <c r="H72" s="12" t="s">
        <v>28</v>
      </c>
      <c r="I72" s="12" t="s">
        <v>29</v>
      </c>
    </row>
    <row r="73" spans="1:9" ht="18" x14ac:dyDescent="0.25">
      <c r="A73" s="21" t="s">
        <v>65</v>
      </c>
      <c r="B73" s="26">
        <v>0.71949899055573929</v>
      </c>
      <c r="C73" s="26">
        <v>0.26910979358783282</v>
      </c>
      <c r="D73" s="26">
        <v>0.80354408225771168</v>
      </c>
      <c r="E73" s="26">
        <v>0.5302588239142747</v>
      </c>
      <c r="F73" s="26">
        <v>0.64002763793778061</v>
      </c>
      <c r="G73" s="26">
        <v>0.51529574032901182</v>
      </c>
      <c r="H73" s="26">
        <v>0.65812315894300588</v>
      </c>
      <c r="I73" s="26">
        <v>0.29623891112806494</v>
      </c>
    </row>
    <row r="74" spans="1:9" ht="18" x14ac:dyDescent="0.25">
      <c r="A74" s="10" t="s">
        <v>47</v>
      </c>
      <c r="B74" s="19">
        <v>0.71157748523699305</v>
      </c>
      <c r="C74" s="19">
        <v>0.27661663117698393</v>
      </c>
      <c r="D74" s="19">
        <v>0.80300840119649075</v>
      </c>
      <c r="E74" s="19">
        <v>0.56413145040758794</v>
      </c>
      <c r="F74" s="19">
        <v>0.38590517517767708</v>
      </c>
      <c r="G74" s="19">
        <v>0.20931550302486238</v>
      </c>
      <c r="H74" s="19">
        <v>0.63452491405674416</v>
      </c>
      <c r="I74" s="19">
        <v>0.25558025928887274</v>
      </c>
    </row>
    <row r="75" spans="1:9" ht="18" x14ac:dyDescent="0.25">
      <c r="A75" s="5" t="s">
        <v>52</v>
      </c>
      <c r="B75" s="6">
        <v>0.70965353804210296</v>
      </c>
      <c r="C75" s="6">
        <v>0.28525806189488156</v>
      </c>
      <c r="D75" s="6">
        <v>0.80331304424275762</v>
      </c>
      <c r="E75" s="6">
        <v>0.58568545707702158</v>
      </c>
      <c r="F75" s="6">
        <v>0.39839851760151906</v>
      </c>
      <c r="G75" s="6">
        <v>0.24675758047651888</v>
      </c>
      <c r="H75" s="6">
        <v>0.65114431793050465</v>
      </c>
      <c r="I75" s="6">
        <v>0.29981928034055383</v>
      </c>
    </row>
    <row r="76" spans="1:9" x14ac:dyDescent="0.25">
      <c r="A76" s="79"/>
      <c r="B76" s="80"/>
      <c r="C76" s="80"/>
      <c r="D76" s="80"/>
      <c r="E76" s="80"/>
      <c r="F76" s="80"/>
      <c r="G76" s="80"/>
      <c r="H76" s="80"/>
      <c r="I76" s="80"/>
    </row>
    <row r="77" spans="1:9" x14ac:dyDescent="0.25">
      <c r="A77" s="79"/>
      <c r="B77" s="80"/>
      <c r="C77" s="80"/>
      <c r="D77" s="80"/>
      <c r="E77" s="80"/>
      <c r="F77" s="80"/>
      <c r="G77" s="80"/>
      <c r="H77" s="80"/>
      <c r="I77" s="80"/>
    </row>
    <row r="78" spans="1:9" x14ac:dyDescent="0.25">
      <c r="A78" s="79"/>
      <c r="B78" s="80"/>
      <c r="C78" s="80"/>
      <c r="D78" s="80"/>
      <c r="E78" s="80"/>
      <c r="F78" s="80"/>
      <c r="G78" s="80"/>
      <c r="H78" s="80"/>
      <c r="I78" s="80"/>
    </row>
    <row r="79" spans="1:9" x14ac:dyDescent="0.25">
      <c r="A79" s="79"/>
      <c r="B79" s="80"/>
      <c r="C79" s="80"/>
      <c r="D79" s="80"/>
      <c r="E79" s="80"/>
      <c r="F79" s="80"/>
      <c r="G79" s="80"/>
      <c r="H79" s="80"/>
      <c r="I79" s="80"/>
    </row>
    <row r="80" spans="1:9" x14ac:dyDescent="0.25">
      <c r="A80" s="79"/>
      <c r="B80" s="80"/>
      <c r="C80" s="80"/>
      <c r="D80" s="80"/>
      <c r="E80" s="80"/>
      <c r="F80" s="80"/>
      <c r="G80" s="80"/>
      <c r="H80" s="80"/>
      <c r="I80" s="80"/>
    </row>
    <row r="81" spans="1:9" x14ac:dyDescent="0.25">
      <c r="A81" s="79"/>
      <c r="B81" s="80"/>
      <c r="C81" s="80"/>
      <c r="D81" s="80"/>
      <c r="E81" s="80"/>
      <c r="F81" s="80"/>
      <c r="G81" s="80"/>
      <c r="H81" s="80"/>
      <c r="I81" s="80"/>
    </row>
    <row r="82" spans="1:9" x14ac:dyDescent="0.25">
      <c r="A82" s="79"/>
      <c r="B82" s="80"/>
      <c r="C82" s="80"/>
      <c r="D82" s="80"/>
      <c r="E82" s="80"/>
      <c r="F82" s="80"/>
      <c r="G82" s="80"/>
      <c r="H82" s="80"/>
      <c r="I82" s="80"/>
    </row>
    <row r="83" spans="1:9" x14ac:dyDescent="0.25">
      <c r="A83" s="79"/>
      <c r="B83" s="80"/>
      <c r="C83" s="80"/>
      <c r="D83" s="80"/>
      <c r="E83" s="80"/>
      <c r="F83" s="80"/>
      <c r="G83" s="80"/>
      <c r="H83" s="80"/>
      <c r="I83" s="80"/>
    </row>
    <row r="84" spans="1:9" x14ac:dyDescent="0.25">
      <c r="A84" s="79"/>
      <c r="B84" s="80"/>
      <c r="C84" s="80"/>
      <c r="D84" s="80"/>
      <c r="E84" s="80"/>
      <c r="F84" s="80"/>
      <c r="G84" s="80"/>
      <c r="H84" s="80"/>
      <c r="I84" s="80"/>
    </row>
    <row r="85" spans="1:9" x14ac:dyDescent="0.25">
      <c r="A85" s="79"/>
      <c r="B85" s="80"/>
      <c r="C85" s="80"/>
      <c r="D85" s="80"/>
      <c r="E85" s="80"/>
      <c r="F85" s="80"/>
      <c r="G85" s="80"/>
      <c r="H85" s="80"/>
      <c r="I85" s="80"/>
    </row>
    <row r="86" spans="1:9" x14ac:dyDescent="0.25">
      <c r="A86" s="79"/>
      <c r="B86" s="80"/>
      <c r="C86" s="80"/>
      <c r="D86" s="80"/>
      <c r="E86" s="80"/>
      <c r="F86" s="80"/>
      <c r="G86" s="80"/>
      <c r="H86" s="80"/>
      <c r="I86" s="80"/>
    </row>
    <row r="89" spans="1:9" ht="18.75" x14ac:dyDescent="0.3">
      <c r="B89" s="45" t="s">
        <v>30</v>
      </c>
      <c r="C89" s="45"/>
      <c r="D89" s="45"/>
      <c r="E89" s="45"/>
      <c r="F89" s="45"/>
      <c r="G89" s="45"/>
      <c r="H89" s="45"/>
      <c r="I89" s="45"/>
    </row>
    <row r="90" spans="1:9" x14ac:dyDescent="0.25">
      <c r="A90" s="12" t="s">
        <v>0</v>
      </c>
      <c r="B90" s="12" t="s">
        <v>55</v>
      </c>
      <c r="C90" s="12" t="s">
        <v>54</v>
      </c>
      <c r="D90" s="12" t="s">
        <v>57</v>
      </c>
      <c r="E90" s="12" t="s">
        <v>56</v>
      </c>
      <c r="F90" s="12" t="s">
        <v>19</v>
      </c>
      <c r="G90" s="12" t="s">
        <v>20</v>
      </c>
      <c r="H90" s="12" t="s">
        <v>28</v>
      </c>
      <c r="I90" s="12" t="s">
        <v>29</v>
      </c>
    </row>
    <row r="91" spans="1:9" ht="17.25" x14ac:dyDescent="0.25">
      <c r="A91" s="21" t="s">
        <v>66</v>
      </c>
      <c r="B91" s="26">
        <v>0.89968543758900743</v>
      </c>
      <c r="C91" s="26">
        <v>0.48478343049885253</v>
      </c>
      <c r="D91" s="26">
        <v>0.95397027583485483</v>
      </c>
      <c r="E91" s="26">
        <v>0.64045577871056247</v>
      </c>
      <c r="F91" s="26">
        <v>0.8551546978605461</v>
      </c>
      <c r="G91" s="26">
        <v>0.52293543165302869</v>
      </c>
      <c r="H91" s="26">
        <v>0.77150806041087872</v>
      </c>
      <c r="I91" s="26">
        <v>0.6476634034183627</v>
      </c>
    </row>
    <row r="92" spans="1:9" ht="17.25" x14ac:dyDescent="0.25">
      <c r="A92" s="10" t="s">
        <v>60</v>
      </c>
      <c r="B92" s="19">
        <v>0.90114945501092569</v>
      </c>
      <c r="C92" s="19">
        <v>0.52890487032175915</v>
      </c>
      <c r="D92" s="19">
        <v>0.95369630155163487</v>
      </c>
      <c r="E92" s="19">
        <v>0.69270103885323353</v>
      </c>
      <c r="F92" s="19">
        <v>0.56493803056138248</v>
      </c>
      <c r="G92" s="19">
        <v>0.29609627214993578</v>
      </c>
      <c r="H92" s="19">
        <v>0.77693619326665508</v>
      </c>
      <c r="I92" s="19">
        <v>0.69725334907160341</v>
      </c>
    </row>
    <row r="93" spans="1:9" ht="17.25" x14ac:dyDescent="0.25">
      <c r="A93" s="5" t="s">
        <v>53</v>
      </c>
      <c r="B93" s="6">
        <v>0.87547410632320322</v>
      </c>
      <c r="C93" s="6">
        <v>0.56402022482911707</v>
      </c>
      <c r="D93" s="6">
        <v>0.9529234487228504</v>
      </c>
      <c r="E93" s="6">
        <v>0.72691102174006383</v>
      </c>
      <c r="F93" s="6">
        <v>0.64213450724776133</v>
      </c>
      <c r="G93" s="6">
        <v>0.40332021665421297</v>
      </c>
      <c r="H93" s="6">
        <v>0.78326988734137948</v>
      </c>
      <c r="I93" s="6">
        <v>0.71798703686497845</v>
      </c>
    </row>
    <row r="94" spans="1:9" x14ac:dyDescent="0.25">
      <c r="A94" s="79"/>
      <c r="B94" s="80"/>
      <c r="C94" s="80"/>
      <c r="D94" s="80"/>
      <c r="E94" s="80"/>
      <c r="F94" s="80"/>
      <c r="G94" s="80"/>
      <c r="H94" s="80"/>
      <c r="I94" s="80"/>
    </row>
    <row r="95" spans="1:9" x14ac:dyDescent="0.25">
      <c r="A95" s="79"/>
      <c r="B95" s="80"/>
      <c r="C95" s="80"/>
      <c r="D95" s="80"/>
      <c r="E95" s="80"/>
      <c r="F95" s="80"/>
      <c r="G95" s="80"/>
      <c r="H95" s="80"/>
      <c r="I95" s="80"/>
    </row>
    <row r="96" spans="1:9" x14ac:dyDescent="0.25">
      <c r="A96" s="79"/>
      <c r="B96" s="80"/>
      <c r="C96" s="80"/>
      <c r="D96" s="80"/>
      <c r="E96" s="80"/>
      <c r="F96" s="80"/>
      <c r="G96" s="80"/>
      <c r="H96" s="80"/>
      <c r="I96" s="80"/>
    </row>
    <row r="97" spans="1:9" x14ac:dyDescent="0.25">
      <c r="A97" s="79"/>
      <c r="B97" s="80"/>
      <c r="C97" s="80"/>
      <c r="D97" s="80"/>
      <c r="E97" s="80"/>
      <c r="F97" s="80"/>
      <c r="G97" s="80"/>
      <c r="H97" s="80"/>
      <c r="I97" s="80"/>
    </row>
    <row r="98" spans="1:9" x14ac:dyDescent="0.25">
      <c r="A98" s="79"/>
      <c r="B98" s="80"/>
      <c r="C98" s="80"/>
      <c r="D98" s="80"/>
      <c r="E98" s="80"/>
      <c r="F98" s="80"/>
      <c r="G98" s="80"/>
      <c r="H98" s="80"/>
      <c r="I98" s="80"/>
    </row>
    <row r="99" spans="1:9" x14ac:dyDescent="0.25">
      <c r="A99" s="79"/>
      <c r="B99" s="80"/>
      <c r="C99" s="80"/>
      <c r="D99" s="80"/>
      <c r="E99" s="80"/>
      <c r="F99" s="80"/>
      <c r="G99" s="80"/>
      <c r="H99" s="80"/>
      <c r="I99" s="80"/>
    </row>
    <row r="100" spans="1:9" x14ac:dyDescent="0.25">
      <c r="A100" s="79"/>
      <c r="B100" s="80"/>
      <c r="C100" s="80"/>
      <c r="D100" s="80"/>
      <c r="E100" s="80"/>
      <c r="F100" s="80"/>
      <c r="G100" s="80"/>
      <c r="H100" s="80"/>
      <c r="I100" s="80"/>
    </row>
    <row r="101" spans="1:9" x14ac:dyDescent="0.25">
      <c r="A101" s="79"/>
      <c r="B101" s="80"/>
      <c r="C101" s="80"/>
      <c r="D101" s="80"/>
      <c r="E101" s="80"/>
      <c r="F101" s="80"/>
      <c r="G101" s="80"/>
      <c r="H101" s="80"/>
      <c r="I101" s="80"/>
    </row>
    <row r="102" spans="1:9" x14ac:dyDescent="0.25">
      <c r="A102" s="79"/>
      <c r="B102" s="80"/>
      <c r="C102" s="80"/>
      <c r="D102" s="80"/>
      <c r="E102" s="80"/>
      <c r="F102" s="80"/>
      <c r="G102" s="80"/>
      <c r="H102" s="80"/>
      <c r="I102" s="80"/>
    </row>
    <row r="103" spans="1:9" x14ac:dyDescent="0.25">
      <c r="A103" s="79"/>
      <c r="B103" s="80"/>
      <c r="C103" s="80"/>
      <c r="D103" s="80"/>
      <c r="E103" s="80"/>
      <c r="F103" s="80"/>
      <c r="G103" s="80"/>
      <c r="H103" s="80"/>
      <c r="I103" s="80"/>
    </row>
    <row r="104" spans="1:9" x14ac:dyDescent="0.25">
      <c r="A104" s="79"/>
      <c r="B104" s="80"/>
      <c r="C104" s="80"/>
      <c r="D104" s="80"/>
      <c r="E104" s="80"/>
      <c r="F104" s="80"/>
      <c r="G104" s="80"/>
      <c r="H104" s="80"/>
      <c r="I104" s="80"/>
    </row>
    <row r="105" spans="1:9" x14ac:dyDescent="0.25">
      <c r="A105" s="79"/>
      <c r="B105" s="80"/>
      <c r="C105" s="80"/>
      <c r="D105" s="80"/>
      <c r="E105" s="80"/>
      <c r="F105" s="80"/>
      <c r="G105" s="80"/>
      <c r="H105" s="80"/>
      <c r="I105" s="80"/>
    </row>
    <row r="107" spans="1:9" x14ac:dyDescent="0.25">
      <c r="A107" s="74" t="s">
        <v>78</v>
      </c>
      <c r="B107" s="75"/>
      <c r="C107" s="75"/>
      <c r="E107" s="74" t="s">
        <v>75</v>
      </c>
      <c r="F107" s="75"/>
      <c r="G107" s="75"/>
    </row>
    <row r="108" spans="1:9" x14ac:dyDescent="0.25">
      <c r="A108" s="12" t="s">
        <v>0</v>
      </c>
      <c r="B108" s="12" t="s">
        <v>58</v>
      </c>
      <c r="C108" s="12" t="s">
        <v>59</v>
      </c>
      <c r="E108" s="12" t="s">
        <v>0</v>
      </c>
      <c r="F108" s="12" t="s">
        <v>58</v>
      </c>
      <c r="G108" s="12" t="s">
        <v>59</v>
      </c>
      <c r="H108" s="33"/>
    </row>
    <row r="109" spans="1:9" x14ac:dyDescent="0.25">
      <c r="A109" s="13" t="s">
        <v>2</v>
      </c>
      <c r="B109" s="36">
        <v>1.5916718783838399</v>
      </c>
      <c r="C109" s="36">
        <v>1.5903554799080595</v>
      </c>
      <c r="E109" s="13" t="s">
        <v>2</v>
      </c>
      <c r="F109" s="36">
        <v>1.5916718783838399</v>
      </c>
      <c r="G109" s="36">
        <v>1.5903554799080595</v>
      </c>
      <c r="H109" s="33"/>
      <c r="I109" s="33"/>
    </row>
    <row r="110" spans="1:9" x14ac:dyDescent="0.25">
      <c r="A110" s="14" t="s">
        <v>3</v>
      </c>
      <c r="B110" s="37">
        <v>2.8274591192406633</v>
      </c>
      <c r="C110" s="37">
        <v>2.6669422165534353</v>
      </c>
      <c r="E110" s="14" t="s">
        <v>3</v>
      </c>
      <c r="F110" s="37">
        <v>1.4137295596203316</v>
      </c>
      <c r="G110" s="37">
        <v>1.3334711082767177</v>
      </c>
      <c r="H110" s="33"/>
      <c r="I110" s="33"/>
    </row>
    <row r="111" spans="1:9" x14ac:dyDescent="0.25">
      <c r="A111" s="15" t="s">
        <v>4</v>
      </c>
      <c r="B111" s="38">
        <v>3.8771328411429371</v>
      </c>
      <c r="C111" s="38">
        <v>2.9223453829729231</v>
      </c>
      <c r="E111" s="15" t="s">
        <v>4</v>
      </c>
      <c r="F111" s="38">
        <v>1.2923776137143124</v>
      </c>
      <c r="G111" s="38">
        <v>0.97411512765764108</v>
      </c>
      <c r="H111" s="33"/>
      <c r="I111" s="33"/>
    </row>
    <row r="112" spans="1:9" x14ac:dyDescent="0.25">
      <c r="A112" s="16" t="s">
        <v>10</v>
      </c>
      <c r="B112" s="39">
        <v>4.8053172781924625</v>
      </c>
      <c r="C112" s="39">
        <v>2.7774477490707201</v>
      </c>
      <c r="E112" s="16" t="s">
        <v>10</v>
      </c>
      <c r="F112" s="39">
        <v>1.2013293195481156</v>
      </c>
      <c r="G112" s="39">
        <v>0.69436193726768003</v>
      </c>
      <c r="H112" s="33"/>
      <c r="I112" s="33"/>
    </row>
    <row r="113" spans="8:8" x14ac:dyDescent="0.25">
      <c r="H113" s="33"/>
    </row>
    <row r="139" spans="5:6" x14ac:dyDescent="0.25">
      <c r="E139" s="33"/>
      <c r="F139" s="33"/>
    </row>
    <row r="140" spans="5:6" x14ac:dyDescent="0.25">
      <c r="E140" s="33"/>
      <c r="F140" s="33"/>
    </row>
    <row r="141" spans="5:6" x14ac:dyDescent="0.25">
      <c r="E141" s="33"/>
      <c r="F141" s="33"/>
    </row>
    <row r="142" spans="5:6" x14ac:dyDescent="0.25">
      <c r="E142" s="33"/>
      <c r="F142" s="33"/>
    </row>
    <row r="144" spans="5:6" x14ac:dyDescent="0.25">
      <c r="E144" s="33"/>
      <c r="F144" s="33"/>
    </row>
    <row r="145" spans="5:6" x14ac:dyDescent="0.25">
      <c r="E145" s="33"/>
      <c r="F145" s="33"/>
    </row>
    <row r="146" spans="5:6" x14ac:dyDescent="0.25">
      <c r="E146" s="33"/>
      <c r="F146" s="33"/>
    </row>
    <row r="147" spans="5:6" x14ac:dyDescent="0.25">
      <c r="E147" s="33"/>
      <c r="F147" s="33"/>
    </row>
    <row r="148" spans="5:6" x14ac:dyDescent="0.25">
      <c r="E148" s="33"/>
      <c r="F148" s="33"/>
    </row>
    <row r="150" spans="5:6" x14ac:dyDescent="0.25">
      <c r="E150" s="33"/>
      <c r="F150" s="33"/>
    </row>
    <row r="151" spans="5:6" x14ac:dyDescent="0.25">
      <c r="E151" s="33"/>
      <c r="F151" s="33"/>
    </row>
    <row r="152" spans="5:6" x14ac:dyDescent="0.25">
      <c r="E152" s="33"/>
      <c r="F152" s="33"/>
    </row>
    <row r="153" spans="5:6" x14ac:dyDescent="0.25">
      <c r="E153" s="33"/>
      <c r="F153" s="33"/>
    </row>
    <row r="154" spans="5:6" x14ac:dyDescent="0.25">
      <c r="E154" s="33"/>
      <c r="F154" s="33"/>
    </row>
  </sheetData>
  <mergeCells count="9">
    <mergeCell ref="B37:I37"/>
    <mergeCell ref="B54:I54"/>
    <mergeCell ref="B71:I71"/>
    <mergeCell ref="B89:I89"/>
    <mergeCell ref="A107:C107"/>
    <mergeCell ref="E107:G107"/>
    <mergeCell ref="A1:I2"/>
    <mergeCell ref="B3:I3"/>
    <mergeCell ref="B20:I20"/>
  </mergeCells>
  <pageMargins left="0.511811024" right="0.511811024" top="0.78740157499999996" bottom="0.78740157499999996" header="0.31496062000000002" footer="0.31496062000000002"/>
  <pageSetup paperSize="9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Data-Per ring</vt:lpstr>
      <vt:lpstr>Data-Per ring (WITH FIGURES)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Máximo</dc:creator>
  <cp:lastModifiedBy>Matheus Maximo</cp:lastModifiedBy>
  <dcterms:created xsi:type="dcterms:W3CDTF">2015-06-05T18:17:20Z</dcterms:created>
  <dcterms:modified xsi:type="dcterms:W3CDTF">2025-11-21T15:35:07Z</dcterms:modified>
</cp:coreProperties>
</file>