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86c20dd28598004d/Documents/Quin/Business Analytics/Coventry/7031SSL - Applied Marketing Analytics/"/>
    </mc:Choice>
  </mc:AlternateContent>
  <xr:revisionPtr revIDLastSave="251" documentId="8_{DF39FA82-B602-413F-AD31-0494CD750B18}" xr6:coauthVersionLast="47" xr6:coauthVersionMax="47" xr10:uidLastSave="{D2E9E2F5-AEF1-4F0B-816E-46511FFACDE4}"/>
  <bookViews>
    <workbookView xWindow="18210" yWindow="0" windowWidth="10695" windowHeight="15585" xr2:uid="{4E422539-D21E-463B-8F24-3EDDE449E1E9}"/>
  </bookViews>
  <sheets>
    <sheet name="Results" sheetId="1" r:id="rId1"/>
  </sheets>
  <definedNames>
    <definedName name="_xlnm._FilterDatabase" localSheetId="0" hidden="1">Results!$A$19:$K$10019</definedName>
    <definedName name="_xlchart.v1.0" hidden="1">Results!$I$19</definedName>
    <definedName name="_xlchart.v1.1" hidden="1">Results!$I$20:$I$2019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D12" i="1"/>
  <c r="B20" i="1" s="1"/>
  <c r="D11" i="1"/>
  <c r="D10" i="1"/>
  <c r="D9" i="1"/>
  <c r="D8" i="1"/>
  <c r="C64" i="1" s="1"/>
  <c r="D7" i="1"/>
  <c r="D6" i="1"/>
  <c r="D5" i="1"/>
  <c r="D4" i="1"/>
  <c r="C71" i="1" l="1"/>
  <c r="C70" i="1"/>
  <c r="C22" i="1"/>
  <c r="C43" i="1"/>
  <c r="C65" i="1"/>
  <c r="C49" i="1"/>
  <c r="C54" i="1"/>
  <c r="D15" i="1"/>
  <c r="C38" i="1"/>
  <c r="C59" i="1"/>
  <c r="C25" i="1"/>
  <c r="C46" i="1"/>
  <c r="C67" i="1"/>
  <c r="C27" i="1"/>
  <c r="C30" i="1"/>
  <c r="C51" i="1"/>
  <c r="C33" i="1"/>
  <c r="C35" i="1"/>
  <c r="C57" i="1"/>
  <c r="B21" i="1"/>
  <c r="C41" i="1"/>
  <c r="C62" i="1"/>
  <c r="C39" i="1"/>
  <c r="C26" i="1"/>
  <c r="C34" i="1"/>
  <c r="C42" i="1"/>
  <c r="C50" i="1"/>
  <c r="C58" i="1"/>
  <c r="C66" i="1"/>
  <c r="C28" i="1"/>
  <c r="C36" i="1"/>
  <c r="C44" i="1"/>
  <c r="C52" i="1"/>
  <c r="C60" i="1"/>
  <c r="C68" i="1"/>
  <c r="C23" i="1"/>
  <c r="C31" i="1"/>
  <c r="C47" i="1"/>
  <c r="C55" i="1"/>
  <c r="C21" i="1"/>
  <c r="C29" i="1"/>
  <c r="C37" i="1"/>
  <c r="C45" i="1"/>
  <c r="C53" i="1"/>
  <c r="C61" i="1"/>
  <c r="C69" i="1"/>
  <c r="C63" i="1"/>
  <c r="C20" i="1"/>
  <c r="C24" i="1"/>
  <c r="C32" i="1"/>
  <c r="C40" i="1"/>
  <c r="C48" i="1"/>
  <c r="C56" i="1"/>
  <c r="D21" i="1" l="1"/>
  <c r="B22" i="1"/>
  <c r="B23" i="1" s="1"/>
  <c r="D20" i="1"/>
  <c r="D22" i="1" l="1"/>
  <c r="B24" i="1"/>
  <c r="D23" i="1"/>
  <c r="B25" i="1" l="1"/>
  <c r="D24" i="1"/>
  <c r="B26" i="1" l="1"/>
  <c r="D25" i="1"/>
  <c r="B27" i="1" l="1"/>
  <c r="D26" i="1"/>
  <c r="D27" i="1" l="1"/>
  <c r="B28" i="1"/>
  <c r="B29" i="1" l="1"/>
  <c r="D28" i="1"/>
  <c r="D29" i="1" l="1"/>
  <c r="B30" i="1"/>
  <c r="B31" i="1" l="1"/>
  <c r="D30" i="1"/>
  <c r="B32" i="1" l="1"/>
  <c r="D31" i="1"/>
  <c r="B33" i="1" l="1"/>
  <c r="D32" i="1"/>
  <c r="B34" i="1" l="1"/>
  <c r="D33" i="1"/>
  <c r="B35" i="1" l="1"/>
  <c r="D34" i="1"/>
  <c r="B36" i="1" l="1"/>
  <c r="D35" i="1"/>
  <c r="D36" i="1" l="1"/>
  <c r="B37" i="1"/>
  <c r="D37" i="1" l="1"/>
  <c r="B38" i="1"/>
  <c r="B39" i="1" l="1"/>
  <c r="D38" i="1"/>
  <c r="B40" i="1" l="1"/>
  <c r="D39" i="1"/>
  <c r="B41" i="1" l="1"/>
  <c r="D40" i="1"/>
  <c r="B42" i="1" l="1"/>
  <c r="D41" i="1"/>
  <c r="B43" i="1" l="1"/>
  <c r="D42" i="1"/>
  <c r="B44" i="1" l="1"/>
  <c r="D43" i="1"/>
  <c r="D44" i="1" l="1"/>
  <c r="B45" i="1"/>
  <c r="D45" i="1" l="1"/>
  <c r="B46" i="1"/>
  <c r="B47" i="1" l="1"/>
  <c r="D46" i="1"/>
  <c r="B48" i="1" l="1"/>
  <c r="D47" i="1"/>
  <c r="B49" i="1" l="1"/>
  <c r="D48" i="1"/>
  <c r="B50" i="1" l="1"/>
  <c r="D49" i="1"/>
  <c r="B51" i="1" l="1"/>
  <c r="D50" i="1"/>
  <c r="B52" i="1" l="1"/>
  <c r="D51" i="1"/>
  <c r="B53" i="1" l="1"/>
  <c r="D52" i="1"/>
  <c r="D53" i="1" l="1"/>
  <c r="B54" i="1"/>
  <c r="B55" i="1" l="1"/>
  <c r="D54" i="1"/>
  <c r="B56" i="1" l="1"/>
  <c r="D55" i="1"/>
  <c r="B57" i="1" l="1"/>
  <c r="D56" i="1"/>
  <c r="B58" i="1" l="1"/>
  <c r="D57" i="1"/>
  <c r="B59" i="1" l="1"/>
  <c r="D58" i="1"/>
  <c r="D59" i="1" l="1"/>
  <c r="B60" i="1"/>
  <c r="D60" i="1" l="1"/>
  <c r="B61" i="1"/>
  <c r="D61" i="1" l="1"/>
  <c r="B62" i="1"/>
  <c r="B63" i="1" l="1"/>
  <c r="D62" i="1"/>
  <c r="B64" i="1" l="1"/>
  <c r="D63" i="1"/>
  <c r="B65" i="1" l="1"/>
  <c r="D64" i="1"/>
  <c r="D65" i="1" l="1"/>
  <c r="B66" i="1"/>
  <c r="B67" i="1" l="1"/>
  <c r="D66" i="1"/>
  <c r="D67" i="1" l="1"/>
  <c r="B68" i="1"/>
  <c r="D68" i="1" l="1"/>
  <c r="B69" i="1"/>
  <c r="B70" i="1" s="1"/>
  <c r="D70" i="1" l="1"/>
  <c r="B71" i="1"/>
  <c r="D71" i="1" s="1"/>
  <c r="D69" i="1"/>
  <c r="E20" i="1" s="1"/>
  <c r="F20" i="1" s="1"/>
  <c r="G20" i="1"/>
  <c r="D16" i="1" s="1"/>
  <c r="I20" i="1" s="1"/>
  <c r="R34" i="1" l="1"/>
  <c r="T34" i="1" s="1"/>
  <c r="R30" i="1"/>
  <c r="T30" i="1" s="1"/>
  <c r="R26" i="1"/>
  <c r="T26" i="1" s="1"/>
  <c r="R33" i="1"/>
  <c r="T33" i="1" s="1"/>
  <c r="R29" i="1"/>
  <c r="T29" i="1" s="1"/>
  <c r="R35" i="1"/>
  <c r="R31" i="1"/>
  <c r="T31" i="1" s="1"/>
  <c r="R27" i="1"/>
  <c r="R23" i="1"/>
  <c r="T23" i="1" s="1"/>
  <c r="R25" i="1"/>
  <c r="T25" i="1" s="1"/>
  <c r="R32" i="1"/>
  <c r="T32" i="1" s="1"/>
  <c r="R28" i="1"/>
  <c r="T28" i="1" s="1"/>
  <c r="I16" i="1"/>
  <c r="J16" i="1" s="1"/>
  <c r="T13" i="1" s="1"/>
  <c r="I15" i="1"/>
  <c r="R24" i="1" l="1"/>
  <c r="T24" i="1" s="1"/>
  <c r="T27" i="1"/>
</calcChain>
</file>

<file path=xl/sharedStrings.xml><?xml version="1.0" encoding="utf-8"?>
<sst xmlns="http://schemas.openxmlformats.org/spreadsheetml/2006/main" count="59" uniqueCount="57">
  <si>
    <t>CLV = Margin*Retention rate/(1+Discount rate - Retention rate)</t>
  </si>
  <si>
    <t>Gross Lifetime Value (GLV) = (Annual revenue - Annual costs )*(Loyalty - Acquiring cost)</t>
  </si>
  <si>
    <t>Min</t>
  </si>
  <si>
    <t>Max</t>
  </si>
  <si>
    <t>Value use for calculation</t>
  </si>
  <si>
    <t>Annual Revenue</t>
  </si>
  <si>
    <t>Annual Costs</t>
  </si>
  <si>
    <t>Lifetime value</t>
  </si>
  <si>
    <t>Acquisition Cost</t>
  </si>
  <si>
    <t>Discount Rate</t>
  </si>
  <si>
    <t>Retention Rate</t>
  </si>
  <si>
    <t>Period (multiplier period)</t>
  </si>
  <si>
    <t>weeks</t>
  </si>
  <si>
    <t>Iteration</t>
  </si>
  <si>
    <t>Customers</t>
  </si>
  <si>
    <t>Loyalty</t>
  </si>
  <si>
    <t>GLV</t>
  </si>
  <si>
    <t>Average</t>
  </si>
  <si>
    <t>CLV</t>
  </si>
  <si>
    <t>Probability</t>
  </si>
  <si>
    <t>Monte Carlo</t>
  </si>
  <si>
    <t>choose this cell for Data Table</t>
  </si>
  <si>
    <t>Period</t>
  </si>
  <si>
    <t>Discount Factor</t>
  </si>
  <si>
    <t>MM for each period</t>
  </si>
  <si>
    <t>MM of all period</t>
  </si>
  <si>
    <t>MM (Manual)</t>
  </si>
  <si>
    <t>MM (Formular)</t>
  </si>
  <si>
    <t>Trail</t>
  </si>
  <si>
    <t>Mean</t>
  </si>
  <si>
    <t>Standard Error</t>
  </si>
  <si>
    <t>Median</t>
  </si>
  <si>
    <t>Mode</t>
  </si>
  <si>
    <t>Standard Deviation</t>
  </si>
  <si>
    <t>Sample Variance</t>
  </si>
  <si>
    <t>Kurtosis</t>
  </si>
  <si>
    <t>Skewness</t>
  </si>
  <si>
    <t>Range</t>
  </si>
  <si>
    <t>Minimum</t>
  </si>
  <si>
    <t>Maximum</t>
  </si>
  <si>
    <t>Sum</t>
  </si>
  <si>
    <t>Count</t>
  </si>
  <si>
    <t>Customer Lifetime Value</t>
  </si>
  <si>
    <t>The number of simulated CLV used in the simulation is 2500.</t>
  </si>
  <si>
    <t>Overall, from the descriptive statistics results below, it can be said that the probabillity distribution of the customer lifetime value has a wide range, indicating that some customers have a much higher value than others.</t>
  </si>
  <si>
    <t>From the histogram, the customer lifetime value bins (from GBP71 to GBP359) have frequencies ranging from around 145 to around 180. This means that the proportions of customers that generate low and high CLV do not vary significantly.</t>
  </si>
  <si>
    <t>Moreover, the customer group that generates the highest CLV (GBP359 - GBP383) has the lowest frequency of around 49.</t>
  </si>
  <si>
    <t>This information can be used by the business to identify high-value customers and tailor marketing and retention efforts accordingly. Additionally, this information can be used to set appropriate loyalty program reward levels that are attractive enough to retain customers with high lifetime values.</t>
  </si>
  <si>
    <t>RESULTS:</t>
  </si>
  <si>
    <t>DISCUSSION:</t>
  </si>
  <si>
    <t>- The cost of acquiring new customers (£145) is larger than the annual customer costs (£110). However, it's important to note that this cost represents the annual customer costs rather than the cost of retaining a single customer over a four-year period. Therefore, a direct cost comparison between customer acquisition and customer retention cannot be made based on the provided information alone. It would require additional data on the cost of retaining existing customers over a four-year period.</t>
  </si>
  <si>
    <t>According to the Monte Carlo simulation results, the average customer lifetime value over a four-year period is estimated to be £218.14. Comparing this value with the cost of acquiring new customers, which is £145, indicates that the estimated customer lifetime value is higher than the cost of acquisition. This suggests that focusing on customer retention may be more beneficial in terms of generating long-term value compared to acquiring new customers.</t>
  </si>
  <si>
    <t>RECOMMENDATIONs:</t>
  </si>
  <si>
    <r>
      <rPr>
        <b/>
        <sz val="11"/>
        <rFont val="Calibri"/>
        <family val="2"/>
        <charset val="163"/>
        <scheme val="minor"/>
      </rPr>
      <t xml:space="preserve">1. Prioritize Customer Retention: </t>
    </r>
    <r>
      <rPr>
        <sz val="11"/>
        <rFont val="Calibri"/>
        <family val="2"/>
        <scheme val="minor"/>
      </rPr>
      <t>Since the estimated customer lifetime value (£218.14) exceeds the cost of acquiring new customers (£145), it suggests that focusing on customer retention is likely to be more beneficial. By offering regular discounts to existing customers, the store can incentivize them to remain loyal and continue generating revenue over the long term.</t>
    </r>
  </si>
  <si>
    <r>
      <t xml:space="preserve">2. </t>
    </r>
    <r>
      <rPr>
        <b/>
        <sz val="11"/>
        <color theme="1"/>
        <rFont val="Calibri"/>
        <family val="2"/>
        <charset val="163"/>
        <scheme val="minor"/>
      </rPr>
      <t>Implement a Targeted Discount Strategy:</t>
    </r>
    <r>
      <rPr>
        <sz val="11"/>
        <color theme="1"/>
        <rFont val="Calibri"/>
        <family val="2"/>
        <scheme val="minor"/>
      </rPr>
      <t xml:space="preserve"> Instead of offering regular discounts to all customers, consider implementing a targeted discount strategy. Analyze customer data to identify high-value customers who are more likely to generate significant revenue over time. Offer personalized discounts or loyalty programs to these customers, as it can provide a higher return on investment compared to blanket discounts for all customers.</t>
    </r>
  </si>
  <si>
    <r>
      <t xml:space="preserve">3. </t>
    </r>
    <r>
      <rPr>
        <b/>
        <sz val="11"/>
        <rFont val="Calibri"/>
        <family val="2"/>
        <charset val="163"/>
        <scheme val="minor"/>
      </rPr>
      <t xml:space="preserve">Monitor and Optimize: </t>
    </r>
    <r>
      <rPr>
        <sz val="11"/>
        <rFont val="Calibri"/>
        <family val="2"/>
        <scheme val="minor"/>
      </rPr>
      <t>Continuously monitor and analyze the impact of customer retention strategies on profitability. Track key metrics such as customer churn rate, customer lifetime value, and overall revenue. Regularly evaluate the effectiveness of the discount programs and make adjustments as necessary to maximize profitability.</t>
    </r>
  </si>
  <si>
    <r>
      <t xml:space="preserve">4. </t>
    </r>
    <r>
      <rPr>
        <b/>
        <sz val="11"/>
        <rFont val="Calibri"/>
        <family val="2"/>
        <charset val="163"/>
        <scheme val="minor"/>
      </rPr>
      <t>Invest in Customer Relationship Management (CRM) Systems:</t>
    </r>
    <r>
      <rPr>
        <sz val="11"/>
        <rFont val="Calibri"/>
        <family val="2"/>
        <scheme val="minor"/>
      </rPr>
      <t xml:space="preserve"> Utilize CRM systems to gather and analyze customer data, segment customers based on their preferences and behaviors, and implement targeted marketing and retention strategies. A robust CRM system can provide valuable insights and enable personalized interactions with customers, ultimately increasing retention rates and profitability.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</si>
</sst>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_-* #,##0_-;\-* #,##0_-;_-* &quot;-&quot;??_-;_-@_-"/>
  </numFmts>
  <fonts count="7" x14ac:knownFonts="1">
    <font>
      <sz val="11"/>
      <color theme="1"/>
      <name val="Calibri"/>
      <family val="2"/>
      <scheme val="minor"/>
    </font>
    <font>
      <sz val="11"/>
      <color theme="1"/>
      <name val="Calibri"/>
      <family val="2"/>
      <scheme val="minor"/>
    </font>
    <font>
      <sz val="11"/>
      <name val="Calibri"/>
      <family val="2"/>
      <scheme val="minor"/>
    </font>
    <font>
      <b/>
      <sz val="11"/>
      <name val="Calibri"/>
      <family val="2"/>
      <charset val="163"/>
      <scheme val="minor"/>
    </font>
    <font>
      <sz val="11"/>
      <name val="Calibri"/>
      <family val="2"/>
      <charset val="163"/>
      <scheme val="minor"/>
    </font>
    <font>
      <i/>
      <sz val="11"/>
      <color theme="1"/>
      <name val="Calibri"/>
      <family val="2"/>
      <scheme val="minor"/>
    </font>
    <font>
      <b/>
      <sz val="11"/>
      <color theme="1"/>
      <name val="Calibri"/>
      <family val="2"/>
      <charset val="163"/>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2">
    <xf numFmtId="0" fontId="0" fillId="0" borderId="0" xfId="0"/>
    <xf numFmtId="0" fontId="2" fillId="0" borderId="0" xfId="0" applyFont="1" applyAlignment="1">
      <alignment horizontal="left"/>
    </xf>
    <xf numFmtId="0" fontId="2" fillId="0" borderId="0" xfId="0" applyFont="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9" fontId="2" fillId="0" borderId="0" xfId="0" applyNumberFormat="1" applyFont="1" applyAlignment="1">
      <alignment horizontal="center"/>
    </xf>
    <xf numFmtId="9" fontId="2" fillId="0" borderId="0" xfId="2" applyFont="1" applyAlignment="1">
      <alignment horizontal="center"/>
    </xf>
    <xf numFmtId="0" fontId="3" fillId="2" borderId="0" xfId="0" applyFont="1" applyFill="1" applyAlignment="1">
      <alignment horizontal="center"/>
    </xf>
    <xf numFmtId="164" fontId="3" fillId="2" borderId="0" xfId="0" applyNumberFormat="1" applyFont="1" applyFill="1" applyAlignment="1">
      <alignment horizontal="center"/>
    </xf>
    <xf numFmtId="164" fontId="2" fillId="0" borderId="0" xfId="0" applyNumberFormat="1" applyFont="1" applyAlignment="1">
      <alignment horizontal="center"/>
    </xf>
    <xf numFmtId="165" fontId="2" fillId="0" borderId="0" xfId="1" applyNumberFormat="1" applyFont="1" applyAlignment="1">
      <alignment horizontal="center"/>
    </xf>
    <xf numFmtId="164" fontId="3" fillId="3" borderId="2" xfId="0" applyNumberFormat="1" applyFont="1" applyFill="1" applyBorder="1" applyAlignment="1">
      <alignment horizontal="center"/>
    </xf>
    <xf numFmtId="0" fontId="3" fillId="0" borderId="0" xfId="0" applyFont="1" applyAlignment="1">
      <alignment horizontal="center"/>
    </xf>
    <xf numFmtId="0" fontId="4" fillId="0" borderId="0" xfId="0" applyFont="1" applyAlignment="1">
      <alignment horizontal="left"/>
    </xf>
    <xf numFmtId="0" fontId="2" fillId="4" borderId="0" xfId="0" applyFont="1" applyFill="1" applyAlignment="1">
      <alignment horizontal="center"/>
    </xf>
    <xf numFmtId="164" fontId="2" fillId="0" borderId="0" xfId="1" applyNumberFormat="1" applyFont="1" applyAlignment="1">
      <alignment horizontal="center"/>
    </xf>
    <xf numFmtId="0" fontId="0" fillId="0" borderId="3" xfId="0" applyBorder="1"/>
    <xf numFmtId="0" fontId="5" fillId="0" borderId="4" xfId="0" applyFont="1" applyBorder="1" applyAlignment="1">
      <alignment horizontal="centerContinuous"/>
    </xf>
    <xf numFmtId="43" fontId="0" fillId="0" borderId="0" xfId="1" applyFont="1" applyFill="1" applyBorder="1" applyAlignment="1"/>
    <xf numFmtId="43" fontId="0" fillId="0" borderId="0" xfId="1" applyFont="1"/>
    <xf numFmtId="0" fontId="6" fillId="0" borderId="0" xfId="0" applyFont="1"/>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6" fillId="0" borderId="0" xfId="0" applyFont="1" applyAlignment="1">
      <alignment wrapText="1"/>
    </xf>
    <xf numFmtId="0" fontId="4" fillId="0" borderId="0" xfId="0" applyFont="1" applyAlignment="1">
      <alignment horizontal="left" wrapText="1"/>
    </xf>
    <xf numFmtId="0" fontId="2" fillId="0" borderId="0" xfId="0"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Probability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Probability Distribution</a:t>
          </a:r>
        </a:p>
      </cx:txPr>
    </cx:title>
    <cx:plotArea>
      <cx:plotAreaRegion>
        <cx:series layoutId="clusteredColumn" uniqueId="{52DDB483-24FF-48AA-AEA3-AC145239C614}" formatIdx="0">
          <cx:tx>
            <cx:txData>
              <cx:f>_xlchart.v1.0</cx:f>
              <cx:v>CLV</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sz="700"/>
            </a:pPr>
            <a:endParaRPr lang="en-US" sz="7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6</xdr:row>
      <xdr:rowOff>0</xdr:rowOff>
    </xdr:from>
    <xdr:to>
      <xdr:col>6</xdr:col>
      <xdr:colOff>304800</xdr:colOff>
      <xdr:row>7</xdr:row>
      <xdr:rowOff>114300</xdr:rowOff>
    </xdr:to>
    <xdr:sp macro="" textlink="">
      <xdr:nvSpPr>
        <xdr:cNvPr id="2" name="AutoShape 1">
          <a:extLst>
            <a:ext uri="{FF2B5EF4-FFF2-40B4-BE49-F238E27FC236}">
              <a16:creationId xmlns:a16="http://schemas.microsoft.com/office/drawing/2014/main" id="{0A29609B-86F6-4F9E-935E-CAA1001F1437}"/>
            </a:ext>
          </a:extLst>
        </xdr:cNvPr>
        <xdr:cNvSpPr>
          <a:spLocks noChangeAspect="1" noChangeArrowheads="1"/>
        </xdr:cNvSpPr>
      </xdr:nvSpPr>
      <xdr:spPr bwMode="auto">
        <a:xfrm>
          <a:off x="743902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7</xdr:row>
      <xdr:rowOff>114300</xdr:rowOff>
    </xdr:to>
    <xdr:sp macro="" textlink="">
      <xdr:nvSpPr>
        <xdr:cNvPr id="3" name="AutoShape 2">
          <a:extLst>
            <a:ext uri="{FF2B5EF4-FFF2-40B4-BE49-F238E27FC236}">
              <a16:creationId xmlns:a16="http://schemas.microsoft.com/office/drawing/2014/main" id="{A04D5D94-4E3E-4245-9DFE-D261CA56B312}"/>
            </a:ext>
          </a:extLst>
        </xdr:cNvPr>
        <xdr:cNvSpPr>
          <a:spLocks noChangeAspect="1" noChangeArrowheads="1"/>
        </xdr:cNvSpPr>
      </xdr:nvSpPr>
      <xdr:spPr bwMode="auto">
        <a:xfrm>
          <a:off x="743902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7</xdr:row>
      <xdr:rowOff>114300</xdr:rowOff>
    </xdr:to>
    <xdr:sp macro="" textlink="">
      <xdr:nvSpPr>
        <xdr:cNvPr id="4" name="AutoShape 3" descr=" ">
          <a:extLst>
            <a:ext uri="{FF2B5EF4-FFF2-40B4-BE49-F238E27FC236}">
              <a16:creationId xmlns:a16="http://schemas.microsoft.com/office/drawing/2014/main" id="{9CC8C9C5-4865-46A3-99E2-372988728E1E}"/>
            </a:ext>
          </a:extLst>
        </xdr:cNvPr>
        <xdr:cNvSpPr>
          <a:spLocks noChangeAspect="1" noChangeArrowheads="1"/>
        </xdr:cNvSpPr>
      </xdr:nvSpPr>
      <xdr:spPr bwMode="auto">
        <a:xfrm>
          <a:off x="743902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4</xdr:col>
      <xdr:colOff>1068456</xdr:colOff>
      <xdr:row>0</xdr:row>
      <xdr:rowOff>0</xdr:rowOff>
    </xdr:from>
    <xdr:to>
      <xdr:col>18</xdr:col>
      <xdr:colOff>41413</xdr:colOff>
      <xdr:row>13</xdr:row>
      <xdr:rowOff>157370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F0CFA33-86F3-4817-9596-3208EDA73E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45331" y="0"/>
              <a:ext cx="9583807" cy="26338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60DF6-3BBF-4745-AB40-B5EDBF7C77EA}">
  <dimension ref="A1:AC2519"/>
  <sheetViews>
    <sheetView tabSelected="1" topLeftCell="S41" zoomScale="97" zoomScaleNormal="115" workbookViewId="0">
      <selection activeCell="T61" sqref="T61:AB66"/>
    </sheetView>
  </sheetViews>
  <sheetFormatPr defaultColWidth="8.85546875" defaultRowHeight="15" x14ac:dyDescent="0.25"/>
  <cols>
    <col min="1" max="1" width="29.7109375" style="2" bestFit="1" customWidth="1"/>
    <col min="2" max="2" width="14.42578125" style="2" bestFit="1" customWidth="1"/>
    <col min="3" max="3" width="14.85546875" style="2" bestFit="1" customWidth="1"/>
    <col min="4" max="4" width="23.140625" style="2" bestFit="1" customWidth="1"/>
    <col min="5" max="5" width="16" style="2" bestFit="1" customWidth="1"/>
    <col min="6" max="6" width="13.42578125" style="2" bestFit="1" customWidth="1"/>
    <col min="7" max="7" width="14.7109375" style="2" bestFit="1" customWidth="1"/>
    <col min="8" max="8" width="10.7109375" style="2" bestFit="1" customWidth="1"/>
    <col min="9" max="9" width="11.140625" style="2" bestFit="1" customWidth="1"/>
    <col min="10" max="16" width="8.85546875" style="2"/>
    <col min="17" max="17" width="18.140625" style="2" bestFit="1" customWidth="1"/>
    <col min="18" max="18" width="13" style="2" bestFit="1" customWidth="1"/>
    <col min="19" max="19" width="8.85546875" style="2"/>
    <col min="20" max="20" width="20.5703125" style="2" bestFit="1" customWidth="1"/>
    <col min="21" max="28" width="8.85546875" style="2"/>
    <col min="29" max="29" width="6.28515625" style="2" customWidth="1"/>
    <col min="30" max="16384" width="8.85546875" style="2"/>
  </cols>
  <sheetData>
    <row r="1" spans="1:28" x14ac:dyDescent="0.25">
      <c r="A1" s="1" t="s">
        <v>0</v>
      </c>
      <c r="T1" s="22" t="s">
        <v>48</v>
      </c>
    </row>
    <row r="2" spans="1:28" x14ac:dyDescent="0.25">
      <c r="A2" s="1" t="s">
        <v>1</v>
      </c>
      <c r="T2" s="25" t="s">
        <v>44</v>
      </c>
      <c r="U2" s="25"/>
      <c r="V2" s="25"/>
      <c r="W2" s="25"/>
      <c r="X2" s="25"/>
      <c r="Y2" s="25"/>
      <c r="Z2" s="25"/>
      <c r="AA2" s="25"/>
      <c r="AB2" s="25"/>
    </row>
    <row r="3" spans="1:28" x14ac:dyDescent="0.25">
      <c r="A3" s="3"/>
      <c r="B3" s="4" t="s">
        <v>2</v>
      </c>
      <c r="C3" s="4" t="s">
        <v>3</v>
      </c>
      <c r="D3" s="4" t="s">
        <v>4</v>
      </c>
      <c r="T3" s="25"/>
      <c r="U3" s="25"/>
      <c r="V3" s="25"/>
      <c r="W3" s="25"/>
      <c r="X3" s="25"/>
      <c r="Y3" s="25"/>
      <c r="Z3" s="25"/>
      <c r="AA3" s="25"/>
      <c r="AB3" s="25"/>
    </row>
    <row r="4" spans="1:28" x14ac:dyDescent="0.25">
      <c r="A4" s="2" t="s">
        <v>5</v>
      </c>
      <c r="B4" s="2">
        <v>150</v>
      </c>
      <c r="C4" s="2">
        <v>270</v>
      </c>
      <c r="D4" s="2">
        <f ca="1">RANDBETWEEN(140,260)</f>
        <v>237</v>
      </c>
      <c r="T4" s="25"/>
      <c r="U4" s="25"/>
      <c r="V4" s="25"/>
      <c r="W4" s="25"/>
      <c r="X4" s="25"/>
      <c r="Y4" s="25"/>
      <c r="Z4" s="25"/>
      <c r="AA4" s="25"/>
      <c r="AB4" s="25"/>
    </row>
    <row r="5" spans="1:28" x14ac:dyDescent="0.25">
      <c r="A5" s="2" t="s">
        <v>6</v>
      </c>
      <c r="B5" s="2">
        <v>110</v>
      </c>
      <c r="D5" s="2">
        <f>B5</f>
        <v>110</v>
      </c>
      <c r="T5" s="25" t="s">
        <v>45</v>
      </c>
      <c r="U5" s="25"/>
      <c r="V5" s="25"/>
      <c r="W5" s="25"/>
      <c r="X5" s="25"/>
      <c r="Y5" s="25"/>
      <c r="Z5" s="25"/>
      <c r="AA5" s="25"/>
      <c r="AB5" s="25"/>
    </row>
    <row r="6" spans="1:28" x14ac:dyDescent="0.25">
      <c r="A6" s="2" t="s">
        <v>7</v>
      </c>
      <c r="B6" s="2">
        <v>4</v>
      </c>
      <c r="D6" s="2">
        <f>B6</f>
        <v>4</v>
      </c>
      <c r="T6" s="25"/>
      <c r="U6" s="25"/>
      <c r="V6" s="25"/>
      <c r="W6" s="25"/>
      <c r="X6" s="25"/>
      <c r="Y6" s="25"/>
      <c r="Z6" s="25"/>
      <c r="AA6" s="25"/>
      <c r="AB6" s="25"/>
    </row>
    <row r="7" spans="1:28" x14ac:dyDescent="0.25">
      <c r="A7" s="2" t="s">
        <v>8</v>
      </c>
      <c r="B7" s="2">
        <v>145</v>
      </c>
      <c r="D7" s="2">
        <f>B7</f>
        <v>145</v>
      </c>
      <c r="G7"/>
      <c r="T7" s="25"/>
      <c r="U7" s="25"/>
      <c r="V7" s="25"/>
      <c r="W7" s="25"/>
      <c r="X7" s="25"/>
      <c r="Y7" s="25"/>
      <c r="Z7" s="25"/>
      <c r="AA7" s="25"/>
      <c r="AB7" s="25"/>
    </row>
    <row r="8" spans="1:28" x14ac:dyDescent="0.25">
      <c r="A8" s="2" t="s">
        <v>9</v>
      </c>
      <c r="B8" s="5">
        <v>0.35</v>
      </c>
      <c r="C8" s="5">
        <v>0.4</v>
      </c>
      <c r="D8" s="6">
        <f ca="1">RANDBETWEEN(25,30)/100</f>
        <v>0.25</v>
      </c>
      <c r="T8" s="25" t="s">
        <v>46</v>
      </c>
      <c r="U8" s="25"/>
      <c r="V8" s="25"/>
      <c r="W8" s="25"/>
      <c r="X8" s="25"/>
      <c r="Y8" s="25"/>
      <c r="Z8" s="25"/>
      <c r="AA8" s="25"/>
      <c r="AB8" s="25"/>
    </row>
    <row r="9" spans="1:28" x14ac:dyDescent="0.25">
      <c r="A9" s="2" t="s">
        <v>10</v>
      </c>
      <c r="B9" s="5">
        <v>0.35</v>
      </c>
      <c r="C9" s="5">
        <v>0.4</v>
      </c>
      <c r="D9" s="6">
        <f ca="1">RANDBETWEEN(20,25)/100</f>
        <v>0.24</v>
      </c>
      <c r="T9" s="25"/>
      <c r="U9" s="25"/>
      <c r="V9" s="25"/>
      <c r="W9" s="25"/>
      <c r="X9" s="25"/>
      <c r="Y9" s="25"/>
      <c r="Z9" s="25"/>
      <c r="AA9" s="25"/>
      <c r="AB9" s="25"/>
    </row>
    <row r="10" spans="1:28" x14ac:dyDescent="0.25">
      <c r="A10" s="2" t="s">
        <v>11</v>
      </c>
      <c r="B10" s="2">
        <v>52</v>
      </c>
      <c r="C10" s="2" t="s">
        <v>12</v>
      </c>
      <c r="D10" s="2">
        <f>B10</f>
        <v>52</v>
      </c>
      <c r="T10" s="25"/>
      <c r="U10" s="25"/>
      <c r="V10" s="25"/>
      <c r="W10" s="25"/>
      <c r="X10" s="25"/>
      <c r="Y10" s="25"/>
      <c r="Z10" s="25"/>
      <c r="AA10" s="25"/>
      <c r="AB10" s="25"/>
    </row>
    <row r="11" spans="1:28" x14ac:dyDescent="0.25">
      <c r="A11" s="2" t="s">
        <v>13</v>
      </c>
      <c r="B11" s="2">
        <v>2500</v>
      </c>
      <c r="D11" s="2">
        <f>B11</f>
        <v>2500</v>
      </c>
    </row>
    <row r="12" spans="1:28" x14ac:dyDescent="0.25">
      <c r="A12" s="2" t="s">
        <v>14</v>
      </c>
      <c r="B12" s="2">
        <v>250</v>
      </c>
      <c r="D12" s="2">
        <f t="shared" ref="D12:D13" si="0">B12</f>
        <v>250</v>
      </c>
    </row>
    <row r="13" spans="1:28" ht="15" customHeight="1" x14ac:dyDescent="0.25">
      <c r="A13" s="2" t="s">
        <v>15</v>
      </c>
      <c r="B13" s="2">
        <v>147</v>
      </c>
      <c r="D13" s="2">
        <f t="shared" si="0"/>
        <v>147</v>
      </c>
      <c r="T13" s="23" t="str">
        <f ca="1">CONCATENATE("The probability of "&amp;J16&amp;" means that a significant proportion of customers have a high lifetime value that exceeds the loyalty value of GBP 147, which can be considered a threshold value for customer loyalty.")</f>
        <v>The probability of 0.7468 means that a significant proportion of customers have a high lifetime value that exceeds the loyalty value of GBP 147, which can be considered a threshold value for customer loyalty.</v>
      </c>
      <c r="U13" s="23"/>
      <c r="V13" s="23"/>
      <c r="W13" s="23"/>
      <c r="X13" s="23"/>
      <c r="Y13" s="23"/>
      <c r="Z13" s="23"/>
      <c r="AA13" s="23"/>
      <c r="AB13" s="23"/>
    </row>
    <row r="14" spans="1:28" x14ac:dyDescent="0.25">
      <c r="B14" s="1"/>
      <c r="T14" s="23"/>
      <c r="U14" s="23"/>
      <c r="V14" s="23"/>
      <c r="W14" s="23"/>
      <c r="X14" s="23"/>
      <c r="Y14" s="23"/>
      <c r="Z14" s="23"/>
      <c r="AA14" s="23"/>
      <c r="AB14" s="23"/>
    </row>
    <row r="15" spans="1:28" x14ac:dyDescent="0.25">
      <c r="A15" s="7" t="s">
        <v>16</v>
      </c>
      <c r="D15" s="8">
        <f ca="1">(D4-D5)*(D13-D7)</f>
        <v>254</v>
      </c>
      <c r="H15" s="7" t="s">
        <v>17</v>
      </c>
      <c r="I15" s="9">
        <f ca="1">AVERAGE(I20:I2019)</f>
        <v>218.24108665662578</v>
      </c>
      <c r="T15" s="23"/>
      <c r="U15" s="23"/>
      <c r="V15" s="23"/>
      <c r="W15" s="23"/>
      <c r="X15" s="23"/>
      <c r="Y15" s="23"/>
      <c r="Z15" s="23"/>
      <c r="AA15" s="23"/>
      <c r="AB15" s="23"/>
    </row>
    <row r="16" spans="1:28" x14ac:dyDescent="0.25">
      <c r="A16" s="7" t="s">
        <v>18</v>
      </c>
      <c r="D16" s="8">
        <f ca="1">D15*G20</f>
        <v>314.3564356435644</v>
      </c>
      <c r="H16" s="7" t="s">
        <v>19</v>
      </c>
      <c r="I16" s="10">
        <f ca="1">COUNTIF($I$20:$I$10019,"&gt;147")</f>
        <v>1867</v>
      </c>
      <c r="J16" s="6">
        <f ca="1">I16/COUNT($H$20:$H$10019)</f>
        <v>0.74680000000000002</v>
      </c>
      <c r="T16" s="24" t="s">
        <v>47</v>
      </c>
      <c r="U16" s="24"/>
      <c r="V16" s="24"/>
      <c r="W16" s="24"/>
      <c r="X16" s="24"/>
      <c r="Y16" s="24"/>
      <c r="Z16" s="24"/>
      <c r="AA16" s="24"/>
      <c r="AB16" s="24"/>
    </row>
    <row r="17" spans="1:28" x14ac:dyDescent="0.25">
      <c r="A17" s="7" t="s">
        <v>20</v>
      </c>
      <c r="D17" s="11"/>
      <c r="E17" s="1" t="s">
        <v>21</v>
      </c>
      <c r="T17" s="24"/>
      <c r="U17" s="24"/>
      <c r="V17" s="24"/>
      <c r="W17" s="24"/>
      <c r="X17" s="24"/>
      <c r="Y17" s="24"/>
      <c r="Z17" s="24"/>
      <c r="AA17" s="24"/>
      <c r="AB17" s="24"/>
    </row>
    <row r="18" spans="1:28" x14ac:dyDescent="0.25">
      <c r="T18" s="24"/>
      <c r="U18" s="24"/>
      <c r="V18" s="24"/>
      <c r="W18" s="24"/>
      <c r="X18" s="24"/>
      <c r="Y18" s="24"/>
      <c r="Z18" s="24"/>
      <c r="AA18" s="24"/>
      <c r="AB18" s="24"/>
    </row>
    <row r="19" spans="1:28" s="12" customFormat="1" x14ac:dyDescent="0.25">
      <c r="A19" s="7" t="s">
        <v>22</v>
      </c>
      <c r="B19" s="7" t="s">
        <v>10</v>
      </c>
      <c r="C19" s="7" t="s">
        <v>23</v>
      </c>
      <c r="D19" s="7" t="s">
        <v>24</v>
      </c>
      <c r="E19" s="7" t="s">
        <v>25</v>
      </c>
      <c r="F19" s="7" t="s">
        <v>26</v>
      </c>
      <c r="G19" s="7" t="s">
        <v>27</v>
      </c>
      <c r="H19" s="7" t="s">
        <v>28</v>
      </c>
      <c r="I19" s="7" t="s">
        <v>18</v>
      </c>
      <c r="K19" s="13"/>
      <c r="L19" s="2"/>
      <c r="M19" s="2"/>
      <c r="N19" s="2"/>
      <c r="O19" s="2"/>
      <c r="P19" s="2"/>
      <c r="Q19" s="2"/>
      <c r="R19" s="2"/>
      <c r="S19" s="2"/>
      <c r="T19" s="24"/>
      <c r="U19" s="24"/>
      <c r="V19" s="24"/>
      <c r="W19" s="24"/>
      <c r="X19" s="24"/>
      <c r="Y19" s="24"/>
      <c r="Z19" s="24"/>
      <c r="AA19" s="24"/>
      <c r="AB19" s="24"/>
    </row>
    <row r="20" spans="1:28" ht="15.75" thickBot="1" x14ac:dyDescent="0.3">
      <c r="A20" s="2">
        <v>1</v>
      </c>
      <c r="B20" s="2">
        <f>D12</f>
        <v>250</v>
      </c>
      <c r="C20" s="2">
        <f ca="1">((1/(1+$D$8)^A20))*(1+$D$8)</f>
        <v>1</v>
      </c>
      <c r="D20" s="2">
        <f ca="1">B20*C20</f>
        <v>250</v>
      </c>
      <c r="E20" s="2">
        <f ca="1">SUM(D20:D69)</f>
        <v>309.40594059405947</v>
      </c>
      <c r="F20" s="14">
        <f ca="1">E20/D12</f>
        <v>1.2376237623762378</v>
      </c>
      <c r="G20" s="14">
        <f ca="1">SUMPRODUCT(B20:B69,C20:C69)/D12</f>
        <v>1.2376237623762378</v>
      </c>
      <c r="H20" s="2">
        <v>1</v>
      </c>
      <c r="I20" s="15">
        <f ca="1">D16</f>
        <v>314.3564356435644</v>
      </c>
    </row>
    <row r="21" spans="1:28" x14ac:dyDescent="0.25">
      <c r="A21" s="2">
        <v>2</v>
      </c>
      <c r="B21" s="2">
        <f ca="1">B20*$D$9</f>
        <v>60</v>
      </c>
      <c r="C21" s="2">
        <f ca="1">((1/(1+$D$8)^A21))*(1+$D$8)</f>
        <v>0.8</v>
      </c>
      <c r="D21" s="2">
        <f t="shared" ref="D21:D69" ca="1" si="1">B21*C21</f>
        <v>48</v>
      </c>
      <c r="H21" s="2">
        <v>2</v>
      </c>
      <c r="I21" s="15">
        <f t="dataTable" ref="I21:I2519" dt2D="0" dtr="0" r1="D17" ca="1"/>
        <v>316.4150943396225</v>
      </c>
      <c r="Q21" s="17" t="s">
        <v>42</v>
      </c>
      <c r="R21" s="17"/>
      <c r="S21"/>
      <c r="T21" s="20"/>
    </row>
    <row r="22" spans="1:28" x14ac:dyDescent="0.25">
      <c r="A22" s="2">
        <v>3</v>
      </c>
      <c r="B22" s="2">
        <f t="shared" ref="B22:B71" ca="1" si="2">B21*$D$9</f>
        <v>14.399999999999999</v>
      </c>
      <c r="C22" s="2">
        <f t="shared" ref="C22:C69" ca="1" si="3">((1/(1+$D$8)^A22))*(1+$D$8)</f>
        <v>0.64</v>
      </c>
      <c r="D22" s="2">
        <f t="shared" ca="1" si="1"/>
        <v>9.2159999999999993</v>
      </c>
      <c r="H22" s="2">
        <v>3</v>
      </c>
      <c r="I22" s="15">
        <v>343.99999999999989</v>
      </c>
      <c r="Q22"/>
      <c r="R22"/>
      <c r="S22"/>
      <c r="T22"/>
    </row>
    <row r="23" spans="1:28" x14ac:dyDescent="0.25">
      <c r="A23" s="2">
        <v>4</v>
      </c>
      <c r="B23" s="2">
        <f t="shared" ca="1" si="2"/>
        <v>3.4559999999999995</v>
      </c>
      <c r="C23" s="2">
        <f t="shared" ca="1" si="3"/>
        <v>0.51200000000000001</v>
      </c>
      <c r="D23" s="2">
        <f t="shared" ca="1" si="1"/>
        <v>1.7694719999999997</v>
      </c>
      <c r="H23" s="2">
        <v>4</v>
      </c>
      <c r="I23" s="15">
        <v>78.490566037735817</v>
      </c>
      <c r="Q23" t="s">
        <v>29</v>
      </c>
      <c r="R23">
        <f ca="1">AVERAGE(Results!$I$20:$I$2519)</f>
        <v>218.29064466692395</v>
      </c>
      <c r="S23"/>
      <c r="T23" s="21" t="str">
        <f ca="1">"The mean indicates that the average customer lifetime value generated by the simulation is around "&amp;ROUND(R23,0)</f>
        <v>The mean indicates that the average customer lifetime value generated by the simulation is around 218</v>
      </c>
    </row>
    <row r="24" spans="1:28" x14ac:dyDescent="0.25">
      <c r="A24" s="2">
        <v>5</v>
      </c>
      <c r="B24" s="2">
        <f t="shared" ca="1" si="2"/>
        <v>0.82943999999999984</v>
      </c>
      <c r="C24" s="2">
        <f t="shared" ca="1" si="3"/>
        <v>0.40960000000000002</v>
      </c>
      <c r="D24" s="2">
        <f t="shared" ca="1" si="1"/>
        <v>0.33973862399999993</v>
      </c>
      <c r="H24" s="2">
        <v>5</v>
      </c>
      <c r="I24" s="15">
        <v>165.00000000000003</v>
      </c>
      <c r="Q24" t="s">
        <v>30</v>
      </c>
      <c r="R24">
        <f ca="1">R27/SQRT(R35)</f>
        <v>1.6812060709223744</v>
      </c>
      <c r="S24"/>
      <c r="T24" s="21" t="str">
        <f ca="1">"The standard error indicates that the estimated mean may be off by around "&amp;ROUND(R24,0)&amp; "due to the randomness of the simulation"</f>
        <v>The standard error indicates that the estimated mean may be off by around 2due to the randomness of the simulation</v>
      </c>
    </row>
    <row r="25" spans="1:28" x14ac:dyDescent="0.25">
      <c r="A25" s="2">
        <v>6</v>
      </c>
      <c r="B25" s="2">
        <f t="shared" ca="1" si="2"/>
        <v>0.19906559999999995</v>
      </c>
      <c r="C25" s="2">
        <f t="shared" ca="1" si="3"/>
        <v>0.32767999999999997</v>
      </c>
      <c r="D25" s="2">
        <f t="shared" ca="1" si="1"/>
        <v>6.5229815807999983E-2</v>
      </c>
      <c r="H25" s="2">
        <v>6</v>
      </c>
      <c r="I25" s="15">
        <v>123.62264150943392</v>
      </c>
      <c r="Q25" t="s">
        <v>31</v>
      </c>
      <c r="R25">
        <f ca="1">MEDIAN(Results!$I$20:$I$2519)</f>
        <v>215.41153342070771</v>
      </c>
      <c r="S25"/>
      <c r="T25" t="str">
        <f ca="1">"The median of "&amp;ROUND(R25,0)&amp;" is very close to the mean, indicating that the distribution of the data is likely symmetric."</f>
        <v>The median of 215 is very close to the mean, indicating that the distribution of the data is likely symmetric.</v>
      </c>
    </row>
    <row r="26" spans="1:28" x14ac:dyDescent="0.25">
      <c r="A26" s="2">
        <v>7</v>
      </c>
      <c r="B26" s="2">
        <f t="shared" ca="1" si="2"/>
        <v>4.7775743999999988E-2</v>
      </c>
      <c r="C26" s="2">
        <f t="shared" ca="1" si="3"/>
        <v>0.26214399999999999</v>
      </c>
      <c r="D26" s="2">
        <f t="shared" ca="1" si="1"/>
        <v>1.2524124635135997E-2</v>
      </c>
      <c r="H26" s="2">
        <v>7</v>
      </c>
      <c r="I26" s="15">
        <v>215.30097087378638</v>
      </c>
      <c r="M26" s="12"/>
      <c r="N26" s="12"/>
      <c r="O26" s="12"/>
      <c r="P26" s="12"/>
      <c r="Q26" t="s">
        <v>32</v>
      </c>
      <c r="R26">
        <f ca="1">_xlfn.MODE.SNGL(Results!$I$20:$I$2519)</f>
        <v>272.99065420560731</v>
      </c>
      <c r="S26"/>
      <c r="T26" t="str">
        <f ca="1">"The mode of "&amp;ROUND(R26,0)&amp;" indicates that there is a peak in the distribution around this value."</f>
        <v>The mode of 273 indicates that there is a peak in the distribution around this value.</v>
      </c>
      <c r="U26" s="12"/>
      <c r="V26" s="12"/>
      <c r="W26" s="12"/>
      <c r="X26" s="12"/>
    </row>
    <row r="27" spans="1:28" x14ac:dyDescent="0.25">
      <c r="A27" s="2">
        <v>8</v>
      </c>
      <c r="B27" s="2">
        <f t="shared" ca="1" si="2"/>
        <v>1.1466178559999997E-2</v>
      </c>
      <c r="C27" s="2">
        <f t="shared" ca="1" si="3"/>
        <v>0.20971519999999999</v>
      </c>
      <c r="D27" s="2">
        <f t="shared" ca="1" si="1"/>
        <v>2.404631929946111E-3</v>
      </c>
      <c r="H27" s="2">
        <v>8</v>
      </c>
      <c r="I27" s="15">
        <v>306.89108910891076</v>
      </c>
      <c r="Q27" t="s">
        <v>33</v>
      </c>
      <c r="R27">
        <f ca="1">_xlfn.STDEV.S(Results!$I$20:$I$2519)</f>
        <v>84.060303546118718</v>
      </c>
      <c r="S27"/>
      <c r="T27" t="str">
        <f ca="1">"The standard deviation of "&amp;ROUND(R27,2)&amp;" indicates that there is a significant mount of variability in the data, with values ranging from 71 to 372."</f>
        <v>The standard deviation of 84.06 indicates that there is a significant mount of variability in the data, with values ranging from 71 to 372.</v>
      </c>
    </row>
    <row r="28" spans="1:28" x14ac:dyDescent="0.25">
      <c r="A28" s="2">
        <v>9</v>
      </c>
      <c r="B28" s="2">
        <f t="shared" ca="1" si="2"/>
        <v>2.7518828543999989E-3</v>
      </c>
      <c r="C28" s="2">
        <f t="shared" ca="1" si="3"/>
        <v>0.16777216</v>
      </c>
      <c r="D28" s="2">
        <f t="shared" ca="1" si="1"/>
        <v>4.6168933054965334E-4</v>
      </c>
      <c r="H28" s="2">
        <v>9</v>
      </c>
      <c r="I28" s="15">
        <v>325.38317757009355</v>
      </c>
      <c r="Q28" t="s">
        <v>34</v>
      </c>
      <c r="R28" s="19">
        <f ca="1">_xlfn.VAR.S(Results!$I$20:$I$2519)</f>
        <v>7066.1346322656182</v>
      </c>
      <c r="S28"/>
      <c r="T28" t="str">
        <f ca="1">"The sample variance of "&amp;ROUND(R28,2)&amp;" represents the average distance from the mean."</f>
        <v>The sample variance of 7066.13 represents the average distance from the mean.</v>
      </c>
    </row>
    <row r="29" spans="1:28" x14ac:dyDescent="0.25">
      <c r="A29" s="2">
        <v>10</v>
      </c>
      <c r="B29" s="2">
        <f t="shared" ca="1" si="2"/>
        <v>6.6045188505599968E-4</v>
      </c>
      <c r="C29" s="2">
        <f t="shared" ca="1" si="3"/>
        <v>0.13421772800000001</v>
      </c>
      <c r="D29" s="2">
        <f t="shared" ca="1" si="1"/>
        <v>8.8644351465533435E-5</v>
      </c>
      <c r="H29" s="2">
        <v>10</v>
      </c>
      <c r="I29" s="15">
        <v>95.238095238095241</v>
      </c>
      <c r="Q29" t="s">
        <v>35</v>
      </c>
      <c r="R29">
        <f ca="1">KURT(Results!$I$20:$I$2519)</f>
        <v>-1.1829076960331659</v>
      </c>
      <c r="S29"/>
      <c r="T29" t="str">
        <f ca="1">"The negative kurtosis of "&amp;ROUND(R29,2)&amp;" indicates that the distribution is platykurtic, meaning that the probability distribution is flatter and less peaked than a normal distribution."</f>
        <v>The negative kurtosis of -1.18 indicates that the distribution is platykurtic, meaning that the probability distribution is flatter and less peaked than a normal distribution.</v>
      </c>
    </row>
    <row r="30" spans="1:28" x14ac:dyDescent="0.25">
      <c r="A30" s="2">
        <v>11</v>
      </c>
      <c r="B30" s="2">
        <f t="shared" ca="1" si="2"/>
        <v>1.5850845241343993E-4</v>
      </c>
      <c r="C30" s="2">
        <f t="shared" ca="1" si="3"/>
        <v>0.10737418239999999</v>
      </c>
      <c r="D30" s="2">
        <f t="shared" ca="1" si="1"/>
        <v>1.7019715481382417E-5</v>
      </c>
      <c r="H30" s="2">
        <v>11</v>
      </c>
      <c r="I30" s="15">
        <v>224.9714285714285</v>
      </c>
      <c r="Q30" t="s">
        <v>36</v>
      </c>
      <c r="R30">
        <f ca="1">SKEW(Results!$I$20:$I$2519)</f>
        <v>1.5555003677098937E-2</v>
      </c>
      <c r="S30"/>
      <c r="T30" t="str">
        <f ca="1">"The skewness of "&amp;ROUND(R30,3)&amp;" indicates that the distribution is almost perfectly symmetric."</f>
        <v>The skewness of 0.016 indicates that the distribution is almost perfectly symmetric.</v>
      </c>
    </row>
    <row r="31" spans="1:28" x14ac:dyDescent="0.25">
      <c r="A31" s="2">
        <v>12</v>
      </c>
      <c r="B31" s="2">
        <f t="shared" ca="1" si="2"/>
        <v>3.8042028579225581E-5</v>
      </c>
      <c r="C31" s="2">
        <f t="shared" ca="1" si="3"/>
        <v>8.5899345919999995E-2</v>
      </c>
      <c r="D31" s="2">
        <f t="shared" ca="1" si="1"/>
        <v>3.2677853724254242E-6</v>
      </c>
      <c r="H31" s="2">
        <v>12</v>
      </c>
      <c r="I31" s="15">
        <v>306.22429906542038</v>
      </c>
      <c r="Q31" t="s">
        <v>37</v>
      </c>
      <c r="R31">
        <f ca="1">MAX(Results!$I$20:$I$2519)-MIN(Results!$I$20:$I$2519)</f>
        <v>301.90644307149165</v>
      </c>
      <c r="S31"/>
      <c r="T31" t="str">
        <f ca="1">"The range of "&amp;ROUND(R31,2)&amp;" means that the CLV vary widely."</f>
        <v>The range of 301.91 means that the CLV vary widely.</v>
      </c>
    </row>
    <row r="32" spans="1:28" x14ac:dyDescent="0.25">
      <c r="A32" s="2">
        <v>13</v>
      </c>
      <c r="B32" s="2">
        <f t="shared" ca="1" si="2"/>
        <v>9.1300868590141394E-6</v>
      </c>
      <c r="C32" s="2">
        <f t="shared" ca="1" si="3"/>
        <v>6.8719476735999999E-2</v>
      </c>
      <c r="D32" s="2">
        <f t="shared" ca="1" si="1"/>
        <v>6.2741479150568142E-7</v>
      </c>
      <c r="H32" s="2">
        <v>13</v>
      </c>
      <c r="I32" s="15">
        <v>88.660377358490564</v>
      </c>
      <c r="Q32" t="s">
        <v>38</v>
      </c>
      <c r="R32">
        <f ca="1">MIN(Results!$I$20:$I$2519)</f>
        <v>70.909090909090921</v>
      </c>
      <c r="S32"/>
      <c r="T32" t="str">
        <f ca="1">"The minimum CLV generated by the simulation is "&amp;ROUND(R32,2)</f>
        <v>The minimum CLV generated by the simulation is 70.91</v>
      </c>
    </row>
    <row r="33" spans="1:29" x14ac:dyDescent="0.25">
      <c r="A33" s="2">
        <v>14</v>
      </c>
      <c r="B33" s="2">
        <f t="shared" ca="1" si="2"/>
        <v>2.1912208461633934E-6</v>
      </c>
      <c r="C33" s="2">
        <f t="shared" ca="1" si="3"/>
        <v>5.4975581388800002E-2</v>
      </c>
      <c r="D33" s="2">
        <f t="shared" ca="1" si="1"/>
        <v>1.2046363996909084E-7</v>
      </c>
      <c r="H33" s="2">
        <v>14</v>
      </c>
      <c r="I33" s="15">
        <v>122.64150943396221</v>
      </c>
      <c r="Q33" t="s">
        <v>39</v>
      </c>
      <c r="R33">
        <f ca="1">MAX(Results!$I$20:$I$2519)</f>
        <v>372.81553398058259</v>
      </c>
      <c r="S33"/>
      <c r="T33" t="str">
        <f ca="1">"The maximum CLV generated by the simulation is "&amp;ROUND(R33,2)</f>
        <v>The maximum CLV generated by the simulation is 372.82</v>
      </c>
    </row>
    <row r="34" spans="1:29" x14ac:dyDescent="0.25">
      <c r="A34" s="2">
        <v>15</v>
      </c>
      <c r="B34" s="2">
        <f t="shared" ca="1" si="2"/>
        <v>5.2589300307921436E-7</v>
      </c>
      <c r="C34" s="2">
        <f t="shared" ca="1" si="3"/>
        <v>4.3980465111040007E-2</v>
      </c>
      <c r="D34" s="2">
        <f t="shared" ca="1" si="1"/>
        <v>2.3129018874065442E-8</v>
      </c>
      <c r="H34" s="2">
        <v>15</v>
      </c>
      <c r="I34" s="15">
        <v>148.72380952380954</v>
      </c>
      <c r="Q34" t="s">
        <v>40</v>
      </c>
      <c r="R34" s="18">
        <f ca="1">SUM(Results!$I$20:$I$2519)</f>
        <v>545726.61166730989</v>
      </c>
      <c r="S34"/>
      <c r="T34" t="str">
        <f ca="1">"The total value of all CLV generated by the simulation is "&amp;ROUND(R34,2)</f>
        <v>The total value of all CLV generated by the simulation is 545726.61</v>
      </c>
    </row>
    <row r="35" spans="1:29" ht="15.75" thickBot="1" x14ac:dyDescent="0.3">
      <c r="A35" s="2">
        <v>16</v>
      </c>
      <c r="B35" s="2">
        <f t="shared" ca="1" si="2"/>
        <v>1.2621432073901143E-7</v>
      </c>
      <c r="C35" s="2">
        <f t="shared" ca="1" si="3"/>
        <v>3.5184372088832003E-2</v>
      </c>
      <c r="D35" s="2">
        <f t="shared" ca="1" si="1"/>
        <v>4.440771623820564E-9</v>
      </c>
      <c r="H35" s="2">
        <v>16</v>
      </c>
      <c r="I35" s="15">
        <v>335.32710280373823</v>
      </c>
      <c r="Q35" s="16" t="s">
        <v>41</v>
      </c>
      <c r="R35" s="16">
        <f ca="1">COUNT(Results!$I$20:$I$2519)</f>
        <v>2500</v>
      </c>
      <c r="S35"/>
      <c r="T35" t="s">
        <v>43</v>
      </c>
    </row>
    <row r="36" spans="1:29" x14ac:dyDescent="0.25">
      <c r="A36" s="2">
        <v>17</v>
      </c>
      <c r="B36" s="2">
        <f t="shared" ca="1" si="2"/>
        <v>3.029143697736274E-8</v>
      </c>
      <c r="C36" s="2">
        <f t="shared" ca="1" si="3"/>
        <v>2.8147497671065603E-2</v>
      </c>
      <c r="D36" s="2">
        <f t="shared" ca="1" si="1"/>
        <v>8.5262815177354824E-10</v>
      </c>
      <c r="H36" s="2">
        <v>17</v>
      </c>
      <c r="I36" s="15">
        <v>206.88679245283021</v>
      </c>
      <c r="Q36"/>
      <c r="R36"/>
      <c r="S36"/>
      <c r="T36"/>
    </row>
    <row r="37" spans="1:29" x14ac:dyDescent="0.25">
      <c r="A37" s="2">
        <v>18</v>
      </c>
      <c r="B37" s="2">
        <f t="shared" ca="1" si="2"/>
        <v>7.2699448745670571E-9</v>
      </c>
      <c r="C37" s="2">
        <f t="shared" ca="1" si="3"/>
        <v>2.2517998136852482E-2</v>
      </c>
      <c r="D37" s="2">
        <f t="shared" ca="1" si="1"/>
        <v>1.6370460514052124E-10</v>
      </c>
      <c r="H37" s="2">
        <v>18</v>
      </c>
      <c r="I37" s="15">
        <v>150.00000000000003</v>
      </c>
      <c r="Q37"/>
      <c r="S37"/>
      <c r="T37" s="12" t="s">
        <v>49</v>
      </c>
    </row>
    <row r="38" spans="1:29" ht="15" customHeight="1" x14ac:dyDescent="0.25">
      <c r="A38" s="2">
        <v>19</v>
      </c>
      <c r="B38" s="2">
        <f t="shared" ca="1" si="2"/>
        <v>1.7447867698960937E-9</v>
      </c>
      <c r="C38" s="2">
        <f t="shared" ca="1" si="3"/>
        <v>1.8014398509481985E-2</v>
      </c>
      <c r="D38" s="2">
        <f t="shared" ca="1" si="1"/>
        <v>3.143128418698008E-11</v>
      </c>
      <c r="H38" s="2">
        <v>19</v>
      </c>
      <c r="I38" s="15">
        <v>262.8679245283019</v>
      </c>
      <c r="T38" s="26" t="s">
        <v>50</v>
      </c>
      <c r="U38" s="26"/>
      <c r="V38" s="26"/>
      <c r="W38" s="26"/>
      <c r="X38" s="26"/>
      <c r="Y38" s="26"/>
      <c r="Z38" s="26"/>
      <c r="AA38" s="26"/>
      <c r="AB38" s="26"/>
      <c r="AC38" s="26"/>
    </row>
    <row r="39" spans="1:29" x14ac:dyDescent="0.25">
      <c r="A39" s="2">
        <v>20</v>
      </c>
      <c r="B39" s="2">
        <f t="shared" ca="1" si="2"/>
        <v>4.1874882477506246E-10</v>
      </c>
      <c r="C39" s="2">
        <f t="shared" ca="1" si="3"/>
        <v>1.4411518807585587E-2</v>
      </c>
      <c r="D39" s="2">
        <f t="shared" ca="1" si="1"/>
        <v>6.0348065639001739E-12</v>
      </c>
      <c r="H39" s="2">
        <v>20</v>
      </c>
      <c r="I39" s="15">
        <v>335.99999999999989</v>
      </c>
      <c r="T39" s="26"/>
      <c r="U39" s="26"/>
      <c r="V39" s="26"/>
      <c r="W39" s="26"/>
      <c r="X39" s="26"/>
      <c r="Y39" s="26"/>
      <c r="Z39" s="26"/>
      <c r="AA39" s="26"/>
      <c r="AB39" s="26"/>
      <c r="AC39" s="26"/>
    </row>
    <row r="40" spans="1:29" x14ac:dyDescent="0.25">
      <c r="A40" s="2">
        <v>21</v>
      </c>
      <c r="B40" s="2">
        <f t="shared" ca="1" si="2"/>
        <v>1.0049971794601498E-10</v>
      </c>
      <c r="C40" s="2">
        <f t="shared" ca="1" si="3"/>
        <v>1.1529215046068469E-2</v>
      </c>
      <c r="D40" s="2">
        <f t="shared" ca="1" si="1"/>
        <v>1.1586828602688333E-12</v>
      </c>
      <c r="H40" s="2">
        <v>21</v>
      </c>
      <c r="I40" s="15">
        <v>156.25</v>
      </c>
      <c r="T40" s="26"/>
      <c r="U40" s="26"/>
      <c r="V40" s="26"/>
      <c r="W40" s="26"/>
      <c r="X40" s="26"/>
      <c r="Y40" s="26"/>
      <c r="Z40" s="26"/>
      <c r="AA40" s="26"/>
      <c r="AB40" s="26"/>
      <c r="AC40" s="26"/>
    </row>
    <row r="41" spans="1:29" x14ac:dyDescent="0.25">
      <c r="A41" s="2">
        <v>22</v>
      </c>
      <c r="B41" s="2">
        <f t="shared" ca="1" si="2"/>
        <v>2.4119932307043594E-11</v>
      </c>
      <c r="C41" s="2">
        <f t="shared" ca="1" si="3"/>
        <v>9.2233720368547767E-3</v>
      </c>
      <c r="D41" s="2">
        <f t="shared" ca="1" si="1"/>
        <v>2.2246710917161602E-13</v>
      </c>
      <c r="H41" s="2">
        <v>22</v>
      </c>
      <c r="I41" s="15">
        <v>249.55339805825241</v>
      </c>
      <c r="T41" s="26"/>
      <c r="U41" s="26"/>
      <c r="V41" s="26"/>
      <c r="W41" s="26"/>
      <c r="X41" s="26"/>
      <c r="Y41" s="26"/>
      <c r="Z41" s="26"/>
      <c r="AA41" s="26"/>
      <c r="AB41" s="26"/>
      <c r="AC41" s="26"/>
    </row>
    <row r="42" spans="1:29" x14ac:dyDescent="0.25">
      <c r="A42" s="2">
        <v>23</v>
      </c>
      <c r="B42" s="2">
        <f t="shared" ca="1" si="2"/>
        <v>5.7887837536904623E-12</v>
      </c>
      <c r="C42" s="2">
        <f t="shared" ca="1" si="3"/>
        <v>7.378697629483821E-3</v>
      </c>
      <c r="D42" s="2">
        <f t="shared" ca="1" si="1"/>
        <v>4.2713684960950269E-14</v>
      </c>
      <c r="H42" s="2">
        <v>23</v>
      </c>
      <c r="I42" s="15">
        <v>123.78640776699031</v>
      </c>
      <c r="T42" s="26"/>
      <c r="U42" s="26"/>
      <c r="V42" s="26"/>
      <c r="W42" s="26"/>
      <c r="X42" s="26"/>
      <c r="Y42" s="26"/>
      <c r="Z42" s="26"/>
      <c r="AA42" s="26"/>
      <c r="AB42" s="26"/>
      <c r="AC42" s="26"/>
    </row>
    <row r="43" spans="1:29" x14ac:dyDescent="0.25">
      <c r="A43" s="2">
        <v>24</v>
      </c>
      <c r="B43" s="2">
        <f t="shared" ca="1" si="2"/>
        <v>1.3893081008857109E-12</v>
      </c>
      <c r="C43" s="2">
        <f t="shared" ca="1" si="3"/>
        <v>5.9029581035870572E-3</v>
      </c>
      <c r="D43" s="2">
        <f t="shared" ca="1" si="1"/>
        <v>8.2010275125024517E-15</v>
      </c>
      <c r="H43" s="2">
        <v>24</v>
      </c>
      <c r="I43" s="15">
        <v>233.84615384615381</v>
      </c>
      <c r="T43" s="26"/>
      <c r="U43" s="26"/>
      <c r="V43" s="26"/>
      <c r="W43" s="26"/>
      <c r="X43" s="26"/>
      <c r="Y43" s="26"/>
      <c r="Z43" s="26"/>
      <c r="AA43" s="26"/>
      <c r="AB43" s="26"/>
      <c r="AC43" s="26"/>
    </row>
    <row r="44" spans="1:29" ht="15" customHeight="1" x14ac:dyDescent="0.25">
      <c r="A44" s="2">
        <v>25</v>
      </c>
      <c r="B44" s="2">
        <f t="shared" ca="1" si="2"/>
        <v>3.334339442125706E-13</v>
      </c>
      <c r="C44" s="2">
        <f t="shared" ca="1" si="3"/>
        <v>4.7223664828696449E-3</v>
      </c>
      <c r="D44" s="2">
        <f t="shared" ca="1" si="1"/>
        <v>1.5745972824004703E-15</v>
      </c>
      <c r="H44" s="2">
        <v>25</v>
      </c>
      <c r="I44" s="15">
        <v>372.81553398058259</v>
      </c>
      <c r="T44" s="26" t="s">
        <v>51</v>
      </c>
      <c r="U44" s="26"/>
      <c r="V44" s="26"/>
      <c r="W44" s="26"/>
      <c r="X44" s="26"/>
      <c r="Y44" s="26"/>
      <c r="Z44" s="26"/>
      <c r="AA44" s="26"/>
      <c r="AB44" s="26"/>
      <c r="AC44" s="26"/>
    </row>
    <row r="45" spans="1:29" x14ac:dyDescent="0.25">
      <c r="A45" s="2">
        <v>26</v>
      </c>
      <c r="B45" s="2">
        <f t="shared" ca="1" si="2"/>
        <v>8.0024146611016942E-14</v>
      </c>
      <c r="C45" s="2">
        <f t="shared" ca="1" si="3"/>
        <v>3.7778931862957159E-3</v>
      </c>
      <c r="D45" s="2">
        <f t="shared" ca="1" si="1"/>
        <v>3.0232267822089029E-16</v>
      </c>
      <c r="H45" s="2">
        <v>26</v>
      </c>
      <c r="I45" s="15">
        <v>277.28971962616805</v>
      </c>
      <c r="T45" s="26"/>
      <c r="U45" s="26"/>
      <c r="V45" s="26"/>
      <c r="W45" s="26"/>
      <c r="X45" s="26"/>
      <c r="Y45" s="26"/>
      <c r="Z45" s="26"/>
      <c r="AA45" s="26"/>
      <c r="AB45" s="26"/>
      <c r="AC45" s="26"/>
    </row>
    <row r="46" spans="1:29" x14ac:dyDescent="0.25">
      <c r="A46" s="2">
        <v>27</v>
      </c>
      <c r="B46" s="2">
        <f t="shared" ca="1" si="2"/>
        <v>1.9205795186644065E-14</v>
      </c>
      <c r="C46" s="2">
        <f t="shared" ca="1" si="3"/>
        <v>3.0223145490365731E-3</v>
      </c>
      <c r="D46" s="2">
        <f t="shared" ca="1" si="1"/>
        <v>5.804595421841094E-17</v>
      </c>
      <c r="H46" s="2">
        <v>27</v>
      </c>
      <c r="I46" s="15">
        <v>185.29523809523812</v>
      </c>
      <c r="T46" s="26"/>
      <c r="U46" s="26"/>
      <c r="V46" s="26"/>
      <c r="W46" s="26"/>
      <c r="X46" s="26"/>
      <c r="Y46" s="26"/>
      <c r="Z46" s="26"/>
      <c r="AA46" s="26"/>
      <c r="AB46" s="26"/>
      <c r="AC46" s="26"/>
    </row>
    <row r="47" spans="1:29" x14ac:dyDescent="0.25">
      <c r="A47" s="2">
        <v>28</v>
      </c>
      <c r="B47" s="2">
        <f t="shared" ca="1" si="2"/>
        <v>4.6093908447945755E-15</v>
      </c>
      <c r="C47" s="2">
        <f t="shared" ca="1" si="3"/>
        <v>2.4178516392292584E-3</v>
      </c>
      <c r="D47" s="2">
        <f t="shared" ca="1" si="1"/>
        <v>1.11448232099349E-17</v>
      </c>
      <c r="H47" s="2">
        <v>28</v>
      </c>
      <c r="I47" s="15">
        <v>208.49056603773576</v>
      </c>
      <c r="T47" s="26"/>
      <c r="U47" s="26"/>
      <c r="V47" s="26"/>
      <c r="W47" s="26"/>
      <c r="X47" s="26"/>
      <c r="Y47" s="26"/>
      <c r="Z47" s="26"/>
      <c r="AA47" s="26"/>
      <c r="AB47" s="26"/>
      <c r="AC47" s="26"/>
    </row>
    <row r="48" spans="1:29" x14ac:dyDescent="0.25">
      <c r="A48" s="2">
        <v>29</v>
      </c>
      <c r="B48" s="2">
        <f t="shared" ca="1" si="2"/>
        <v>1.1062538027506981E-15</v>
      </c>
      <c r="C48" s="2">
        <f t="shared" ca="1" si="3"/>
        <v>1.9342813113834068E-3</v>
      </c>
      <c r="D48" s="2">
        <f t="shared" ca="1" si="1"/>
        <v>2.139806056307501E-18</v>
      </c>
      <c r="H48" s="2">
        <v>29</v>
      </c>
      <c r="I48" s="15">
        <v>182.50000000000003</v>
      </c>
      <c r="T48" s="26"/>
      <c r="U48" s="26"/>
      <c r="V48" s="26"/>
      <c r="W48" s="26"/>
      <c r="X48" s="26"/>
      <c r="Y48" s="26"/>
      <c r="Z48" s="26"/>
      <c r="AA48" s="26"/>
      <c r="AB48" s="26"/>
      <c r="AC48" s="26"/>
    </row>
    <row r="49" spans="1:29" x14ac:dyDescent="0.25">
      <c r="A49" s="2">
        <v>30</v>
      </c>
      <c r="B49" s="2">
        <f t="shared" ca="1" si="2"/>
        <v>2.6550091266016752E-16</v>
      </c>
      <c r="C49" s="2">
        <f t="shared" ca="1" si="3"/>
        <v>1.5474250491067253E-3</v>
      </c>
      <c r="D49" s="2">
        <f t="shared" ca="1" si="1"/>
        <v>4.1084276281104009E-19</v>
      </c>
      <c r="H49" s="2">
        <v>30</v>
      </c>
      <c r="I49" s="15">
        <v>330.33644859813069</v>
      </c>
    </row>
    <row r="50" spans="1:29" ht="30" x14ac:dyDescent="0.25">
      <c r="A50" s="2">
        <v>31</v>
      </c>
      <c r="B50" s="2">
        <f t="shared" ca="1" si="2"/>
        <v>6.3720219038440199E-17</v>
      </c>
      <c r="C50" s="2">
        <f t="shared" ca="1" si="3"/>
        <v>1.2379400392853804E-3</v>
      </c>
      <c r="D50" s="2">
        <f t="shared" ca="1" si="1"/>
        <v>7.8881810459719701E-20</v>
      </c>
      <c r="H50" s="2">
        <v>31</v>
      </c>
      <c r="I50" s="15">
        <v>319.54128440366964</v>
      </c>
      <c r="T50" s="29" t="s">
        <v>52</v>
      </c>
    </row>
    <row r="51" spans="1:29" x14ac:dyDescent="0.25">
      <c r="A51" s="2">
        <v>32</v>
      </c>
      <c r="B51" s="2">
        <f t="shared" ca="1" si="2"/>
        <v>1.5292852569225647E-17</v>
      </c>
      <c r="C51" s="2">
        <f t="shared" ca="1" si="3"/>
        <v>9.9035203142830409E-4</v>
      </c>
      <c r="D51" s="2">
        <f t="shared" ca="1" si="1"/>
        <v>1.514530760826618E-20</v>
      </c>
      <c r="H51" s="2">
        <v>32</v>
      </c>
      <c r="I51" s="15">
        <v>145.9439252336449</v>
      </c>
      <c r="T51" s="30" t="s">
        <v>53</v>
      </c>
      <c r="U51" s="30"/>
      <c r="V51" s="30"/>
      <c r="W51" s="30"/>
      <c r="X51" s="30"/>
      <c r="Y51" s="30"/>
      <c r="Z51" s="30"/>
      <c r="AA51" s="30"/>
      <c r="AB51" s="30"/>
      <c r="AC51" s="30"/>
    </row>
    <row r="52" spans="1:29" x14ac:dyDescent="0.25">
      <c r="A52" s="2">
        <v>33</v>
      </c>
      <c r="B52" s="2">
        <f t="shared" ca="1" si="2"/>
        <v>3.6702846166141548E-18</v>
      </c>
      <c r="C52" s="2">
        <f t="shared" ca="1" si="3"/>
        <v>7.9228162514264331E-4</v>
      </c>
      <c r="D52" s="2">
        <f t="shared" ca="1" si="1"/>
        <v>2.9078990607871063E-21</v>
      </c>
      <c r="H52" s="2">
        <v>33</v>
      </c>
      <c r="I52" s="15">
        <v>229.33980582524271</v>
      </c>
      <c r="T52" s="30"/>
      <c r="U52" s="30"/>
      <c r="V52" s="30"/>
      <c r="W52" s="30"/>
      <c r="X52" s="30"/>
      <c r="Y52" s="30"/>
      <c r="Z52" s="30"/>
      <c r="AA52" s="30"/>
      <c r="AB52" s="30"/>
      <c r="AC52" s="30"/>
    </row>
    <row r="53" spans="1:29" ht="15" customHeight="1" x14ac:dyDescent="0.25">
      <c r="A53" s="2">
        <v>34</v>
      </c>
      <c r="B53" s="2">
        <f t="shared" ca="1" si="2"/>
        <v>8.808683079873971E-19</v>
      </c>
      <c r="C53" s="2">
        <f t="shared" ca="1" si="3"/>
        <v>6.3382530011411463E-4</v>
      </c>
      <c r="D53" s="2">
        <f t="shared" ca="1" si="1"/>
        <v>5.5831661967112435E-22</v>
      </c>
      <c r="H53" s="2">
        <v>34</v>
      </c>
      <c r="I53" s="15">
        <v>312</v>
      </c>
      <c r="T53" s="30"/>
      <c r="U53" s="30"/>
      <c r="V53" s="30"/>
      <c r="W53" s="30"/>
      <c r="X53" s="30"/>
      <c r="Y53" s="30"/>
      <c r="Z53" s="30"/>
      <c r="AA53" s="30"/>
      <c r="AB53" s="30"/>
      <c r="AC53" s="30"/>
    </row>
    <row r="54" spans="1:29" x14ac:dyDescent="0.25">
      <c r="A54" s="2">
        <v>35</v>
      </c>
      <c r="B54" s="2">
        <f t="shared" ca="1" si="2"/>
        <v>2.1140839391697531E-19</v>
      </c>
      <c r="C54" s="2">
        <f t="shared" ca="1" si="3"/>
        <v>5.0706024009129172E-4</v>
      </c>
      <c r="D54" s="2">
        <f t="shared" ca="1" si="1"/>
        <v>1.0719679097685587E-22</v>
      </c>
      <c r="H54" s="2">
        <v>35</v>
      </c>
      <c r="I54" s="15">
        <v>191.69811320754718</v>
      </c>
      <c r="T54" s="30"/>
      <c r="U54" s="30"/>
      <c r="V54" s="30"/>
      <c r="W54" s="30"/>
      <c r="X54" s="30"/>
      <c r="Y54" s="30"/>
      <c r="Z54" s="30"/>
      <c r="AA54" s="30"/>
      <c r="AB54" s="30"/>
      <c r="AC54" s="30"/>
    </row>
    <row r="55" spans="1:29" x14ac:dyDescent="0.25">
      <c r="A55" s="2">
        <v>36</v>
      </c>
      <c r="B55" s="2">
        <f t="shared" ca="1" si="2"/>
        <v>5.073801454007407E-20</v>
      </c>
      <c r="C55" s="2">
        <f t="shared" ca="1" si="3"/>
        <v>4.0564819207303336E-4</v>
      </c>
      <c r="D55" s="2">
        <f t="shared" ca="1" si="1"/>
        <v>2.0581783867556327E-23</v>
      </c>
      <c r="H55" s="2">
        <v>36</v>
      </c>
      <c r="I55" s="15">
        <v>268.79611650485435</v>
      </c>
      <c r="T55" s="28"/>
      <c r="U55" s="28"/>
      <c r="V55" s="28"/>
      <c r="W55" s="28"/>
      <c r="X55" s="28"/>
      <c r="Y55" s="28"/>
      <c r="Z55" s="28"/>
      <c r="AA55" s="28"/>
      <c r="AB55" s="28"/>
      <c r="AC55" s="28"/>
    </row>
    <row r="56" spans="1:29" x14ac:dyDescent="0.25">
      <c r="A56" s="2">
        <v>37</v>
      </c>
      <c r="B56" s="2">
        <f t="shared" ca="1" si="2"/>
        <v>1.2177123489617777E-20</v>
      </c>
      <c r="C56" s="2">
        <f t="shared" ca="1" si="3"/>
        <v>3.2451855365842671E-4</v>
      </c>
      <c r="D56" s="2">
        <f t="shared" ca="1" si="1"/>
        <v>3.9517025025708147E-24</v>
      </c>
      <c r="H56" s="2">
        <v>37</v>
      </c>
      <c r="I56" s="15">
        <v>86.82692307692308</v>
      </c>
      <c r="T56" s="25" t="s">
        <v>54</v>
      </c>
      <c r="U56" s="25"/>
      <c r="V56" s="25"/>
      <c r="W56" s="25"/>
      <c r="X56" s="25"/>
      <c r="Y56" s="25"/>
      <c r="Z56" s="25"/>
      <c r="AA56" s="25"/>
      <c r="AB56" s="25"/>
      <c r="AC56" s="28"/>
    </row>
    <row r="57" spans="1:29" x14ac:dyDescent="0.25">
      <c r="A57" s="2">
        <v>38</v>
      </c>
      <c r="B57" s="2">
        <f t="shared" ca="1" si="2"/>
        <v>2.9225096375082664E-21</v>
      </c>
      <c r="C57" s="2">
        <f t="shared" ca="1" si="3"/>
        <v>2.5961484292674134E-4</v>
      </c>
      <c r="D57" s="2">
        <f t="shared" ca="1" si="1"/>
        <v>7.587268804935964E-25</v>
      </c>
      <c r="H57" s="2">
        <v>38</v>
      </c>
      <c r="I57" s="15">
        <v>301.90099009900979</v>
      </c>
      <c r="T57" s="25"/>
      <c r="U57" s="25"/>
      <c r="V57" s="25"/>
      <c r="W57" s="25"/>
      <c r="X57" s="25"/>
      <c r="Y57" s="25"/>
      <c r="Z57" s="25"/>
      <c r="AA57" s="25"/>
      <c r="AB57" s="25"/>
      <c r="AC57" s="28"/>
    </row>
    <row r="58" spans="1:29" x14ac:dyDescent="0.25">
      <c r="A58" s="2">
        <v>39</v>
      </c>
      <c r="B58" s="2">
        <f t="shared" ca="1" si="2"/>
        <v>7.0140231300198396E-22</v>
      </c>
      <c r="C58" s="2">
        <f t="shared" ca="1" si="3"/>
        <v>2.076918743413931E-4</v>
      </c>
      <c r="D58" s="2">
        <f t="shared" ca="1" si="1"/>
        <v>1.4567556105477053E-25</v>
      </c>
      <c r="H58" s="2">
        <v>39</v>
      </c>
      <c r="I58" s="15">
        <v>338.47058823529403</v>
      </c>
      <c r="T58" s="25"/>
      <c r="U58" s="25"/>
      <c r="V58" s="25"/>
      <c r="W58" s="25"/>
      <c r="X58" s="25"/>
      <c r="Y58" s="25"/>
      <c r="Z58" s="25"/>
      <c r="AA58" s="25"/>
      <c r="AB58" s="25"/>
      <c r="AC58" s="28"/>
    </row>
    <row r="59" spans="1:29" ht="29.25" customHeight="1" x14ac:dyDescent="0.25">
      <c r="A59" s="2">
        <v>40</v>
      </c>
      <c r="B59" s="2">
        <f t="shared" ca="1" si="2"/>
        <v>1.6833655512047615E-22</v>
      </c>
      <c r="C59" s="2">
        <f t="shared" ca="1" si="3"/>
        <v>1.6615349947311447E-4</v>
      </c>
      <c r="D59" s="2">
        <f t="shared" ca="1" si="1"/>
        <v>2.7969707722515937E-26</v>
      </c>
      <c r="H59" s="2">
        <v>40</v>
      </c>
      <c r="I59" s="15">
        <v>204.11214953271022</v>
      </c>
      <c r="T59" s="25"/>
      <c r="U59" s="25"/>
      <c r="V59" s="25"/>
      <c r="W59" s="25"/>
      <c r="X59" s="25"/>
      <c r="Y59" s="25"/>
      <c r="Z59" s="25"/>
      <c r="AA59" s="25"/>
      <c r="AB59" s="25"/>
    </row>
    <row r="60" spans="1:29" x14ac:dyDescent="0.25">
      <c r="A60" s="2">
        <v>41</v>
      </c>
      <c r="B60" s="2">
        <f t="shared" ca="1" si="2"/>
        <v>4.0400773228914278E-23</v>
      </c>
      <c r="C60" s="2">
        <f t="shared" ca="1" si="3"/>
        <v>1.3292279957849158E-4</v>
      </c>
      <c r="D60" s="2">
        <f t="shared" ca="1" si="1"/>
        <v>5.3701838827230606E-27</v>
      </c>
      <c r="H60" s="2">
        <v>41</v>
      </c>
      <c r="I60" s="15">
        <v>310.00000000000006</v>
      </c>
    </row>
    <row r="61" spans="1:29" x14ac:dyDescent="0.25">
      <c r="A61" s="2">
        <v>42</v>
      </c>
      <c r="B61" s="2">
        <f t="shared" ca="1" si="2"/>
        <v>9.6961855749394262E-24</v>
      </c>
      <c r="C61" s="2">
        <f t="shared" ca="1" si="3"/>
        <v>1.0633823966279326E-4</v>
      </c>
      <c r="D61" s="2">
        <f t="shared" ca="1" si="1"/>
        <v>1.0310753054828275E-27</v>
      </c>
      <c r="H61" s="2">
        <v>42</v>
      </c>
      <c r="I61" s="15">
        <v>177.1844660194175</v>
      </c>
      <c r="T61" s="31" t="s">
        <v>55</v>
      </c>
      <c r="U61" s="31"/>
      <c r="V61" s="31"/>
      <c r="W61" s="31"/>
      <c r="X61" s="31"/>
      <c r="Y61" s="31"/>
      <c r="Z61" s="31"/>
      <c r="AA61" s="31"/>
      <c r="AB61" s="31"/>
    </row>
    <row r="62" spans="1:29" x14ac:dyDescent="0.25">
      <c r="A62" s="2">
        <v>43</v>
      </c>
      <c r="B62" s="2">
        <f t="shared" ca="1" si="2"/>
        <v>2.3270845379854622E-24</v>
      </c>
      <c r="C62" s="2">
        <f t="shared" ca="1" si="3"/>
        <v>8.5070591730234619E-5</v>
      </c>
      <c r="D62" s="2">
        <f t="shared" ca="1" si="1"/>
        <v>1.9796645865270291E-28</v>
      </c>
      <c r="H62" s="2">
        <v>43</v>
      </c>
      <c r="I62" s="15">
        <v>155.75471698113208</v>
      </c>
      <c r="T62" s="31"/>
      <c r="U62" s="31"/>
      <c r="V62" s="31"/>
      <c r="W62" s="31"/>
      <c r="X62" s="31"/>
      <c r="Y62" s="31"/>
      <c r="Z62" s="31"/>
      <c r="AA62" s="31"/>
      <c r="AB62" s="31"/>
    </row>
    <row r="63" spans="1:29" x14ac:dyDescent="0.25">
      <c r="A63" s="2">
        <v>44</v>
      </c>
      <c r="B63" s="2">
        <f t="shared" ca="1" si="2"/>
        <v>5.5850028911651091E-25</v>
      </c>
      <c r="C63" s="2">
        <f t="shared" ca="1" si="3"/>
        <v>6.8056473384187684E-5</v>
      </c>
      <c r="D63" s="2">
        <f t="shared" ca="1" si="1"/>
        <v>3.8009560061318954E-29</v>
      </c>
      <c r="H63" s="2">
        <v>44</v>
      </c>
      <c r="I63" s="15">
        <v>312.05714285714276</v>
      </c>
      <c r="T63" s="31"/>
      <c r="U63" s="31"/>
      <c r="V63" s="31"/>
      <c r="W63" s="31"/>
      <c r="X63" s="31"/>
      <c r="Y63" s="31"/>
      <c r="Z63" s="31"/>
      <c r="AA63" s="31"/>
      <c r="AB63" s="31"/>
    </row>
    <row r="64" spans="1:29" x14ac:dyDescent="0.25">
      <c r="A64" s="2">
        <v>45</v>
      </c>
      <c r="B64" s="2">
        <f t="shared" ca="1" si="2"/>
        <v>1.340400693879626E-25</v>
      </c>
      <c r="C64" s="2">
        <f t="shared" ca="1" si="3"/>
        <v>5.4445178707350152E-5</v>
      </c>
      <c r="D64" s="2">
        <f t="shared" ca="1" si="1"/>
        <v>7.2978355317732382E-30</v>
      </c>
      <c r="H64" s="2">
        <v>45</v>
      </c>
      <c r="I64" s="15">
        <v>74.42307692307692</v>
      </c>
      <c r="T64" s="31"/>
      <c r="U64" s="31"/>
      <c r="V64" s="31"/>
      <c r="W64" s="31"/>
      <c r="X64" s="31"/>
      <c r="Y64" s="31"/>
      <c r="Z64" s="31"/>
      <c r="AA64" s="31"/>
      <c r="AB64" s="31"/>
    </row>
    <row r="65" spans="1:28" x14ac:dyDescent="0.25">
      <c r="A65" s="2">
        <v>46</v>
      </c>
      <c r="B65" s="2">
        <f t="shared" ca="1" si="2"/>
        <v>3.2169616653111023E-26</v>
      </c>
      <c r="C65" s="2">
        <f t="shared" ca="1" si="3"/>
        <v>4.3556142965880123E-5</v>
      </c>
      <c r="D65" s="2">
        <f t="shared" ca="1" si="1"/>
        <v>1.4011844221004617E-30</v>
      </c>
      <c r="H65" s="2">
        <v>46</v>
      </c>
      <c r="I65" s="15">
        <v>173.33333333333334</v>
      </c>
      <c r="T65" s="31"/>
      <c r="U65" s="31"/>
      <c r="V65" s="31"/>
      <c r="W65" s="31"/>
      <c r="X65" s="31"/>
      <c r="Y65" s="31"/>
      <c r="Z65" s="31"/>
      <c r="AA65" s="31"/>
      <c r="AB65" s="31"/>
    </row>
    <row r="66" spans="1:28" x14ac:dyDescent="0.25">
      <c r="A66" s="2">
        <v>47</v>
      </c>
      <c r="B66" s="2">
        <f t="shared" ca="1" si="2"/>
        <v>7.7207079967466453E-27</v>
      </c>
      <c r="C66" s="2">
        <f t="shared" ca="1" si="3"/>
        <v>3.4844914372704099E-5</v>
      </c>
      <c r="D66" s="2">
        <f t="shared" ca="1" si="1"/>
        <v>2.6902740904328868E-31</v>
      </c>
      <c r="H66" s="2">
        <v>47</v>
      </c>
      <c r="I66" s="15">
        <v>260.41121495327087</v>
      </c>
      <c r="T66" s="31"/>
      <c r="U66" s="31"/>
      <c r="V66" s="31"/>
      <c r="W66" s="31"/>
      <c r="X66" s="31"/>
      <c r="Y66" s="31"/>
      <c r="Z66" s="31"/>
      <c r="AA66" s="31"/>
      <c r="AB66" s="31"/>
    </row>
    <row r="67" spans="1:28" x14ac:dyDescent="0.25">
      <c r="A67" s="2">
        <v>48</v>
      </c>
      <c r="B67" s="2">
        <f t="shared" ca="1" si="2"/>
        <v>1.8529699192191948E-27</v>
      </c>
      <c r="C67" s="2">
        <f t="shared" ca="1" si="3"/>
        <v>2.7875931498163278E-5</v>
      </c>
      <c r="D67" s="2">
        <f t="shared" ca="1" si="1"/>
        <v>5.165326253631142E-32</v>
      </c>
      <c r="H67" s="2">
        <v>48</v>
      </c>
      <c r="I67" s="15">
        <v>337.631067961165</v>
      </c>
    </row>
    <row r="68" spans="1:28" x14ac:dyDescent="0.25">
      <c r="A68" s="2">
        <v>49</v>
      </c>
      <c r="B68" s="2">
        <f t="shared" ca="1" si="2"/>
        <v>4.4471278061260673E-28</v>
      </c>
      <c r="C68" s="2">
        <f t="shared" ca="1" si="3"/>
        <v>2.2300745198530623E-5</v>
      </c>
      <c r="D68" s="2">
        <f t="shared" ca="1" si="1"/>
        <v>9.9174264069717923E-33</v>
      </c>
      <c r="H68" s="2">
        <v>49</v>
      </c>
      <c r="I68" s="15">
        <v>136.1904761904762</v>
      </c>
      <c r="T68" s="27" t="s">
        <v>56</v>
      </c>
      <c r="U68" s="27"/>
      <c r="V68" s="27"/>
      <c r="W68" s="27"/>
      <c r="X68" s="27"/>
      <c r="Y68" s="27"/>
      <c r="Z68" s="27"/>
      <c r="AA68" s="27"/>
      <c r="AB68" s="27"/>
    </row>
    <row r="69" spans="1:28" x14ac:dyDescent="0.25">
      <c r="A69" s="2">
        <v>50</v>
      </c>
      <c r="B69" s="2">
        <f t="shared" ca="1" si="2"/>
        <v>1.0673106734702561E-28</v>
      </c>
      <c r="C69" s="2">
        <f t="shared" ca="1" si="3"/>
        <v>1.7840596158824497E-5</v>
      </c>
      <c r="D69" s="2">
        <f t="shared" ca="1" si="1"/>
        <v>1.9041458701385838E-33</v>
      </c>
      <c r="H69" s="2">
        <v>50</v>
      </c>
      <c r="I69" s="15">
        <v>145.50458715596338</v>
      </c>
      <c r="T69" s="27"/>
      <c r="U69" s="27"/>
      <c r="V69" s="27"/>
      <c r="W69" s="27"/>
      <c r="X69" s="27"/>
      <c r="Y69" s="27"/>
      <c r="Z69" s="27"/>
      <c r="AA69" s="27"/>
      <c r="AB69" s="27"/>
    </row>
    <row r="70" spans="1:28" x14ac:dyDescent="0.25">
      <c r="A70" s="2">
        <v>51</v>
      </c>
      <c r="B70" s="2">
        <f t="shared" ca="1" si="2"/>
        <v>2.5615456163286144E-29</v>
      </c>
      <c r="C70" s="2">
        <f t="shared" ref="C70:C71" ca="1" si="4">((1/(1+$D$8)^A70))*(1+$D$8)</f>
        <v>1.4272476927059599E-5</v>
      </c>
      <c r="D70" s="2">
        <f t="shared" ref="D70:D71" ca="1" si="5">B70*C70</f>
        <v>3.6559600706660808E-34</v>
      </c>
      <c r="H70" s="2">
        <v>51</v>
      </c>
      <c r="I70" s="15">
        <v>332.30769230769226</v>
      </c>
      <c r="T70" s="27"/>
      <c r="U70" s="27"/>
      <c r="V70" s="27"/>
      <c r="W70" s="27"/>
      <c r="X70" s="27"/>
      <c r="Y70" s="27"/>
      <c r="Z70" s="27"/>
      <c r="AA70" s="27"/>
      <c r="AB70" s="27"/>
    </row>
    <row r="71" spans="1:28" x14ac:dyDescent="0.25">
      <c r="A71" s="2">
        <v>52</v>
      </c>
      <c r="B71" s="2">
        <f t="shared" ca="1" si="2"/>
        <v>6.1477094791886745E-30</v>
      </c>
      <c r="C71" s="2">
        <f t="shared" ca="1" si="4"/>
        <v>1.1417981541647679E-5</v>
      </c>
      <c r="D71" s="2">
        <f t="shared" ca="1" si="5"/>
        <v>7.0194433356788748E-35</v>
      </c>
      <c r="H71" s="2">
        <v>52</v>
      </c>
      <c r="I71" s="15">
        <v>353.55555555555549</v>
      </c>
      <c r="T71" s="27"/>
      <c r="U71" s="27"/>
      <c r="V71" s="27"/>
      <c r="W71" s="27"/>
      <c r="X71" s="27"/>
      <c r="Y71" s="27"/>
      <c r="Z71" s="27"/>
      <c r="AA71" s="27"/>
      <c r="AB71" s="27"/>
    </row>
    <row r="72" spans="1:28" x14ac:dyDescent="0.25">
      <c r="H72" s="2">
        <v>53</v>
      </c>
      <c r="I72" s="15">
        <v>206.29126213592235</v>
      </c>
      <c r="T72" s="27"/>
      <c r="U72" s="27"/>
      <c r="V72" s="27"/>
      <c r="W72" s="27"/>
      <c r="X72" s="27"/>
      <c r="Y72" s="27"/>
      <c r="Z72" s="27"/>
      <c r="AA72" s="27"/>
      <c r="AB72" s="27"/>
    </row>
    <row r="73" spans="1:28" x14ac:dyDescent="0.25">
      <c r="H73" s="2">
        <v>54</v>
      </c>
      <c r="I73" s="15">
        <v>265.48148148148147</v>
      </c>
    </row>
    <row r="74" spans="1:28" x14ac:dyDescent="0.25">
      <c r="H74" s="2">
        <v>55</v>
      </c>
      <c r="I74" s="15">
        <v>302.09523809523813</v>
      </c>
    </row>
    <row r="75" spans="1:28" x14ac:dyDescent="0.25">
      <c r="H75" s="2">
        <v>56</v>
      </c>
      <c r="I75" s="15">
        <v>311.54716981132083</v>
      </c>
    </row>
    <row r="76" spans="1:28" x14ac:dyDescent="0.25">
      <c r="H76" s="2">
        <v>57</v>
      </c>
      <c r="I76" s="15">
        <v>77.19607843137257</v>
      </c>
    </row>
    <row r="77" spans="1:28" x14ac:dyDescent="0.25">
      <c r="H77" s="2">
        <v>58</v>
      </c>
      <c r="I77" s="15">
        <v>155.0458715596331</v>
      </c>
    </row>
    <row r="78" spans="1:28" x14ac:dyDescent="0.25">
      <c r="H78" s="2">
        <v>59</v>
      </c>
      <c r="I78" s="15">
        <v>310.15384615384602</v>
      </c>
    </row>
    <row r="79" spans="1:28" x14ac:dyDescent="0.25">
      <c r="H79" s="2">
        <v>60</v>
      </c>
      <c r="I79" s="15">
        <v>296.03883495145629</v>
      </c>
    </row>
    <row r="80" spans="1:28" x14ac:dyDescent="0.25">
      <c r="H80" s="2">
        <v>61</v>
      </c>
      <c r="I80" s="15">
        <v>97.196261682242962</v>
      </c>
    </row>
    <row r="81" spans="8:9" x14ac:dyDescent="0.25">
      <c r="H81" s="2">
        <v>62</v>
      </c>
      <c r="I81" s="15">
        <v>254.76190476190476</v>
      </c>
    </row>
    <row r="82" spans="8:9" x14ac:dyDescent="0.25">
      <c r="H82" s="2">
        <v>63</v>
      </c>
      <c r="I82" s="15">
        <v>264.42307692307691</v>
      </c>
    </row>
    <row r="83" spans="8:9" x14ac:dyDescent="0.25">
      <c r="H83" s="2">
        <v>64</v>
      </c>
      <c r="I83" s="15">
        <v>93.371428571428538</v>
      </c>
    </row>
    <row r="84" spans="8:9" x14ac:dyDescent="0.25">
      <c r="H84" s="2">
        <v>65</v>
      </c>
      <c r="I84" s="15">
        <v>149.25925925925927</v>
      </c>
    </row>
    <row r="85" spans="8:9" x14ac:dyDescent="0.25">
      <c r="H85" s="2">
        <v>66</v>
      </c>
      <c r="I85" s="15">
        <v>247.61904761904762</v>
      </c>
    </row>
    <row r="86" spans="8:9" x14ac:dyDescent="0.25">
      <c r="H86" s="2">
        <v>67</v>
      </c>
      <c r="I86" s="15">
        <v>105.65714285714283</v>
      </c>
    </row>
    <row r="87" spans="8:9" x14ac:dyDescent="0.25">
      <c r="H87" s="2">
        <v>68</v>
      </c>
      <c r="I87" s="15">
        <v>357.84313725490205</v>
      </c>
    </row>
    <row r="88" spans="8:9" x14ac:dyDescent="0.25">
      <c r="H88" s="2">
        <v>69</v>
      </c>
      <c r="I88" s="15">
        <v>333.45283018867929</v>
      </c>
    </row>
    <row r="89" spans="8:9" x14ac:dyDescent="0.25">
      <c r="H89" s="2">
        <v>70</v>
      </c>
      <c r="I89" s="15">
        <v>138.11538461538456</v>
      </c>
    </row>
    <row r="90" spans="8:9" x14ac:dyDescent="0.25">
      <c r="H90" s="2">
        <v>71</v>
      </c>
      <c r="I90" s="15">
        <v>287.99999999999994</v>
      </c>
    </row>
    <row r="91" spans="8:9" x14ac:dyDescent="0.25">
      <c r="H91" s="2">
        <v>72</v>
      </c>
      <c r="I91" s="15">
        <v>110.74074074074075</v>
      </c>
    </row>
    <row r="92" spans="8:9" x14ac:dyDescent="0.25">
      <c r="H92" s="2">
        <v>73</v>
      </c>
      <c r="I92" s="15">
        <v>114.54901960784316</v>
      </c>
    </row>
    <row r="93" spans="8:9" x14ac:dyDescent="0.25">
      <c r="H93" s="2">
        <v>74</v>
      </c>
      <c r="I93" s="15">
        <v>232.29629629629628</v>
      </c>
    </row>
    <row r="94" spans="8:9" x14ac:dyDescent="0.25">
      <c r="H94" s="2">
        <v>75</v>
      </c>
      <c r="I94" s="15">
        <v>257.52380952380952</v>
      </c>
    </row>
    <row r="95" spans="8:9" x14ac:dyDescent="0.25">
      <c r="H95" s="2">
        <v>76</v>
      </c>
      <c r="I95" s="15">
        <v>277.7358490566038</v>
      </c>
    </row>
    <row r="96" spans="8:9" x14ac:dyDescent="0.25">
      <c r="H96" s="2">
        <v>77</v>
      </c>
      <c r="I96" s="15">
        <v>74.117647058823508</v>
      </c>
    </row>
    <row r="97" spans="8:9" x14ac:dyDescent="0.25">
      <c r="H97" s="2">
        <v>78</v>
      </c>
      <c r="I97" s="15">
        <v>323.71698113207549</v>
      </c>
    </row>
    <row r="98" spans="8:9" x14ac:dyDescent="0.25">
      <c r="H98" s="2">
        <v>79</v>
      </c>
      <c r="I98" s="15">
        <v>279.08256880733961</v>
      </c>
    </row>
    <row r="99" spans="8:9" x14ac:dyDescent="0.25">
      <c r="H99" s="2">
        <v>80</v>
      </c>
      <c r="I99" s="15">
        <v>219.47572815533979</v>
      </c>
    </row>
    <row r="100" spans="8:9" x14ac:dyDescent="0.25">
      <c r="H100" s="2">
        <v>81</v>
      </c>
      <c r="I100" s="15">
        <v>184.67289719626163</v>
      </c>
    </row>
    <row r="101" spans="8:9" x14ac:dyDescent="0.25">
      <c r="H101" s="2">
        <v>82</v>
      </c>
      <c r="I101" s="15">
        <v>263.86407766990288</v>
      </c>
    </row>
    <row r="102" spans="8:9" x14ac:dyDescent="0.25">
      <c r="H102" s="2">
        <v>83</v>
      </c>
      <c r="I102" s="15">
        <v>326.92307692307691</v>
      </c>
    </row>
    <row r="103" spans="8:9" x14ac:dyDescent="0.25">
      <c r="H103" s="2">
        <v>84</v>
      </c>
      <c r="I103" s="15">
        <v>111.9622641509434</v>
      </c>
    </row>
    <row r="104" spans="8:9" x14ac:dyDescent="0.25">
      <c r="H104" s="2">
        <v>85</v>
      </c>
      <c r="I104" s="15">
        <v>173.2673267326733</v>
      </c>
    </row>
    <row r="105" spans="8:9" x14ac:dyDescent="0.25">
      <c r="H105" s="2">
        <v>86</v>
      </c>
      <c r="I105" s="15">
        <v>247.50000000000006</v>
      </c>
    </row>
    <row r="106" spans="8:9" x14ac:dyDescent="0.25">
      <c r="H106" s="2">
        <v>87</v>
      </c>
      <c r="I106" s="15">
        <v>319.30693069306938</v>
      </c>
    </row>
    <row r="107" spans="8:9" x14ac:dyDescent="0.25">
      <c r="H107" s="2">
        <v>88</v>
      </c>
      <c r="I107" s="15">
        <v>346.45714285714274</v>
      </c>
    </row>
    <row r="108" spans="8:9" x14ac:dyDescent="0.25">
      <c r="H108" s="2">
        <v>89</v>
      </c>
      <c r="I108" s="15">
        <v>342.50000000000006</v>
      </c>
    </row>
    <row r="109" spans="8:9" x14ac:dyDescent="0.25">
      <c r="H109" s="2">
        <v>90</v>
      </c>
      <c r="I109" s="15">
        <v>142.6415094339622</v>
      </c>
    </row>
    <row r="110" spans="8:9" x14ac:dyDescent="0.25">
      <c r="H110" s="2">
        <v>91</v>
      </c>
      <c r="I110" s="15">
        <v>264.42307692307691</v>
      </c>
    </row>
    <row r="111" spans="8:9" x14ac:dyDescent="0.25">
      <c r="H111" s="2">
        <v>92</v>
      </c>
      <c r="I111" s="15">
        <v>330.86792452830196</v>
      </c>
    </row>
    <row r="112" spans="8:9" x14ac:dyDescent="0.25">
      <c r="H112" s="2">
        <v>93</v>
      </c>
      <c r="I112" s="15">
        <v>173.28971962616814</v>
      </c>
    </row>
    <row r="113" spans="8:9" x14ac:dyDescent="0.25">
      <c r="H113" s="2">
        <v>94</v>
      </c>
      <c r="I113" s="15">
        <v>234.647619047619</v>
      </c>
    </row>
    <row r="114" spans="8:9" x14ac:dyDescent="0.25">
      <c r="H114" s="2">
        <v>95</v>
      </c>
      <c r="I114" s="15">
        <v>351.3461538461537</v>
      </c>
    </row>
    <row r="115" spans="8:9" x14ac:dyDescent="0.25">
      <c r="H115" s="2">
        <v>96</v>
      </c>
      <c r="I115" s="15">
        <v>118.93203883495147</v>
      </c>
    </row>
    <row r="116" spans="8:9" x14ac:dyDescent="0.25">
      <c r="H116" s="2">
        <v>97</v>
      </c>
      <c r="I116" s="15">
        <v>179.37142857142851</v>
      </c>
    </row>
    <row r="117" spans="8:9" x14ac:dyDescent="0.25">
      <c r="H117" s="2">
        <v>98</v>
      </c>
      <c r="I117" s="15">
        <v>114.66666666666664</v>
      </c>
    </row>
    <row r="118" spans="8:9" x14ac:dyDescent="0.25">
      <c r="H118" s="2">
        <v>99</v>
      </c>
      <c r="I118" s="15">
        <v>255.61111111111106</v>
      </c>
    </row>
    <row r="119" spans="8:9" x14ac:dyDescent="0.25">
      <c r="H119" s="2">
        <v>100</v>
      </c>
      <c r="I119" s="15">
        <v>242.30769230769221</v>
      </c>
    </row>
    <row r="120" spans="8:9" x14ac:dyDescent="0.25">
      <c r="H120" s="2">
        <v>101</v>
      </c>
      <c r="I120" s="15">
        <v>161.86274509803926</v>
      </c>
    </row>
    <row r="121" spans="8:9" x14ac:dyDescent="0.25">
      <c r="H121" s="2">
        <v>102</v>
      </c>
      <c r="I121" s="15">
        <v>272.46728971962602</v>
      </c>
    </row>
    <row r="122" spans="8:9" x14ac:dyDescent="0.25">
      <c r="H122" s="2">
        <v>103</v>
      </c>
      <c r="I122" s="15">
        <v>122.50000000000003</v>
      </c>
    </row>
    <row r="123" spans="8:9" x14ac:dyDescent="0.25">
      <c r="H123" s="2">
        <v>104</v>
      </c>
      <c r="I123" s="15">
        <v>176.59047619047615</v>
      </c>
    </row>
    <row r="124" spans="8:9" x14ac:dyDescent="0.25">
      <c r="H124" s="2">
        <v>105</v>
      </c>
      <c r="I124" s="15">
        <v>272.33333333333326</v>
      </c>
    </row>
    <row r="125" spans="8:9" x14ac:dyDescent="0.25">
      <c r="H125" s="2">
        <v>106</v>
      </c>
      <c r="I125" s="15">
        <v>159.71428571428567</v>
      </c>
    </row>
    <row r="126" spans="8:9" x14ac:dyDescent="0.25">
      <c r="H126" s="2">
        <v>107</v>
      </c>
      <c r="I126" s="15">
        <v>279.62264150943383</v>
      </c>
    </row>
    <row r="127" spans="8:9" x14ac:dyDescent="0.25">
      <c r="H127" s="2">
        <v>108</v>
      </c>
      <c r="I127" s="15">
        <v>257.59259259259261</v>
      </c>
    </row>
    <row r="128" spans="8:9" x14ac:dyDescent="0.25">
      <c r="H128" s="2">
        <v>109</v>
      </c>
      <c r="I128" s="15">
        <v>224.30476190476193</v>
      </c>
    </row>
    <row r="129" spans="8:9" x14ac:dyDescent="0.25">
      <c r="H129" s="2">
        <v>110</v>
      </c>
      <c r="I129" s="15">
        <v>292.33962264150944</v>
      </c>
    </row>
    <row r="130" spans="8:9" x14ac:dyDescent="0.25">
      <c r="H130" s="2">
        <v>111</v>
      </c>
      <c r="I130" s="15">
        <v>118.36893203883494</v>
      </c>
    </row>
    <row r="131" spans="8:9" x14ac:dyDescent="0.25">
      <c r="H131" s="2">
        <v>112</v>
      </c>
      <c r="I131" s="15">
        <v>217.71962616822435</v>
      </c>
    </row>
    <row r="132" spans="8:9" x14ac:dyDescent="0.25">
      <c r="H132" s="2">
        <v>113</v>
      </c>
      <c r="I132" s="15">
        <v>343.64705882352951</v>
      </c>
    </row>
    <row r="133" spans="8:9" x14ac:dyDescent="0.25">
      <c r="H133" s="2">
        <v>114</v>
      </c>
      <c r="I133" s="15">
        <v>366.76923076923072</v>
      </c>
    </row>
    <row r="134" spans="8:9" x14ac:dyDescent="0.25">
      <c r="H134" s="2">
        <v>115</v>
      </c>
      <c r="I134" s="15">
        <v>289.3457943925232</v>
      </c>
    </row>
    <row r="135" spans="8:9" x14ac:dyDescent="0.25">
      <c r="H135" s="2">
        <v>116</v>
      </c>
      <c r="I135" s="15">
        <v>322.5</v>
      </c>
    </row>
    <row r="136" spans="8:9" x14ac:dyDescent="0.25">
      <c r="H136" s="2">
        <v>117</v>
      </c>
      <c r="I136" s="15">
        <v>127.5471698113207</v>
      </c>
    </row>
    <row r="137" spans="8:9" x14ac:dyDescent="0.25">
      <c r="H137" s="2">
        <v>118</v>
      </c>
      <c r="I137" s="15">
        <v>133.26923076923072</v>
      </c>
    </row>
    <row r="138" spans="8:9" x14ac:dyDescent="0.25">
      <c r="H138" s="2">
        <v>119</v>
      </c>
      <c r="I138" s="15">
        <v>330.88235294117658</v>
      </c>
    </row>
    <row r="139" spans="8:9" x14ac:dyDescent="0.25">
      <c r="H139" s="2">
        <v>120</v>
      </c>
      <c r="I139" s="15">
        <v>348.62745098039221</v>
      </c>
    </row>
    <row r="140" spans="8:9" x14ac:dyDescent="0.25">
      <c r="H140" s="2">
        <v>121</v>
      </c>
      <c r="I140" s="15">
        <v>211.58490566037727</v>
      </c>
    </row>
    <row r="141" spans="8:9" x14ac:dyDescent="0.25">
      <c r="H141" s="2">
        <v>122</v>
      </c>
      <c r="I141" s="15">
        <v>126.51923076923077</v>
      </c>
    </row>
    <row r="142" spans="8:9" x14ac:dyDescent="0.25">
      <c r="H142" s="2">
        <v>123</v>
      </c>
      <c r="I142" s="15">
        <v>216.33962264150935</v>
      </c>
    </row>
    <row r="143" spans="8:9" x14ac:dyDescent="0.25">
      <c r="H143" s="2">
        <v>124</v>
      </c>
      <c r="I143" s="15">
        <v>212.95238095238096</v>
      </c>
    </row>
    <row r="144" spans="8:9" x14ac:dyDescent="0.25">
      <c r="H144" s="2">
        <v>125</v>
      </c>
      <c r="I144" s="15">
        <v>293.92592592592592</v>
      </c>
    </row>
    <row r="145" spans="8:9" x14ac:dyDescent="0.25">
      <c r="H145" s="2">
        <v>126</v>
      </c>
      <c r="I145" s="15">
        <v>200.26923076923077</v>
      </c>
    </row>
    <row r="146" spans="8:9" x14ac:dyDescent="0.25">
      <c r="H146" s="2">
        <v>127</v>
      </c>
      <c r="I146" s="15">
        <v>268.1904761904762</v>
      </c>
    </row>
    <row r="147" spans="8:9" x14ac:dyDescent="0.25">
      <c r="H147" s="2">
        <v>128</v>
      </c>
      <c r="I147" s="15">
        <v>331.55963302752309</v>
      </c>
    </row>
    <row r="148" spans="8:9" x14ac:dyDescent="0.25">
      <c r="H148" s="2">
        <v>129</v>
      </c>
      <c r="I148" s="15">
        <v>218.07692307692298</v>
      </c>
    </row>
    <row r="149" spans="8:9" x14ac:dyDescent="0.25">
      <c r="H149" s="2">
        <v>130</v>
      </c>
      <c r="I149" s="15">
        <v>228.92307692307691</v>
      </c>
    </row>
    <row r="150" spans="8:9" x14ac:dyDescent="0.25">
      <c r="H150" s="2">
        <v>131</v>
      </c>
      <c r="I150" s="15">
        <v>291.35294117647067</v>
      </c>
    </row>
    <row r="151" spans="8:9" x14ac:dyDescent="0.25">
      <c r="H151" s="2">
        <v>132</v>
      </c>
      <c r="I151" s="15">
        <v>90.074074074074076</v>
      </c>
    </row>
    <row r="152" spans="8:9" x14ac:dyDescent="0.25">
      <c r="H152" s="2">
        <v>133</v>
      </c>
      <c r="I152" s="15">
        <v>369.26732673267315</v>
      </c>
    </row>
    <row r="153" spans="8:9" x14ac:dyDescent="0.25">
      <c r="H153" s="2">
        <v>134</v>
      </c>
      <c r="I153" s="15">
        <v>285.53846153846149</v>
      </c>
    </row>
    <row r="154" spans="8:9" x14ac:dyDescent="0.25">
      <c r="H154" s="2">
        <v>135</v>
      </c>
      <c r="I154" s="15">
        <v>269.834862385321</v>
      </c>
    </row>
    <row r="155" spans="8:9" x14ac:dyDescent="0.25">
      <c r="H155" s="2">
        <v>136</v>
      </c>
      <c r="I155" s="15">
        <v>348.4444444444444</v>
      </c>
    </row>
    <row r="156" spans="8:9" x14ac:dyDescent="0.25">
      <c r="H156" s="2">
        <v>137</v>
      </c>
      <c r="I156" s="15">
        <v>315.81308411214962</v>
      </c>
    </row>
    <row r="157" spans="8:9" x14ac:dyDescent="0.25">
      <c r="H157" s="2">
        <v>138</v>
      </c>
      <c r="I157" s="15">
        <v>224.6037735849057</v>
      </c>
    </row>
    <row r="158" spans="8:9" x14ac:dyDescent="0.25">
      <c r="H158" s="2">
        <v>139</v>
      </c>
      <c r="I158" s="15">
        <v>191.99999999999997</v>
      </c>
    </row>
    <row r="159" spans="8:9" x14ac:dyDescent="0.25">
      <c r="H159" s="2">
        <v>140</v>
      </c>
      <c r="I159" s="15">
        <v>232.79999999999995</v>
      </c>
    </row>
    <row r="160" spans="8:9" x14ac:dyDescent="0.25">
      <c r="H160" s="2">
        <v>141</v>
      </c>
      <c r="I160" s="15">
        <v>155.35922330097085</v>
      </c>
    </row>
    <row r="161" spans="8:9" x14ac:dyDescent="0.25">
      <c r="H161" s="2">
        <v>142</v>
      </c>
      <c r="I161" s="15">
        <v>214.59813084112139</v>
      </c>
    </row>
    <row r="162" spans="8:9" x14ac:dyDescent="0.25">
      <c r="H162" s="2">
        <v>143</v>
      </c>
      <c r="I162" s="15">
        <v>347.4174757281553</v>
      </c>
    </row>
    <row r="163" spans="8:9" x14ac:dyDescent="0.25">
      <c r="H163" s="2">
        <v>144</v>
      </c>
      <c r="I163" s="15">
        <v>356.79611650485441</v>
      </c>
    </row>
    <row r="164" spans="8:9" x14ac:dyDescent="0.25">
      <c r="H164" s="2">
        <v>145</v>
      </c>
      <c r="I164" s="15">
        <v>142.26168224299059</v>
      </c>
    </row>
    <row r="165" spans="8:9" x14ac:dyDescent="0.25">
      <c r="H165" s="2">
        <v>146</v>
      </c>
      <c r="I165" s="15">
        <v>201.77570093457933</v>
      </c>
    </row>
    <row r="166" spans="8:9" x14ac:dyDescent="0.25">
      <c r="H166" s="2">
        <v>147</v>
      </c>
      <c r="I166" s="15">
        <v>245.71428571428564</v>
      </c>
    </row>
    <row r="167" spans="8:9" x14ac:dyDescent="0.25">
      <c r="H167" s="2">
        <v>148</v>
      </c>
      <c r="I167" s="15">
        <v>291.35294117647067</v>
      </c>
    </row>
    <row r="168" spans="8:9" x14ac:dyDescent="0.25">
      <c r="H168" s="2">
        <v>149</v>
      </c>
      <c r="I168" s="15">
        <v>103.38461538461537</v>
      </c>
    </row>
    <row r="169" spans="8:9" x14ac:dyDescent="0.25">
      <c r="H169" s="2">
        <v>150</v>
      </c>
      <c r="I169" s="15">
        <v>251.60377358490567</v>
      </c>
    </row>
    <row r="170" spans="8:9" x14ac:dyDescent="0.25">
      <c r="H170" s="2">
        <v>151</v>
      </c>
      <c r="I170" s="15">
        <v>139.85046728971955</v>
      </c>
    </row>
    <row r="171" spans="8:9" x14ac:dyDescent="0.25">
      <c r="H171" s="2">
        <v>152</v>
      </c>
      <c r="I171" s="15">
        <v>149.33333333333331</v>
      </c>
    </row>
    <row r="172" spans="8:9" x14ac:dyDescent="0.25">
      <c r="H172" s="2">
        <v>153</v>
      </c>
      <c r="I172" s="15">
        <v>219.77777777777774</v>
      </c>
    </row>
    <row r="173" spans="8:9" x14ac:dyDescent="0.25">
      <c r="H173" s="2">
        <v>154</v>
      </c>
      <c r="I173" s="15">
        <v>269.29411764705873</v>
      </c>
    </row>
    <row r="174" spans="8:9" x14ac:dyDescent="0.25">
      <c r="H174" s="2">
        <v>155</v>
      </c>
      <c r="I174" s="15">
        <v>103.57281553398057</v>
      </c>
    </row>
    <row r="175" spans="8:9" x14ac:dyDescent="0.25">
      <c r="H175" s="2">
        <v>156</v>
      </c>
      <c r="I175" s="15">
        <v>96.603773584905667</v>
      </c>
    </row>
    <row r="176" spans="8:9" x14ac:dyDescent="0.25">
      <c r="H176" s="2">
        <v>157</v>
      </c>
      <c r="I176" s="15">
        <v>369.26732673267315</v>
      </c>
    </row>
    <row r="177" spans="8:9" x14ac:dyDescent="0.25">
      <c r="H177" s="2">
        <v>158</v>
      </c>
      <c r="I177" s="15">
        <v>342.7272727272728</v>
      </c>
    </row>
    <row r="178" spans="8:9" x14ac:dyDescent="0.25">
      <c r="H178" s="2">
        <v>159</v>
      </c>
      <c r="I178" s="15">
        <v>159.81651376146797</v>
      </c>
    </row>
    <row r="179" spans="8:9" x14ac:dyDescent="0.25">
      <c r="H179" s="2">
        <v>160</v>
      </c>
      <c r="I179" s="15">
        <v>124.79999999999997</v>
      </c>
    </row>
    <row r="180" spans="8:9" x14ac:dyDescent="0.25">
      <c r="H180" s="2">
        <v>161</v>
      </c>
      <c r="I180" s="15">
        <v>78.452830188679215</v>
      </c>
    </row>
    <row r="181" spans="8:9" x14ac:dyDescent="0.25">
      <c r="H181" s="2">
        <v>162</v>
      </c>
      <c r="I181" s="15">
        <v>163.35238095238097</v>
      </c>
    </row>
    <row r="182" spans="8:9" x14ac:dyDescent="0.25">
      <c r="H182" s="2">
        <v>163</v>
      </c>
      <c r="I182" s="15">
        <v>142.9615384615384</v>
      </c>
    </row>
    <row r="183" spans="8:9" x14ac:dyDescent="0.25">
      <c r="H183" s="2">
        <v>164</v>
      </c>
      <c r="I183" s="15">
        <v>156.28846153846155</v>
      </c>
    </row>
    <row r="184" spans="8:9" x14ac:dyDescent="0.25">
      <c r="H184" s="2">
        <v>165</v>
      </c>
      <c r="I184" s="15">
        <v>228.99082568807353</v>
      </c>
    </row>
    <row r="185" spans="8:9" x14ac:dyDescent="0.25">
      <c r="H185" s="2">
        <v>166</v>
      </c>
      <c r="I185" s="15">
        <v>123.80952380952381</v>
      </c>
    </row>
    <row r="186" spans="8:9" x14ac:dyDescent="0.25">
      <c r="H186" s="2">
        <v>167</v>
      </c>
      <c r="I186" s="15">
        <v>176.15533980582524</v>
      </c>
    </row>
    <row r="187" spans="8:9" x14ac:dyDescent="0.25">
      <c r="H187" s="2">
        <v>168</v>
      </c>
      <c r="I187" s="15">
        <v>236.11650485436894</v>
      </c>
    </row>
    <row r="188" spans="8:9" x14ac:dyDescent="0.25">
      <c r="H188" s="2">
        <v>169</v>
      </c>
      <c r="I188" s="15">
        <v>159.52380952380952</v>
      </c>
    </row>
    <row r="189" spans="8:9" x14ac:dyDescent="0.25">
      <c r="H189" s="2">
        <v>170</v>
      </c>
      <c r="I189" s="15">
        <v>157.82524271844659</v>
      </c>
    </row>
    <row r="190" spans="8:9" x14ac:dyDescent="0.25">
      <c r="H190" s="2">
        <v>171</v>
      </c>
      <c r="I190" s="15">
        <v>231.37614678899095</v>
      </c>
    </row>
    <row r="191" spans="8:9" x14ac:dyDescent="0.25">
      <c r="H191" s="2">
        <v>172</v>
      </c>
      <c r="I191" s="15">
        <v>265.23364485981296</v>
      </c>
    </row>
    <row r="192" spans="8:9" x14ac:dyDescent="0.25">
      <c r="H192" s="2">
        <v>173</v>
      </c>
      <c r="I192" s="15">
        <v>294.35514018691572</v>
      </c>
    </row>
    <row r="193" spans="8:9" x14ac:dyDescent="0.25">
      <c r="H193" s="2">
        <v>174</v>
      </c>
      <c r="I193" s="15">
        <v>139.85185185185185</v>
      </c>
    </row>
    <row r="194" spans="8:9" x14ac:dyDescent="0.25">
      <c r="H194" s="2">
        <v>175</v>
      </c>
      <c r="I194" s="15">
        <v>190.47619047619048</v>
      </c>
    </row>
    <row r="195" spans="8:9" x14ac:dyDescent="0.25">
      <c r="H195" s="2">
        <v>176</v>
      </c>
      <c r="I195" s="15">
        <v>179.30769230769224</v>
      </c>
    </row>
    <row r="196" spans="8:9" x14ac:dyDescent="0.25">
      <c r="H196" s="2">
        <v>177</v>
      </c>
      <c r="I196" s="15">
        <v>204.95327102803728</v>
      </c>
    </row>
    <row r="197" spans="8:9" x14ac:dyDescent="0.25">
      <c r="H197" s="2">
        <v>178</v>
      </c>
      <c r="I197" s="15">
        <v>184.2745098039216</v>
      </c>
    </row>
    <row r="198" spans="8:9" x14ac:dyDescent="0.25">
      <c r="H198" s="2">
        <v>179</v>
      </c>
      <c r="I198" s="15">
        <v>183.33333333333334</v>
      </c>
    </row>
    <row r="199" spans="8:9" x14ac:dyDescent="0.25">
      <c r="H199" s="2">
        <v>180</v>
      </c>
      <c r="I199" s="15">
        <v>181.4368932038835</v>
      </c>
    </row>
    <row r="200" spans="8:9" x14ac:dyDescent="0.25">
      <c r="H200" s="2">
        <v>181</v>
      </c>
      <c r="I200" s="15">
        <v>118.69158878504666</v>
      </c>
    </row>
    <row r="201" spans="8:9" x14ac:dyDescent="0.25">
      <c r="H201" s="2">
        <v>182</v>
      </c>
      <c r="I201" s="15">
        <v>320.59813084112159</v>
      </c>
    </row>
    <row r="202" spans="8:9" x14ac:dyDescent="0.25">
      <c r="H202" s="2">
        <v>183</v>
      </c>
      <c r="I202" s="15">
        <v>346.80769230769232</v>
      </c>
    </row>
    <row r="203" spans="8:9" x14ac:dyDescent="0.25">
      <c r="H203" s="2">
        <v>184</v>
      </c>
      <c r="I203" s="15">
        <v>358.7037037037037</v>
      </c>
    </row>
    <row r="204" spans="8:9" x14ac:dyDescent="0.25">
      <c r="H204" s="2">
        <v>185</v>
      </c>
      <c r="I204" s="15">
        <v>335.88679245283021</v>
      </c>
    </row>
    <row r="205" spans="8:9" x14ac:dyDescent="0.25">
      <c r="H205" s="2">
        <v>186</v>
      </c>
      <c r="I205" s="15">
        <v>302.54545454545462</v>
      </c>
    </row>
    <row r="206" spans="8:9" x14ac:dyDescent="0.25">
      <c r="H206" s="2">
        <v>187</v>
      </c>
      <c r="I206" s="15">
        <v>234.66666666666666</v>
      </c>
    </row>
    <row r="207" spans="8:9" x14ac:dyDescent="0.25">
      <c r="H207" s="2">
        <v>188</v>
      </c>
      <c r="I207" s="15">
        <v>148.57142857142858</v>
      </c>
    </row>
    <row r="208" spans="8:9" x14ac:dyDescent="0.25">
      <c r="H208" s="2">
        <v>189</v>
      </c>
      <c r="I208" s="15">
        <v>318.86792452830178</v>
      </c>
    </row>
    <row r="209" spans="8:9" x14ac:dyDescent="0.25">
      <c r="H209" s="2">
        <v>190</v>
      </c>
      <c r="I209" s="15">
        <v>216.61538461538458</v>
      </c>
    </row>
    <row r="210" spans="8:9" x14ac:dyDescent="0.25">
      <c r="H210" s="2">
        <v>191</v>
      </c>
      <c r="I210" s="15">
        <v>153.59999999999997</v>
      </c>
    </row>
    <row r="211" spans="8:9" x14ac:dyDescent="0.25">
      <c r="H211" s="2">
        <v>192</v>
      </c>
      <c r="I211" s="15">
        <v>183.82352941176475</v>
      </c>
    </row>
    <row r="212" spans="8:9" x14ac:dyDescent="0.25">
      <c r="H212" s="2">
        <v>193</v>
      </c>
      <c r="I212" s="15">
        <v>139.19999999999996</v>
      </c>
    </row>
    <row r="213" spans="8:9" x14ac:dyDescent="0.25">
      <c r="H213" s="2">
        <v>194</v>
      </c>
      <c r="I213" s="15">
        <v>173.88679245283021</v>
      </c>
    </row>
    <row r="214" spans="8:9" x14ac:dyDescent="0.25">
      <c r="H214" s="2">
        <v>195</v>
      </c>
      <c r="I214" s="15">
        <v>132.68571428571425</v>
      </c>
    </row>
    <row r="215" spans="8:9" x14ac:dyDescent="0.25">
      <c r="H215" s="2">
        <v>196</v>
      </c>
      <c r="I215" s="15">
        <v>179.63636363636368</v>
      </c>
    </row>
    <row r="216" spans="8:9" x14ac:dyDescent="0.25">
      <c r="H216" s="2">
        <v>197</v>
      </c>
      <c r="I216" s="15">
        <v>295.38461538461536</v>
      </c>
    </row>
    <row r="217" spans="8:9" x14ac:dyDescent="0.25">
      <c r="H217" s="2">
        <v>198</v>
      </c>
      <c r="I217" s="15">
        <v>176.47058823529417</v>
      </c>
    </row>
    <row r="218" spans="8:9" x14ac:dyDescent="0.25">
      <c r="H218" s="2">
        <v>199</v>
      </c>
      <c r="I218" s="15">
        <v>285.75</v>
      </c>
    </row>
    <row r="219" spans="8:9" x14ac:dyDescent="0.25">
      <c r="H219" s="2">
        <v>200</v>
      </c>
      <c r="I219" s="15">
        <v>149.03846153846152</v>
      </c>
    </row>
    <row r="220" spans="8:9" x14ac:dyDescent="0.25">
      <c r="H220" s="2">
        <v>201</v>
      </c>
      <c r="I220" s="15">
        <v>153.33962264150944</v>
      </c>
    </row>
    <row r="221" spans="8:9" x14ac:dyDescent="0.25">
      <c r="H221" s="2">
        <v>202</v>
      </c>
      <c r="I221" s="15">
        <v>148.79999999999995</v>
      </c>
    </row>
    <row r="222" spans="8:9" x14ac:dyDescent="0.25">
      <c r="H222" s="2">
        <v>203</v>
      </c>
      <c r="I222" s="15">
        <v>184.98113207547172</v>
      </c>
    </row>
    <row r="223" spans="8:9" x14ac:dyDescent="0.25">
      <c r="H223" s="2">
        <v>204</v>
      </c>
      <c r="I223" s="15">
        <v>367.15384615384619</v>
      </c>
    </row>
    <row r="224" spans="8:9" x14ac:dyDescent="0.25">
      <c r="H224" s="2">
        <v>205</v>
      </c>
      <c r="I224" s="15">
        <v>277.94285714285718</v>
      </c>
    </row>
    <row r="225" spans="8:9" x14ac:dyDescent="0.25">
      <c r="H225" s="2">
        <v>206</v>
      </c>
      <c r="I225" s="15">
        <v>202.22222222222223</v>
      </c>
    </row>
    <row r="226" spans="8:9" x14ac:dyDescent="0.25">
      <c r="H226" s="2">
        <v>207</v>
      </c>
      <c r="I226" s="15">
        <v>292.07547169811323</v>
      </c>
    </row>
    <row r="227" spans="8:9" x14ac:dyDescent="0.25">
      <c r="H227" s="2">
        <v>208</v>
      </c>
      <c r="I227" s="15">
        <v>153.84615384615384</v>
      </c>
    </row>
    <row r="228" spans="8:9" x14ac:dyDescent="0.25">
      <c r="H228" s="2">
        <v>209</v>
      </c>
      <c r="I228" s="15">
        <v>123.43925233644853</v>
      </c>
    </row>
    <row r="229" spans="8:9" x14ac:dyDescent="0.25">
      <c r="H229" s="2">
        <v>210</v>
      </c>
      <c r="I229" s="15">
        <v>272.99065420560731</v>
      </c>
    </row>
    <row r="230" spans="8:9" x14ac:dyDescent="0.25">
      <c r="H230" s="2">
        <v>211</v>
      </c>
      <c r="I230" s="15">
        <v>195.30841121495317</v>
      </c>
    </row>
    <row r="231" spans="8:9" x14ac:dyDescent="0.25">
      <c r="H231" s="2">
        <v>212</v>
      </c>
      <c r="I231" s="15">
        <v>344.66019417475729</v>
      </c>
    </row>
    <row r="232" spans="8:9" x14ac:dyDescent="0.25">
      <c r="H232" s="2">
        <v>213</v>
      </c>
      <c r="I232" s="15">
        <v>168.22857142857146</v>
      </c>
    </row>
    <row r="233" spans="8:9" x14ac:dyDescent="0.25">
      <c r="H233" s="2">
        <v>214</v>
      </c>
      <c r="I233" s="15">
        <v>192.30769230769229</v>
      </c>
    </row>
    <row r="234" spans="8:9" x14ac:dyDescent="0.25">
      <c r="H234" s="2">
        <v>215</v>
      </c>
      <c r="I234" s="15">
        <v>212.95238095238096</v>
      </c>
    </row>
    <row r="235" spans="8:9" x14ac:dyDescent="0.25">
      <c r="H235" s="2">
        <v>216</v>
      </c>
      <c r="I235" s="15">
        <v>200.57142857142858</v>
      </c>
    </row>
    <row r="236" spans="8:9" x14ac:dyDescent="0.25">
      <c r="H236" s="2">
        <v>217</v>
      </c>
      <c r="I236" s="15">
        <v>250.00000000000006</v>
      </c>
    </row>
    <row r="237" spans="8:9" x14ac:dyDescent="0.25">
      <c r="H237" s="2">
        <v>218</v>
      </c>
      <c r="I237" s="15">
        <v>296.57943925233627</v>
      </c>
    </row>
    <row r="238" spans="8:9" x14ac:dyDescent="0.25">
      <c r="H238" s="2">
        <v>219</v>
      </c>
      <c r="I238" s="15">
        <v>318.31775700934571</v>
      </c>
    </row>
    <row r="239" spans="8:9" x14ac:dyDescent="0.25">
      <c r="H239" s="2">
        <v>220</v>
      </c>
      <c r="I239" s="15">
        <v>317.2477064220185</v>
      </c>
    </row>
    <row r="240" spans="8:9" x14ac:dyDescent="0.25">
      <c r="H240" s="2">
        <v>221</v>
      </c>
      <c r="I240" s="15">
        <v>176.01869158878495</v>
      </c>
    </row>
    <row r="241" spans="8:9" x14ac:dyDescent="0.25">
      <c r="H241" s="2">
        <v>222</v>
      </c>
      <c r="I241" s="15">
        <v>258.37037037037038</v>
      </c>
    </row>
    <row r="242" spans="8:9" x14ac:dyDescent="0.25">
      <c r="H242" s="2">
        <v>223</v>
      </c>
      <c r="I242" s="15">
        <v>239.25233644859821</v>
      </c>
    </row>
    <row r="243" spans="8:9" x14ac:dyDescent="0.25">
      <c r="H243" s="2">
        <v>224</v>
      </c>
      <c r="I243" s="15">
        <v>235.71428571428572</v>
      </c>
    </row>
    <row r="244" spans="8:9" x14ac:dyDescent="0.25">
      <c r="H244" s="2">
        <v>225</v>
      </c>
      <c r="I244" s="15">
        <v>144.43137254901964</v>
      </c>
    </row>
    <row r="245" spans="8:9" x14ac:dyDescent="0.25">
      <c r="H245" s="2">
        <v>226</v>
      </c>
      <c r="I245" s="15">
        <v>77.538461538461505</v>
      </c>
    </row>
    <row r="246" spans="8:9" x14ac:dyDescent="0.25">
      <c r="H246" s="2">
        <v>227</v>
      </c>
      <c r="I246" s="15">
        <v>197.02803738317746</v>
      </c>
    </row>
    <row r="247" spans="8:9" x14ac:dyDescent="0.25">
      <c r="H247" s="2">
        <v>228</v>
      </c>
      <c r="I247" s="15">
        <v>219.05660377358492</v>
      </c>
    </row>
    <row r="248" spans="8:9" x14ac:dyDescent="0.25">
      <c r="H248" s="2">
        <v>229</v>
      </c>
      <c r="I248" s="15">
        <v>165.7904761904762</v>
      </c>
    </row>
    <row r="249" spans="8:9" x14ac:dyDescent="0.25">
      <c r="H249" s="2">
        <v>230</v>
      </c>
      <c r="I249" s="15">
        <v>287.99999999999994</v>
      </c>
    </row>
    <row r="250" spans="8:9" x14ac:dyDescent="0.25">
      <c r="H250" s="2">
        <v>231</v>
      </c>
      <c r="I250" s="15">
        <v>256.37383177570081</v>
      </c>
    </row>
    <row r="251" spans="8:9" x14ac:dyDescent="0.25">
      <c r="H251" s="2">
        <v>232</v>
      </c>
      <c r="I251" s="15">
        <v>305.28846153846155</v>
      </c>
    </row>
    <row r="252" spans="8:9" x14ac:dyDescent="0.25">
      <c r="H252" s="2">
        <v>233</v>
      </c>
      <c r="I252" s="15">
        <v>74.25742574257427</v>
      </c>
    </row>
    <row r="253" spans="8:9" x14ac:dyDescent="0.25">
      <c r="H253" s="2">
        <v>234</v>
      </c>
      <c r="I253" s="15">
        <v>272.46728971962602</v>
      </c>
    </row>
    <row r="254" spans="8:9" x14ac:dyDescent="0.25">
      <c r="H254" s="2">
        <v>235</v>
      </c>
      <c r="I254" s="15">
        <v>114.99029126213591</v>
      </c>
    </row>
    <row r="255" spans="8:9" x14ac:dyDescent="0.25">
      <c r="H255" s="2">
        <v>236</v>
      </c>
      <c r="I255" s="15">
        <v>246.1651376146788</v>
      </c>
    </row>
    <row r="256" spans="8:9" x14ac:dyDescent="0.25">
      <c r="H256" s="2">
        <v>237</v>
      </c>
      <c r="I256" s="15">
        <v>143.77358490566039</v>
      </c>
    </row>
    <row r="257" spans="8:9" x14ac:dyDescent="0.25">
      <c r="H257" s="2">
        <v>238</v>
      </c>
      <c r="I257" s="15">
        <v>119.30097087378641</v>
      </c>
    </row>
    <row r="258" spans="8:9" x14ac:dyDescent="0.25">
      <c r="H258" s="2">
        <v>239</v>
      </c>
      <c r="I258" s="15">
        <v>96.75</v>
      </c>
    </row>
    <row r="259" spans="8:9" x14ac:dyDescent="0.25">
      <c r="H259" s="2">
        <v>240</v>
      </c>
      <c r="I259" s="15">
        <v>135.38461538461536</v>
      </c>
    </row>
    <row r="260" spans="8:9" x14ac:dyDescent="0.25">
      <c r="H260" s="2">
        <v>241</v>
      </c>
      <c r="I260" s="15">
        <v>200.94230769230771</v>
      </c>
    </row>
    <row r="261" spans="8:9" x14ac:dyDescent="0.25">
      <c r="H261" s="2">
        <v>242</v>
      </c>
      <c r="I261" s="15">
        <v>166.66666666666666</v>
      </c>
    </row>
    <row r="262" spans="8:9" x14ac:dyDescent="0.25">
      <c r="H262" s="2">
        <v>243</v>
      </c>
      <c r="I262" s="15">
        <v>133.41176470588232</v>
      </c>
    </row>
    <row r="263" spans="8:9" x14ac:dyDescent="0.25">
      <c r="H263" s="2">
        <v>244</v>
      </c>
      <c r="I263" s="15">
        <v>224.9714285714285</v>
      </c>
    </row>
    <row r="264" spans="8:9" x14ac:dyDescent="0.25">
      <c r="H264" s="2">
        <v>245</v>
      </c>
      <c r="I264" s="15">
        <v>199.6981132075471</v>
      </c>
    </row>
    <row r="265" spans="8:9" x14ac:dyDescent="0.25">
      <c r="H265" s="2">
        <v>246</v>
      </c>
      <c r="I265" s="15">
        <v>285.75</v>
      </c>
    </row>
    <row r="266" spans="8:9" x14ac:dyDescent="0.25">
      <c r="H266" s="2">
        <v>247</v>
      </c>
      <c r="I266" s="15">
        <v>151.27272727272731</v>
      </c>
    </row>
    <row r="267" spans="8:9" x14ac:dyDescent="0.25">
      <c r="H267" s="2">
        <v>248</v>
      </c>
      <c r="I267" s="15">
        <v>312.44036697247697</v>
      </c>
    </row>
    <row r="268" spans="8:9" x14ac:dyDescent="0.25">
      <c r="H268" s="2">
        <v>249</v>
      </c>
      <c r="I268" s="15">
        <v>148.47169811320757</v>
      </c>
    </row>
    <row r="269" spans="8:9" x14ac:dyDescent="0.25">
      <c r="H269" s="2">
        <v>250</v>
      </c>
      <c r="I269" s="15">
        <v>241.27777777777771</v>
      </c>
    </row>
    <row r="270" spans="8:9" x14ac:dyDescent="0.25">
      <c r="H270" s="2">
        <v>251</v>
      </c>
      <c r="I270" s="15">
        <v>114.07766990291263</v>
      </c>
    </row>
    <row r="271" spans="8:9" x14ac:dyDescent="0.25">
      <c r="H271" s="2">
        <v>252</v>
      </c>
      <c r="I271" s="15">
        <v>211.9047619047619</v>
      </c>
    </row>
    <row r="272" spans="8:9" x14ac:dyDescent="0.25">
      <c r="H272" s="2">
        <v>253</v>
      </c>
      <c r="I272" s="15">
        <v>182.69230769230768</v>
      </c>
    </row>
    <row r="273" spans="8:9" x14ac:dyDescent="0.25">
      <c r="H273" s="2">
        <v>254</v>
      </c>
      <c r="I273" s="15">
        <v>239.64705882352933</v>
      </c>
    </row>
    <row r="274" spans="8:9" x14ac:dyDescent="0.25">
      <c r="H274" s="2">
        <v>255</v>
      </c>
      <c r="I274" s="15">
        <v>265.86915887850455</v>
      </c>
    </row>
    <row r="275" spans="8:9" x14ac:dyDescent="0.25">
      <c r="H275" s="2">
        <v>256</v>
      </c>
      <c r="I275" s="15">
        <v>189.53271028037378</v>
      </c>
    </row>
    <row r="276" spans="8:9" x14ac:dyDescent="0.25">
      <c r="H276" s="2">
        <v>257</v>
      </c>
      <c r="I276" s="15">
        <v>130.41509433962267</v>
      </c>
    </row>
    <row r="277" spans="8:9" x14ac:dyDescent="0.25">
      <c r="H277" s="2">
        <v>258</v>
      </c>
      <c r="I277" s="15">
        <v>304.6857142857142</v>
      </c>
    </row>
    <row r="278" spans="8:9" x14ac:dyDescent="0.25">
      <c r="H278" s="2">
        <v>259</v>
      </c>
      <c r="I278" s="15">
        <v>335.99999999999989</v>
      </c>
    </row>
    <row r="279" spans="8:9" x14ac:dyDescent="0.25">
      <c r="H279" s="2">
        <v>260</v>
      </c>
      <c r="I279" s="15">
        <v>139.45631067961165</v>
      </c>
    </row>
    <row r="280" spans="8:9" x14ac:dyDescent="0.25">
      <c r="H280" s="2">
        <v>261</v>
      </c>
      <c r="I280" s="15">
        <v>172.62135922330094</v>
      </c>
    </row>
    <row r="281" spans="8:9" x14ac:dyDescent="0.25">
      <c r="H281" s="2">
        <v>262</v>
      </c>
      <c r="I281" s="15">
        <v>147.61904761904762</v>
      </c>
    </row>
    <row r="282" spans="8:9" x14ac:dyDescent="0.25">
      <c r="H282" s="2">
        <v>263</v>
      </c>
      <c r="I282" s="15">
        <v>268.79999999999995</v>
      </c>
    </row>
    <row r="283" spans="8:9" x14ac:dyDescent="0.25">
      <c r="H283" s="2">
        <v>264</v>
      </c>
      <c r="I283" s="15">
        <v>271.26213592233006</v>
      </c>
    </row>
    <row r="284" spans="8:9" x14ac:dyDescent="0.25">
      <c r="H284" s="2">
        <v>265</v>
      </c>
      <c r="I284" s="15">
        <v>273.80769230769221</v>
      </c>
    </row>
    <row r="285" spans="8:9" x14ac:dyDescent="0.25">
      <c r="H285" s="2">
        <v>266</v>
      </c>
      <c r="I285" s="15">
        <v>284.03669724770634</v>
      </c>
    </row>
    <row r="286" spans="8:9" x14ac:dyDescent="0.25">
      <c r="H286" s="2">
        <v>267</v>
      </c>
      <c r="I286" s="15">
        <v>349.07407407407408</v>
      </c>
    </row>
    <row r="287" spans="8:9" x14ac:dyDescent="0.25">
      <c r="H287" s="2">
        <v>268</v>
      </c>
      <c r="I287" s="15">
        <v>357.20388349514559</v>
      </c>
    </row>
    <row r="288" spans="8:9" x14ac:dyDescent="0.25">
      <c r="H288" s="2">
        <v>269</v>
      </c>
      <c r="I288" s="15">
        <v>274.85714285714289</v>
      </c>
    </row>
    <row r="289" spans="8:9" x14ac:dyDescent="0.25">
      <c r="H289" s="2">
        <v>270</v>
      </c>
      <c r="I289" s="15">
        <v>278.57142857142856</v>
      </c>
    </row>
    <row r="290" spans="8:9" x14ac:dyDescent="0.25">
      <c r="H290" s="2">
        <v>271</v>
      </c>
      <c r="I290" s="15">
        <v>97.327102803738271</v>
      </c>
    </row>
    <row r="291" spans="8:9" x14ac:dyDescent="0.25">
      <c r="H291" s="2">
        <v>272</v>
      </c>
      <c r="I291" s="15">
        <v>299.96190476190469</v>
      </c>
    </row>
    <row r="292" spans="8:9" x14ac:dyDescent="0.25">
      <c r="H292" s="2">
        <v>273</v>
      </c>
      <c r="I292" s="15">
        <v>248.61538461538458</v>
      </c>
    </row>
    <row r="293" spans="8:9" x14ac:dyDescent="0.25">
      <c r="H293" s="2">
        <v>274</v>
      </c>
      <c r="I293" s="15">
        <v>303.85046728971969</v>
      </c>
    </row>
    <row r="294" spans="8:9" x14ac:dyDescent="0.25">
      <c r="H294" s="2">
        <v>275</v>
      </c>
      <c r="I294" s="15">
        <v>154.76190476190476</v>
      </c>
    </row>
    <row r="295" spans="8:9" x14ac:dyDescent="0.25">
      <c r="H295" s="2">
        <v>276</v>
      </c>
      <c r="I295" s="15">
        <v>175.66355140186906</v>
      </c>
    </row>
    <row r="296" spans="8:9" x14ac:dyDescent="0.25">
      <c r="H296" s="2">
        <v>277</v>
      </c>
      <c r="I296" s="15">
        <v>308.59813084112142</v>
      </c>
    </row>
    <row r="297" spans="8:9" x14ac:dyDescent="0.25">
      <c r="H297" s="2">
        <v>278</v>
      </c>
      <c r="I297" s="15">
        <v>97.692307692307708</v>
      </c>
    </row>
    <row r="298" spans="8:9" x14ac:dyDescent="0.25">
      <c r="H298" s="2">
        <v>279</v>
      </c>
      <c r="I298" s="15">
        <v>237.38317757009332</v>
      </c>
    </row>
    <row r="299" spans="8:9" x14ac:dyDescent="0.25">
      <c r="H299" s="2">
        <v>280</v>
      </c>
      <c r="I299" s="15">
        <v>369.23076923076917</v>
      </c>
    </row>
    <row r="300" spans="8:9" x14ac:dyDescent="0.25">
      <c r="H300" s="2">
        <v>281</v>
      </c>
      <c r="I300" s="15">
        <v>330.88235294117658</v>
      </c>
    </row>
    <row r="301" spans="8:9" x14ac:dyDescent="0.25">
      <c r="H301" s="2">
        <v>282</v>
      </c>
      <c r="I301" s="15">
        <v>290.99029126213588</v>
      </c>
    </row>
    <row r="302" spans="8:9" x14ac:dyDescent="0.25">
      <c r="H302" s="2">
        <v>283</v>
      </c>
      <c r="I302" s="15">
        <v>208.38461538461539</v>
      </c>
    </row>
    <row r="303" spans="8:9" x14ac:dyDescent="0.25">
      <c r="H303" s="2">
        <v>284</v>
      </c>
      <c r="I303" s="15">
        <v>79.207920792079221</v>
      </c>
    </row>
    <row r="304" spans="8:9" x14ac:dyDescent="0.25">
      <c r="H304" s="2">
        <v>285</v>
      </c>
      <c r="I304" s="15">
        <v>87.831775700934529</v>
      </c>
    </row>
    <row r="305" spans="8:9" x14ac:dyDescent="0.25">
      <c r="H305" s="2">
        <v>286</v>
      </c>
      <c r="I305" s="15">
        <v>224.82352941176464</v>
      </c>
    </row>
    <row r="306" spans="8:9" x14ac:dyDescent="0.25">
      <c r="H306" s="2">
        <v>287</v>
      </c>
      <c r="I306" s="15">
        <v>250.62857142857135</v>
      </c>
    </row>
    <row r="307" spans="8:9" x14ac:dyDescent="0.25">
      <c r="H307" s="2">
        <v>288</v>
      </c>
      <c r="I307" s="15">
        <v>311.43396226415081</v>
      </c>
    </row>
    <row r="308" spans="8:9" x14ac:dyDescent="0.25">
      <c r="H308" s="2">
        <v>289</v>
      </c>
      <c r="I308" s="15">
        <v>215.00000000000003</v>
      </c>
    </row>
    <row r="309" spans="8:9" x14ac:dyDescent="0.25">
      <c r="H309" s="2">
        <v>290</v>
      </c>
      <c r="I309" s="15">
        <v>78.222222222222214</v>
      </c>
    </row>
    <row r="310" spans="8:9" x14ac:dyDescent="0.25">
      <c r="H310" s="2">
        <v>291</v>
      </c>
      <c r="I310" s="15">
        <v>94.037383177570049</v>
      </c>
    </row>
    <row r="311" spans="8:9" x14ac:dyDescent="0.25">
      <c r="H311" s="2">
        <v>292</v>
      </c>
      <c r="I311" s="15">
        <v>294.66666666666669</v>
      </c>
    </row>
    <row r="312" spans="8:9" x14ac:dyDescent="0.25">
      <c r="H312" s="2">
        <v>293</v>
      </c>
      <c r="I312" s="15">
        <v>269.4545454545455</v>
      </c>
    </row>
    <row r="313" spans="8:9" x14ac:dyDescent="0.25">
      <c r="H313" s="2">
        <v>294</v>
      </c>
      <c r="I313" s="15">
        <v>105.84615384615384</v>
      </c>
    </row>
    <row r="314" spans="8:9" x14ac:dyDescent="0.25">
      <c r="H314" s="2">
        <v>295</v>
      </c>
      <c r="I314" s="15">
        <v>301.41176470588226</v>
      </c>
    </row>
    <row r="315" spans="8:9" x14ac:dyDescent="0.25">
      <c r="H315" s="2">
        <v>296</v>
      </c>
      <c r="I315" s="15">
        <v>106.36363636363639</v>
      </c>
    </row>
    <row r="316" spans="8:9" x14ac:dyDescent="0.25">
      <c r="H316" s="2">
        <v>297</v>
      </c>
      <c r="I316" s="15">
        <v>299.50495049504957</v>
      </c>
    </row>
    <row r="317" spans="8:9" x14ac:dyDescent="0.25">
      <c r="H317" s="2">
        <v>298</v>
      </c>
      <c r="I317" s="15">
        <v>303.39805825242723</v>
      </c>
    </row>
    <row r="318" spans="8:9" x14ac:dyDescent="0.25">
      <c r="H318" s="2">
        <v>299</v>
      </c>
      <c r="I318" s="15">
        <v>101.71153846153847</v>
      </c>
    </row>
    <row r="319" spans="8:9" x14ac:dyDescent="0.25">
      <c r="H319" s="2">
        <v>300</v>
      </c>
      <c r="I319" s="15">
        <v>364.30769230769226</v>
      </c>
    </row>
    <row r="320" spans="8:9" x14ac:dyDescent="0.25">
      <c r="H320" s="2">
        <v>301</v>
      </c>
      <c r="I320" s="15">
        <v>204.59405940594053</v>
      </c>
    </row>
    <row r="321" spans="8:9" x14ac:dyDescent="0.25">
      <c r="H321" s="2">
        <v>302</v>
      </c>
      <c r="I321" s="15">
        <v>117.02857142857144</v>
      </c>
    </row>
    <row r="322" spans="8:9" x14ac:dyDescent="0.25">
      <c r="H322" s="2">
        <v>303</v>
      </c>
      <c r="I322" s="15">
        <v>99.555555555555543</v>
      </c>
    </row>
    <row r="323" spans="8:9" x14ac:dyDescent="0.25">
      <c r="H323" s="2">
        <v>304</v>
      </c>
      <c r="I323" s="15">
        <v>203.94285714285709</v>
      </c>
    </row>
    <row r="324" spans="8:9" x14ac:dyDescent="0.25">
      <c r="H324" s="2">
        <v>305</v>
      </c>
      <c r="I324" s="15">
        <v>94.81481481481481</v>
      </c>
    </row>
    <row r="325" spans="8:9" x14ac:dyDescent="0.25">
      <c r="H325" s="2">
        <v>306</v>
      </c>
      <c r="I325" s="15">
        <v>314.51428571428573</v>
      </c>
    </row>
    <row r="326" spans="8:9" x14ac:dyDescent="0.25">
      <c r="H326" s="2">
        <v>307</v>
      </c>
      <c r="I326" s="15">
        <v>219.07407407407408</v>
      </c>
    </row>
    <row r="327" spans="8:9" x14ac:dyDescent="0.25">
      <c r="H327" s="2">
        <v>308</v>
      </c>
      <c r="I327" s="15">
        <v>219.04761904761904</v>
      </c>
    </row>
    <row r="328" spans="8:9" x14ac:dyDescent="0.25">
      <c r="H328" s="2">
        <v>309</v>
      </c>
      <c r="I328" s="15">
        <v>207.92079207920796</v>
      </c>
    </row>
    <row r="329" spans="8:9" x14ac:dyDescent="0.25">
      <c r="H329" s="2">
        <v>310</v>
      </c>
      <c r="I329" s="15">
        <v>104.83809523809525</v>
      </c>
    </row>
    <row r="330" spans="8:9" x14ac:dyDescent="0.25">
      <c r="H330" s="2">
        <v>311</v>
      </c>
      <c r="I330" s="15">
        <v>277.50000000000006</v>
      </c>
    </row>
    <row r="331" spans="8:9" x14ac:dyDescent="0.25">
      <c r="H331" s="2">
        <v>312</v>
      </c>
      <c r="I331" s="15">
        <v>79.961538461538424</v>
      </c>
    </row>
    <row r="332" spans="8:9" x14ac:dyDescent="0.25">
      <c r="H332" s="2">
        <v>313</v>
      </c>
      <c r="I332" s="15">
        <v>229.76470588235287</v>
      </c>
    </row>
    <row r="333" spans="8:9" x14ac:dyDescent="0.25">
      <c r="H333" s="2">
        <v>314</v>
      </c>
      <c r="I333" s="15">
        <v>259.99999999999989</v>
      </c>
    </row>
    <row r="334" spans="8:9" x14ac:dyDescent="0.25">
      <c r="H334" s="2">
        <v>315</v>
      </c>
      <c r="I334" s="15">
        <v>231.61904761904765</v>
      </c>
    </row>
    <row r="335" spans="8:9" x14ac:dyDescent="0.25">
      <c r="H335" s="2">
        <v>316</v>
      </c>
      <c r="I335" s="15">
        <v>330.90909090909099</v>
      </c>
    </row>
    <row r="336" spans="8:9" x14ac:dyDescent="0.25">
      <c r="H336" s="2">
        <v>317</v>
      </c>
      <c r="I336" s="15">
        <v>93.882352941176435</v>
      </c>
    </row>
    <row r="337" spans="8:9" x14ac:dyDescent="0.25">
      <c r="H337" s="2">
        <v>318</v>
      </c>
      <c r="I337" s="15">
        <v>260.48076923076923</v>
      </c>
    </row>
    <row r="338" spans="8:9" x14ac:dyDescent="0.25">
      <c r="H338" s="2">
        <v>319</v>
      </c>
      <c r="I338" s="15">
        <v>271.92660550458731</v>
      </c>
    </row>
    <row r="339" spans="8:9" x14ac:dyDescent="0.25">
      <c r="H339" s="2">
        <v>320</v>
      </c>
      <c r="I339" s="15">
        <v>170.91588785046719</v>
      </c>
    </row>
    <row r="340" spans="8:9" x14ac:dyDescent="0.25">
      <c r="H340" s="2">
        <v>321</v>
      </c>
      <c r="I340" s="15">
        <v>153.46534653465349</v>
      </c>
    </row>
    <row r="341" spans="8:9" x14ac:dyDescent="0.25">
      <c r="H341" s="2">
        <v>322</v>
      </c>
      <c r="I341" s="15">
        <v>372.81553398058259</v>
      </c>
    </row>
    <row r="342" spans="8:9" x14ac:dyDescent="0.25">
      <c r="H342" s="2">
        <v>323</v>
      </c>
      <c r="I342" s="15">
        <v>335.71428571428572</v>
      </c>
    </row>
    <row r="343" spans="8:9" x14ac:dyDescent="0.25">
      <c r="H343" s="2">
        <v>324</v>
      </c>
      <c r="I343" s="15">
        <v>322.49999999999994</v>
      </c>
    </row>
    <row r="344" spans="8:9" x14ac:dyDescent="0.25">
      <c r="H344" s="2">
        <v>325</v>
      </c>
      <c r="I344" s="15">
        <v>113.50943396226417</v>
      </c>
    </row>
    <row r="345" spans="8:9" x14ac:dyDescent="0.25">
      <c r="H345" s="2">
        <v>326</v>
      </c>
      <c r="I345" s="15">
        <v>165.00000000000003</v>
      </c>
    </row>
    <row r="346" spans="8:9" x14ac:dyDescent="0.25">
      <c r="H346" s="2">
        <v>327</v>
      </c>
      <c r="I346" s="15">
        <v>176.46601941747574</v>
      </c>
    </row>
    <row r="347" spans="8:9" x14ac:dyDescent="0.25">
      <c r="H347" s="2">
        <v>328</v>
      </c>
      <c r="I347" s="15">
        <v>146.03773584905662</v>
      </c>
    </row>
    <row r="348" spans="8:9" x14ac:dyDescent="0.25">
      <c r="H348" s="2">
        <v>329</v>
      </c>
      <c r="I348" s="15">
        <v>229.92592592592592</v>
      </c>
    </row>
    <row r="349" spans="8:9" x14ac:dyDescent="0.25">
      <c r="H349" s="2">
        <v>330</v>
      </c>
      <c r="I349" s="15">
        <v>205.44554455445547</v>
      </c>
    </row>
    <row r="350" spans="8:9" x14ac:dyDescent="0.25">
      <c r="H350" s="2">
        <v>331</v>
      </c>
      <c r="I350" s="15">
        <v>330.16822429906551</v>
      </c>
    </row>
    <row r="351" spans="8:9" x14ac:dyDescent="0.25">
      <c r="H351" s="2">
        <v>332</v>
      </c>
      <c r="I351" s="15">
        <v>131.99999999999997</v>
      </c>
    </row>
    <row r="352" spans="8:9" x14ac:dyDescent="0.25">
      <c r="H352" s="2">
        <v>333</v>
      </c>
      <c r="I352" s="15">
        <v>320</v>
      </c>
    </row>
    <row r="353" spans="8:9" x14ac:dyDescent="0.25">
      <c r="H353" s="2">
        <v>334</v>
      </c>
      <c r="I353" s="15">
        <v>170.13207547169813</v>
      </c>
    </row>
    <row r="354" spans="8:9" x14ac:dyDescent="0.25">
      <c r="H354" s="2">
        <v>335</v>
      </c>
      <c r="I354" s="15">
        <v>339.73831775700944</v>
      </c>
    </row>
    <row r="355" spans="8:9" x14ac:dyDescent="0.25">
      <c r="H355" s="2">
        <v>336</v>
      </c>
      <c r="I355" s="15">
        <v>180.00000000000003</v>
      </c>
    </row>
    <row r="356" spans="8:9" x14ac:dyDescent="0.25">
      <c r="H356" s="2">
        <v>337</v>
      </c>
      <c r="I356" s="15">
        <v>121.69811320754718</v>
      </c>
    </row>
    <row r="357" spans="8:9" x14ac:dyDescent="0.25">
      <c r="H357" s="2">
        <v>338</v>
      </c>
      <c r="I357" s="15">
        <v>175.84615384615387</v>
      </c>
    </row>
    <row r="358" spans="8:9" x14ac:dyDescent="0.25">
      <c r="H358" s="2">
        <v>339</v>
      </c>
      <c r="I358" s="15">
        <v>214.67889908256893</v>
      </c>
    </row>
    <row r="359" spans="8:9" x14ac:dyDescent="0.25">
      <c r="H359" s="2">
        <v>340</v>
      </c>
      <c r="I359" s="15">
        <v>156.4814814814815</v>
      </c>
    </row>
    <row r="360" spans="8:9" x14ac:dyDescent="0.25">
      <c r="H360" s="2">
        <v>341</v>
      </c>
      <c r="I360" s="15">
        <v>267.7358490566038</v>
      </c>
    </row>
    <row r="361" spans="8:9" x14ac:dyDescent="0.25">
      <c r="H361" s="2">
        <v>342</v>
      </c>
      <c r="I361" s="15">
        <v>352.92452830188682</v>
      </c>
    </row>
    <row r="362" spans="8:9" x14ac:dyDescent="0.25">
      <c r="H362" s="2">
        <v>343</v>
      </c>
      <c r="I362" s="15">
        <v>88.799999999999983</v>
      </c>
    </row>
    <row r="363" spans="8:9" x14ac:dyDescent="0.25">
      <c r="H363" s="2">
        <v>344</v>
      </c>
      <c r="I363" s="15">
        <v>120.39999999999996</v>
      </c>
    </row>
    <row r="364" spans="8:9" x14ac:dyDescent="0.25">
      <c r="H364" s="2">
        <v>345</v>
      </c>
      <c r="I364" s="15">
        <v>97.523809523809533</v>
      </c>
    </row>
    <row r="365" spans="8:9" x14ac:dyDescent="0.25">
      <c r="H365" s="2">
        <v>346</v>
      </c>
      <c r="I365" s="15">
        <v>139.85046728971955</v>
      </c>
    </row>
    <row r="366" spans="8:9" x14ac:dyDescent="0.25">
      <c r="H366" s="2">
        <v>347</v>
      </c>
      <c r="I366" s="15">
        <v>109.35849056603769</v>
      </c>
    </row>
    <row r="367" spans="8:9" x14ac:dyDescent="0.25">
      <c r="H367" s="2">
        <v>348</v>
      </c>
      <c r="I367" s="15">
        <v>124.75247524752471</v>
      </c>
    </row>
    <row r="368" spans="8:9" x14ac:dyDescent="0.25">
      <c r="H368" s="2">
        <v>349</v>
      </c>
      <c r="I368" s="15">
        <v>294.85714285714278</v>
      </c>
    </row>
    <row r="369" spans="8:9" x14ac:dyDescent="0.25">
      <c r="H369" s="2">
        <v>350</v>
      </c>
      <c r="I369" s="15">
        <v>209.90825688073406</v>
      </c>
    </row>
    <row r="370" spans="8:9" x14ac:dyDescent="0.25">
      <c r="H370" s="2">
        <v>351</v>
      </c>
      <c r="I370" s="15">
        <v>145.79439252336445</v>
      </c>
    </row>
    <row r="371" spans="8:9" x14ac:dyDescent="0.25">
      <c r="H371" s="2">
        <v>352</v>
      </c>
      <c r="I371" s="15">
        <v>259.90099009900996</v>
      </c>
    </row>
    <row r="372" spans="8:9" x14ac:dyDescent="0.25">
      <c r="H372" s="2">
        <v>353</v>
      </c>
      <c r="I372" s="15">
        <v>134.73267326732667</v>
      </c>
    </row>
    <row r="373" spans="8:9" x14ac:dyDescent="0.25">
      <c r="H373" s="2">
        <v>354</v>
      </c>
      <c r="I373" s="15">
        <v>201.32038834951459</v>
      </c>
    </row>
    <row r="374" spans="8:9" x14ac:dyDescent="0.25">
      <c r="H374" s="2">
        <v>355</v>
      </c>
      <c r="I374" s="15">
        <v>298.94117647058812</v>
      </c>
    </row>
    <row r="375" spans="8:9" x14ac:dyDescent="0.25">
      <c r="H375" s="2">
        <v>356</v>
      </c>
      <c r="I375" s="15">
        <v>99.849056603773548</v>
      </c>
    </row>
    <row r="376" spans="8:9" x14ac:dyDescent="0.25">
      <c r="H376" s="2">
        <v>357</v>
      </c>
      <c r="I376" s="15">
        <v>266.45098039215691</v>
      </c>
    </row>
    <row r="377" spans="8:9" x14ac:dyDescent="0.25">
      <c r="H377" s="2">
        <v>358</v>
      </c>
      <c r="I377" s="15">
        <v>330.56310679611653</v>
      </c>
    </row>
    <row r="378" spans="8:9" x14ac:dyDescent="0.25">
      <c r="H378" s="2">
        <v>359</v>
      </c>
      <c r="I378" s="15">
        <v>213.39622641509425</v>
      </c>
    </row>
    <row r="379" spans="8:9" x14ac:dyDescent="0.25">
      <c r="H379" s="2">
        <v>360</v>
      </c>
      <c r="I379" s="15">
        <v>107.46153846153847</v>
      </c>
    </row>
    <row r="380" spans="8:9" x14ac:dyDescent="0.25">
      <c r="H380" s="2">
        <v>361</v>
      </c>
      <c r="I380" s="15">
        <v>98.640776699029118</v>
      </c>
    </row>
    <row r="381" spans="8:9" x14ac:dyDescent="0.25">
      <c r="H381" s="2">
        <v>362</v>
      </c>
      <c r="I381" s="15">
        <v>96.352941176470551</v>
      </c>
    </row>
    <row r="382" spans="8:9" x14ac:dyDescent="0.25">
      <c r="H382" s="2">
        <v>363</v>
      </c>
      <c r="I382" s="15">
        <v>214.92307692307693</v>
      </c>
    </row>
    <row r="383" spans="8:9" x14ac:dyDescent="0.25">
      <c r="H383" s="2">
        <v>364</v>
      </c>
      <c r="I383" s="15">
        <v>291.88679245283009</v>
      </c>
    </row>
    <row r="384" spans="8:9" x14ac:dyDescent="0.25">
      <c r="H384" s="2">
        <v>365</v>
      </c>
      <c r="I384" s="15">
        <v>230.00000000000003</v>
      </c>
    </row>
    <row r="385" spans="8:9" x14ac:dyDescent="0.25">
      <c r="H385" s="2">
        <v>366</v>
      </c>
      <c r="I385" s="15">
        <v>170.47058823529406</v>
      </c>
    </row>
    <row r="386" spans="8:9" x14ac:dyDescent="0.25">
      <c r="H386" s="2">
        <v>367</v>
      </c>
      <c r="I386" s="15">
        <v>349.07407407407408</v>
      </c>
    </row>
    <row r="387" spans="8:9" x14ac:dyDescent="0.25">
      <c r="H387" s="2">
        <v>368</v>
      </c>
      <c r="I387" s="15">
        <v>326.5714285714285</v>
      </c>
    </row>
    <row r="388" spans="8:9" x14ac:dyDescent="0.25">
      <c r="H388" s="2">
        <v>369</v>
      </c>
      <c r="I388" s="15">
        <v>221.15384615384613</v>
      </c>
    </row>
    <row r="389" spans="8:9" x14ac:dyDescent="0.25">
      <c r="H389" s="2">
        <v>370</v>
      </c>
      <c r="I389" s="15">
        <v>206.68627450980395</v>
      </c>
    </row>
    <row r="390" spans="8:9" x14ac:dyDescent="0.25">
      <c r="H390" s="2">
        <v>371</v>
      </c>
      <c r="I390" s="15">
        <v>191.42307692307685</v>
      </c>
    </row>
    <row r="391" spans="8:9" x14ac:dyDescent="0.25">
      <c r="H391" s="2">
        <v>372</v>
      </c>
      <c r="I391" s="15">
        <v>280.38095238095241</v>
      </c>
    </row>
    <row r="392" spans="8:9" x14ac:dyDescent="0.25">
      <c r="H392" s="2">
        <v>373</v>
      </c>
      <c r="I392" s="15">
        <v>172.15841584158409</v>
      </c>
    </row>
    <row r="393" spans="8:9" x14ac:dyDescent="0.25">
      <c r="H393" s="2">
        <v>374</v>
      </c>
      <c r="I393" s="15">
        <v>119.62616822429911</v>
      </c>
    </row>
    <row r="394" spans="8:9" x14ac:dyDescent="0.25">
      <c r="H394" s="2">
        <v>375</v>
      </c>
      <c r="I394" s="15">
        <v>259.99999999999989</v>
      </c>
    </row>
    <row r="395" spans="8:9" x14ac:dyDescent="0.25">
      <c r="H395" s="2">
        <v>376</v>
      </c>
      <c r="I395" s="15">
        <v>213.83177570093451</v>
      </c>
    </row>
    <row r="396" spans="8:9" x14ac:dyDescent="0.25">
      <c r="H396" s="2">
        <v>377</v>
      </c>
      <c r="I396" s="15">
        <v>268.94117647058829</v>
      </c>
    </row>
    <row r="397" spans="8:9" x14ac:dyDescent="0.25">
      <c r="H397" s="2">
        <v>378</v>
      </c>
      <c r="I397" s="15">
        <v>140.77669902912623</v>
      </c>
    </row>
    <row r="398" spans="8:9" x14ac:dyDescent="0.25">
      <c r="H398" s="2">
        <v>379</v>
      </c>
      <c r="I398" s="15">
        <v>136.69902912621362</v>
      </c>
    </row>
    <row r="399" spans="8:9" x14ac:dyDescent="0.25">
      <c r="H399" s="2">
        <v>380</v>
      </c>
      <c r="I399" s="15">
        <v>274.45544554455438</v>
      </c>
    </row>
    <row r="400" spans="8:9" x14ac:dyDescent="0.25">
      <c r="H400" s="2">
        <v>381</v>
      </c>
      <c r="I400" s="15">
        <v>297.96153846153851</v>
      </c>
    </row>
    <row r="401" spans="8:9" x14ac:dyDescent="0.25">
      <c r="H401" s="2">
        <v>382</v>
      </c>
      <c r="I401" s="15">
        <v>178.30188679245276</v>
      </c>
    </row>
    <row r="402" spans="8:9" x14ac:dyDescent="0.25">
      <c r="H402" s="2">
        <v>383</v>
      </c>
      <c r="I402" s="15">
        <v>72.336448598130801</v>
      </c>
    </row>
    <row r="403" spans="8:9" x14ac:dyDescent="0.25">
      <c r="H403" s="2">
        <v>384</v>
      </c>
      <c r="I403" s="15">
        <v>195</v>
      </c>
    </row>
    <row r="404" spans="8:9" x14ac:dyDescent="0.25">
      <c r="H404" s="2">
        <v>385</v>
      </c>
      <c r="I404" s="15">
        <v>151.32692307692309</v>
      </c>
    </row>
    <row r="405" spans="8:9" x14ac:dyDescent="0.25">
      <c r="H405" s="2">
        <v>386</v>
      </c>
      <c r="I405" s="15">
        <v>328.58823529411757</v>
      </c>
    </row>
    <row r="406" spans="8:9" x14ac:dyDescent="0.25">
      <c r="H406" s="2">
        <v>387</v>
      </c>
      <c r="I406" s="15">
        <v>218.39252336448587</v>
      </c>
    </row>
    <row r="407" spans="8:9" x14ac:dyDescent="0.25">
      <c r="H407" s="2">
        <v>388</v>
      </c>
      <c r="I407" s="15">
        <v>253.62962962962962</v>
      </c>
    </row>
    <row r="408" spans="8:9" x14ac:dyDescent="0.25">
      <c r="H408" s="2">
        <v>389</v>
      </c>
      <c r="I408" s="15">
        <v>71.559633027522977</v>
      </c>
    </row>
    <row r="409" spans="8:9" x14ac:dyDescent="0.25">
      <c r="H409" s="2">
        <v>390</v>
      </c>
      <c r="I409" s="15">
        <v>161.18518518518516</v>
      </c>
    </row>
    <row r="410" spans="8:9" x14ac:dyDescent="0.25">
      <c r="H410" s="2">
        <v>391</v>
      </c>
      <c r="I410" s="15">
        <v>302.38095238095229</v>
      </c>
    </row>
    <row r="411" spans="8:9" x14ac:dyDescent="0.25">
      <c r="H411" s="2">
        <v>392</v>
      </c>
      <c r="I411" s="15">
        <v>192.50000000000003</v>
      </c>
    </row>
    <row r="412" spans="8:9" x14ac:dyDescent="0.25">
      <c r="H412" s="2">
        <v>393</v>
      </c>
      <c r="I412" s="15">
        <v>312</v>
      </c>
    </row>
    <row r="413" spans="8:9" x14ac:dyDescent="0.25">
      <c r="H413" s="2">
        <v>394</v>
      </c>
      <c r="I413" s="15">
        <v>131.79245283018869</v>
      </c>
    </row>
    <row r="414" spans="8:9" x14ac:dyDescent="0.25">
      <c r="H414" s="2">
        <v>395</v>
      </c>
      <c r="I414" s="15">
        <v>113.50943396226417</v>
      </c>
    </row>
    <row r="415" spans="8:9" x14ac:dyDescent="0.25">
      <c r="H415" s="2">
        <v>396</v>
      </c>
      <c r="I415" s="15">
        <v>245.4205607476635</v>
      </c>
    </row>
    <row r="416" spans="8:9" x14ac:dyDescent="0.25">
      <c r="H416" s="2">
        <v>397</v>
      </c>
      <c r="I416" s="15">
        <v>116.31775700934573</v>
      </c>
    </row>
    <row r="417" spans="8:9" x14ac:dyDescent="0.25">
      <c r="H417" s="2">
        <v>398</v>
      </c>
      <c r="I417" s="15">
        <v>359.71153846153845</v>
      </c>
    </row>
    <row r="418" spans="8:9" x14ac:dyDescent="0.25">
      <c r="H418" s="2">
        <v>399</v>
      </c>
      <c r="I418" s="15">
        <v>290.25</v>
      </c>
    </row>
    <row r="419" spans="8:9" x14ac:dyDescent="0.25">
      <c r="H419" s="2">
        <v>400</v>
      </c>
      <c r="I419" s="15">
        <v>187.76470588235287</v>
      </c>
    </row>
    <row r="420" spans="8:9" x14ac:dyDescent="0.25">
      <c r="H420" s="2">
        <v>401</v>
      </c>
      <c r="I420" s="15">
        <v>308.82352941176458</v>
      </c>
    </row>
    <row r="421" spans="8:9" x14ac:dyDescent="0.25">
      <c r="H421" s="2">
        <v>402</v>
      </c>
      <c r="I421" s="15">
        <v>95.085714285714289</v>
      </c>
    </row>
    <row r="422" spans="8:9" x14ac:dyDescent="0.25">
      <c r="H422" s="2">
        <v>403</v>
      </c>
      <c r="I422" s="15">
        <v>164.62857142857138</v>
      </c>
    </row>
    <row r="423" spans="8:9" x14ac:dyDescent="0.25">
      <c r="H423" s="2">
        <v>404</v>
      </c>
      <c r="I423" s="15">
        <v>343.19999999999993</v>
      </c>
    </row>
    <row r="424" spans="8:9" x14ac:dyDescent="0.25">
      <c r="H424" s="2">
        <v>405</v>
      </c>
      <c r="I424" s="15">
        <v>300.99999999999994</v>
      </c>
    </row>
    <row r="425" spans="8:9" x14ac:dyDescent="0.25">
      <c r="H425" s="2">
        <v>406</v>
      </c>
      <c r="I425" s="15">
        <v>306.2429906542057</v>
      </c>
    </row>
    <row r="426" spans="8:9" x14ac:dyDescent="0.25">
      <c r="H426" s="2">
        <v>407</v>
      </c>
      <c r="I426" s="15">
        <v>228.15533980582526</v>
      </c>
    </row>
    <row r="427" spans="8:9" x14ac:dyDescent="0.25">
      <c r="H427" s="2">
        <v>408</v>
      </c>
      <c r="I427" s="15">
        <v>158.47619047619048</v>
      </c>
    </row>
    <row r="428" spans="8:9" x14ac:dyDescent="0.25">
      <c r="H428" s="2">
        <v>409</v>
      </c>
      <c r="I428" s="15">
        <v>258.79245283018872</v>
      </c>
    </row>
    <row r="429" spans="8:9" x14ac:dyDescent="0.25">
      <c r="H429" s="2">
        <v>410</v>
      </c>
      <c r="I429" s="15">
        <v>106.26415094339625</v>
      </c>
    </row>
    <row r="430" spans="8:9" x14ac:dyDescent="0.25">
      <c r="H430" s="2">
        <v>411</v>
      </c>
      <c r="I430" s="15">
        <v>74.055555555555543</v>
      </c>
    </row>
    <row r="431" spans="8:9" x14ac:dyDescent="0.25">
      <c r="H431" s="2">
        <v>412</v>
      </c>
      <c r="I431" s="15">
        <v>334.01904761904763</v>
      </c>
    </row>
    <row r="432" spans="8:9" x14ac:dyDescent="0.25">
      <c r="H432" s="2">
        <v>413</v>
      </c>
      <c r="I432" s="15">
        <v>102.4</v>
      </c>
    </row>
    <row r="433" spans="8:9" x14ac:dyDescent="0.25">
      <c r="H433" s="2">
        <v>414</v>
      </c>
      <c r="I433" s="15">
        <v>232.76190476190476</v>
      </c>
    </row>
    <row r="434" spans="8:9" x14ac:dyDescent="0.25">
      <c r="H434" s="2">
        <v>415</v>
      </c>
      <c r="I434" s="15">
        <v>202.5882352941176</v>
      </c>
    </row>
    <row r="435" spans="8:9" x14ac:dyDescent="0.25">
      <c r="H435" s="2">
        <v>416</v>
      </c>
      <c r="I435" s="15">
        <v>340.52830188679252</v>
      </c>
    </row>
    <row r="436" spans="8:9" x14ac:dyDescent="0.25">
      <c r="H436" s="2">
        <v>417</v>
      </c>
      <c r="I436" s="15">
        <v>147.39622641509428</v>
      </c>
    </row>
    <row r="437" spans="8:9" x14ac:dyDescent="0.25">
      <c r="H437" s="2">
        <v>418</v>
      </c>
      <c r="I437" s="15">
        <v>186.33333333333329</v>
      </c>
    </row>
    <row r="438" spans="8:9" x14ac:dyDescent="0.25">
      <c r="H438" s="2">
        <v>419</v>
      </c>
      <c r="I438" s="15">
        <v>298.23853211009163</v>
      </c>
    </row>
    <row r="439" spans="8:9" x14ac:dyDescent="0.25">
      <c r="H439" s="2">
        <v>420</v>
      </c>
      <c r="I439" s="15">
        <v>113.23076923076921</v>
      </c>
    </row>
    <row r="440" spans="8:9" x14ac:dyDescent="0.25">
      <c r="H440" s="2">
        <v>421</v>
      </c>
      <c r="I440" s="15">
        <v>351.32710280373811</v>
      </c>
    </row>
    <row r="441" spans="8:9" x14ac:dyDescent="0.25">
      <c r="H441" s="2">
        <v>422</v>
      </c>
      <c r="I441" s="15">
        <v>290.00000000000006</v>
      </c>
    </row>
    <row r="442" spans="8:9" x14ac:dyDescent="0.25">
      <c r="H442" s="2">
        <v>423</v>
      </c>
      <c r="I442" s="15">
        <v>323.8095238095238</v>
      </c>
    </row>
    <row r="443" spans="8:9" x14ac:dyDescent="0.25">
      <c r="H443" s="2">
        <v>424</v>
      </c>
      <c r="I443" s="15">
        <v>244.13592233009706</v>
      </c>
    </row>
    <row r="444" spans="8:9" x14ac:dyDescent="0.25">
      <c r="H444" s="2">
        <v>425</v>
      </c>
      <c r="I444" s="15">
        <v>89.307692307692307</v>
      </c>
    </row>
    <row r="445" spans="8:9" x14ac:dyDescent="0.25">
      <c r="H445" s="2">
        <v>426</v>
      </c>
      <c r="I445" s="15">
        <v>185.61538461538464</v>
      </c>
    </row>
    <row r="446" spans="8:9" x14ac:dyDescent="0.25">
      <c r="H446" s="2">
        <v>427</v>
      </c>
      <c r="I446" s="15">
        <v>335.78431372549028</v>
      </c>
    </row>
    <row r="447" spans="8:9" x14ac:dyDescent="0.25">
      <c r="H447" s="2">
        <v>428</v>
      </c>
      <c r="I447" s="15">
        <v>246.811320754717</v>
      </c>
    </row>
    <row r="448" spans="8:9" x14ac:dyDescent="0.25">
      <c r="H448" s="2">
        <v>429</v>
      </c>
      <c r="I448" s="15">
        <v>258.46153846153845</v>
      </c>
    </row>
    <row r="449" spans="8:9" x14ac:dyDescent="0.25">
      <c r="H449" s="2">
        <v>430</v>
      </c>
      <c r="I449" s="15">
        <v>118.33962264150945</v>
      </c>
    </row>
    <row r="450" spans="8:9" x14ac:dyDescent="0.25">
      <c r="H450" s="2">
        <v>431</v>
      </c>
      <c r="I450" s="15">
        <v>190.59405940594064</v>
      </c>
    </row>
    <row r="451" spans="8:9" x14ac:dyDescent="0.25">
      <c r="H451" s="2">
        <v>432</v>
      </c>
      <c r="I451" s="15">
        <v>371.03921568627459</v>
      </c>
    </row>
    <row r="452" spans="8:9" x14ac:dyDescent="0.25">
      <c r="H452" s="2">
        <v>433</v>
      </c>
      <c r="I452" s="15">
        <v>293.19230769230757</v>
      </c>
    </row>
    <row r="453" spans="8:9" x14ac:dyDescent="0.25">
      <c r="H453" s="2">
        <v>434</v>
      </c>
      <c r="I453" s="15">
        <v>335.63636363636374</v>
      </c>
    </row>
    <row r="454" spans="8:9" x14ac:dyDescent="0.25">
      <c r="H454" s="2">
        <v>435</v>
      </c>
      <c r="I454" s="15">
        <v>110.29411764705885</v>
      </c>
    </row>
    <row r="455" spans="8:9" x14ac:dyDescent="0.25">
      <c r="H455" s="2">
        <v>436</v>
      </c>
      <c r="I455" s="15">
        <v>160.9541284403669</v>
      </c>
    </row>
    <row r="456" spans="8:9" x14ac:dyDescent="0.25">
      <c r="H456" s="2">
        <v>437</v>
      </c>
      <c r="I456" s="15">
        <v>360.00000000000006</v>
      </c>
    </row>
    <row r="457" spans="8:9" x14ac:dyDescent="0.25">
      <c r="H457" s="2">
        <v>438</v>
      </c>
      <c r="I457" s="15">
        <v>231.63636363636368</v>
      </c>
    </row>
    <row r="458" spans="8:9" x14ac:dyDescent="0.25">
      <c r="H458" s="2">
        <v>439</v>
      </c>
      <c r="I458" s="15">
        <v>80.45714285714287</v>
      </c>
    </row>
    <row r="459" spans="8:9" x14ac:dyDescent="0.25">
      <c r="H459" s="2">
        <v>440</v>
      </c>
      <c r="I459" s="15">
        <v>273.8095238095238</v>
      </c>
    </row>
    <row r="460" spans="8:9" x14ac:dyDescent="0.25">
      <c r="H460" s="2">
        <v>441</v>
      </c>
      <c r="I460" s="15">
        <v>104.48598130841118</v>
      </c>
    </row>
    <row r="461" spans="8:9" x14ac:dyDescent="0.25">
      <c r="H461" s="2">
        <v>442</v>
      </c>
      <c r="I461" s="15">
        <v>328.07766990291265</v>
      </c>
    </row>
    <row r="462" spans="8:9" x14ac:dyDescent="0.25">
      <c r="H462" s="2">
        <v>443</v>
      </c>
      <c r="I462" s="15">
        <v>116.31775700934573</v>
      </c>
    </row>
    <row r="463" spans="8:9" x14ac:dyDescent="0.25">
      <c r="H463" s="2">
        <v>444</v>
      </c>
      <c r="I463" s="15">
        <v>255.51923076923077</v>
      </c>
    </row>
    <row r="464" spans="8:9" x14ac:dyDescent="0.25">
      <c r="H464" s="2">
        <v>445</v>
      </c>
      <c r="I464" s="15">
        <v>161.2962962962963</v>
      </c>
    </row>
    <row r="465" spans="8:9" x14ac:dyDescent="0.25">
      <c r="H465" s="2">
        <v>446</v>
      </c>
      <c r="I465" s="15">
        <v>356.2962962962963</v>
      </c>
    </row>
    <row r="466" spans="8:9" x14ac:dyDescent="0.25">
      <c r="H466" s="2">
        <v>447</v>
      </c>
      <c r="I466" s="15">
        <v>329.34653465346526</v>
      </c>
    </row>
    <row r="467" spans="8:9" x14ac:dyDescent="0.25">
      <c r="H467" s="2">
        <v>448</v>
      </c>
      <c r="I467" s="15">
        <v>169.04761904761904</v>
      </c>
    </row>
    <row r="468" spans="8:9" x14ac:dyDescent="0.25">
      <c r="H468" s="2">
        <v>449</v>
      </c>
      <c r="I468" s="15">
        <v>306.3725490196079</v>
      </c>
    </row>
    <row r="469" spans="8:9" x14ac:dyDescent="0.25">
      <c r="H469" s="2">
        <v>450</v>
      </c>
      <c r="I469" s="15">
        <v>179.00952380952376</v>
      </c>
    </row>
    <row r="470" spans="8:9" x14ac:dyDescent="0.25">
      <c r="H470" s="2">
        <v>451</v>
      </c>
      <c r="I470" s="15">
        <v>330.2912621359223</v>
      </c>
    </row>
    <row r="471" spans="8:9" x14ac:dyDescent="0.25">
      <c r="H471" s="2">
        <v>452</v>
      </c>
      <c r="I471" s="15">
        <v>155.51401869158875</v>
      </c>
    </row>
    <row r="472" spans="8:9" x14ac:dyDescent="0.25">
      <c r="H472" s="2">
        <v>453</v>
      </c>
      <c r="I472" s="15">
        <v>227.39047619047614</v>
      </c>
    </row>
    <row r="473" spans="8:9" x14ac:dyDescent="0.25">
      <c r="H473" s="2">
        <v>454</v>
      </c>
      <c r="I473" s="15">
        <v>257.99999999999994</v>
      </c>
    </row>
    <row r="474" spans="8:9" x14ac:dyDescent="0.25">
      <c r="H474" s="2">
        <v>455</v>
      </c>
      <c r="I474" s="15">
        <v>292.92307692307691</v>
      </c>
    </row>
    <row r="475" spans="8:9" x14ac:dyDescent="0.25">
      <c r="H475" s="2">
        <v>456</v>
      </c>
      <c r="I475" s="15">
        <v>269.126213592233</v>
      </c>
    </row>
    <row r="476" spans="8:9" x14ac:dyDescent="0.25">
      <c r="H476" s="2">
        <v>457</v>
      </c>
      <c r="I476" s="15">
        <v>202.86792452830193</v>
      </c>
    </row>
    <row r="477" spans="8:9" x14ac:dyDescent="0.25">
      <c r="H477" s="2">
        <v>458</v>
      </c>
      <c r="I477" s="15">
        <v>270.16981132075472</v>
      </c>
    </row>
    <row r="478" spans="8:9" x14ac:dyDescent="0.25">
      <c r="H478" s="2">
        <v>459</v>
      </c>
      <c r="I478" s="15">
        <v>235.88571428571422</v>
      </c>
    </row>
    <row r="479" spans="8:9" x14ac:dyDescent="0.25">
      <c r="H479" s="2">
        <v>460</v>
      </c>
      <c r="I479" s="15">
        <v>257.28155339805829</v>
      </c>
    </row>
    <row r="480" spans="8:9" x14ac:dyDescent="0.25">
      <c r="H480" s="2">
        <v>461</v>
      </c>
      <c r="I480" s="15">
        <v>97.523809523809533</v>
      </c>
    </row>
    <row r="481" spans="8:9" x14ac:dyDescent="0.25">
      <c r="H481" s="2">
        <v>462</v>
      </c>
      <c r="I481" s="15">
        <v>232.03960396039597</v>
      </c>
    </row>
    <row r="482" spans="8:9" x14ac:dyDescent="0.25">
      <c r="H482" s="2">
        <v>463</v>
      </c>
      <c r="I482" s="15">
        <v>307.50000000000006</v>
      </c>
    </row>
    <row r="483" spans="8:9" x14ac:dyDescent="0.25">
      <c r="H483" s="2">
        <v>464</v>
      </c>
      <c r="I483" s="15">
        <v>139.19999999999996</v>
      </c>
    </row>
    <row r="484" spans="8:9" x14ac:dyDescent="0.25">
      <c r="H484" s="2">
        <v>465</v>
      </c>
      <c r="I484" s="15">
        <v>141.81818181818184</v>
      </c>
    </row>
    <row r="485" spans="8:9" x14ac:dyDescent="0.25">
      <c r="H485" s="2">
        <v>466</v>
      </c>
      <c r="I485" s="15">
        <v>354.54545454545462</v>
      </c>
    </row>
    <row r="486" spans="8:9" x14ac:dyDescent="0.25">
      <c r="H486" s="2">
        <v>467</v>
      </c>
      <c r="I486" s="15">
        <v>295.21153846153845</v>
      </c>
    </row>
    <row r="487" spans="8:9" x14ac:dyDescent="0.25">
      <c r="H487" s="2">
        <v>468</v>
      </c>
      <c r="I487" s="15">
        <v>139.1844660194175</v>
      </c>
    </row>
    <row r="488" spans="8:9" x14ac:dyDescent="0.25">
      <c r="H488" s="2">
        <v>469</v>
      </c>
      <c r="I488" s="15">
        <v>312.47706422018365</v>
      </c>
    </row>
    <row r="489" spans="8:9" x14ac:dyDescent="0.25">
      <c r="H489" s="2">
        <v>470</v>
      </c>
      <c r="I489" s="15">
        <v>195.54455445544556</v>
      </c>
    </row>
    <row r="490" spans="8:9" x14ac:dyDescent="0.25">
      <c r="H490" s="2">
        <v>471</v>
      </c>
      <c r="I490" s="15">
        <v>350.31192660550448</v>
      </c>
    </row>
    <row r="491" spans="8:9" x14ac:dyDescent="0.25">
      <c r="H491" s="2">
        <v>472</v>
      </c>
      <c r="I491" s="15">
        <v>133.77777777777774</v>
      </c>
    </row>
    <row r="492" spans="8:9" x14ac:dyDescent="0.25">
      <c r="H492" s="2">
        <v>473</v>
      </c>
      <c r="I492" s="15">
        <v>351.84905660377342</v>
      </c>
    </row>
    <row r="493" spans="8:9" x14ac:dyDescent="0.25">
      <c r="H493" s="2">
        <v>474</v>
      </c>
      <c r="I493" s="15">
        <v>98.640776699029118</v>
      </c>
    </row>
    <row r="494" spans="8:9" x14ac:dyDescent="0.25">
      <c r="H494" s="2">
        <v>475</v>
      </c>
      <c r="I494" s="15">
        <v>71.886792452830193</v>
      </c>
    </row>
    <row r="495" spans="8:9" x14ac:dyDescent="0.25">
      <c r="H495" s="2">
        <v>476</v>
      </c>
      <c r="I495" s="15">
        <v>143.61904761904762</v>
      </c>
    </row>
    <row r="496" spans="8:9" x14ac:dyDescent="0.25">
      <c r="H496" s="2">
        <v>477</v>
      </c>
      <c r="I496" s="15">
        <v>287.12871287128718</v>
      </c>
    </row>
    <row r="497" spans="8:9" x14ac:dyDescent="0.25">
      <c r="H497" s="2">
        <v>478</v>
      </c>
      <c r="I497" s="15">
        <v>295.12380952380943</v>
      </c>
    </row>
    <row r="498" spans="8:9" x14ac:dyDescent="0.25">
      <c r="H498" s="2">
        <v>479</v>
      </c>
      <c r="I498" s="15">
        <v>124.75247524752471</v>
      </c>
    </row>
    <row r="499" spans="8:9" x14ac:dyDescent="0.25">
      <c r="H499" s="2">
        <v>480</v>
      </c>
      <c r="I499" s="15">
        <v>352.18181818181824</v>
      </c>
    </row>
    <row r="500" spans="8:9" x14ac:dyDescent="0.25">
      <c r="H500" s="2">
        <v>481</v>
      </c>
      <c r="I500" s="15">
        <v>266.97029702970286</v>
      </c>
    </row>
    <row r="501" spans="8:9" x14ac:dyDescent="0.25">
      <c r="H501" s="2">
        <v>482</v>
      </c>
      <c r="I501" s="15">
        <v>114.66666666666664</v>
      </c>
    </row>
    <row r="502" spans="8:9" x14ac:dyDescent="0.25">
      <c r="H502" s="2">
        <v>483</v>
      </c>
      <c r="I502" s="15">
        <v>128.47058823529409</v>
      </c>
    </row>
    <row r="503" spans="8:9" x14ac:dyDescent="0.25">
      <c r="H503" s="2">
        <v>484</v>
      </c>
      <c r="I503" s="15">
        <v>355.10679611650482</v>
      </c>
    </row>
    <row r="504" spans="8:9" x14ac:dyDescent="0.25">
      <c r="H504" s="2">
        <v>485</v>
      </c>
      <c r="I504" s="15">
        <v>235.0093457943924</v>
      </c>
    </row>
    <row r="505" spans="8:9" x14ac:dyDescent="0.25">
      <c r="H505" s="2">
        <v>486</v>
      </c>
      <c r="I505" s="15">
        <v>328.43137254901967</v>
      </c>
    </row>
    <row r="506" spans="8:9" x14ac:dyDescent="0.25">
      <c r="H506" s="2">
        <v>487</v>
      </c>
      <c r="I506" s="15">
        <v>329.1743119266057</v>
      </c>
    </row>
    <row r="507" spans="8:9" x14ac:dyDescent="0.25">
      <c r="H507" s="2">
        <v>488</v>
      </c>
      <c r="I507" s="15">
        <v>241.54901960784318</v>
      </c>
    </row>
    <row r="508" spans="8:9" x14ac:dyDescent="0.25">
      <c r="H508" s="2">
        <v>489</v>
      </c>
      <c r="I508" s="15">
        <v>299.47169811320759</v>
      </c>
    </row>
    <row r="509" spans="8:9" x14ac:dyDescent="0.25">
      <c r="H509" s="2">
        <v>490</v>
      </c>
      <c r="I509" s="15">
        <v>179.05660377358484</v>
      </c>
    </row>
    <row r="510" spans="8:9" x14ac:dyDescent="0.25">
      <c r="H510" s="2">
        <v>491</v>
      </c>
      <c r="I510" s="15">
        <v>73.980582524271838</v>
      </c>
    </row>
    <row r="511" spans="8:9" x14ac:dyDescent="0.25">
      <c r="H511" s="2">
        <v>492</v>
      </c>
      <c r="I511" s="15">
        <v>238.33333333333334</v>
      </c>
    </row>
    <row r="512" spans="8:9" x14ac:dyDescent="0.25">
      <c r="H512" s="2">
        <v>493</v>
      </c>
      <c r="I512" s="15">
        <v>96.603773584905667</v>
      </c>
    </row>
    <row r="513" spans="8:9" x14ac:dyDescent="0.25">
      <c r="H513" s="2">
        <v>494</v>
      </c>
      <c r="I513" s="15">
        <v>207.69811320754721</v>
      </c>
    </row>
    <row r="514" spans="8:9" x14ac:dyDescent="0.25">
      <c r="H514" s="2">
        <v>495</v>
      </c>
      <c r="I514" s="15">
        <v>363.46153846153828</v>
      </c>
    </row>
    <row r="515" spans="8:9" x14ac:dyDescent="0.25">
      <c r="H515" s="2">
        <v>496</v>
      </c>
      <c r="I515" s="15">
        <v>250</v>
      </c>
    </row>
    <row r="516" spans="8:9" x14ac:dyDescent="0.25">
      <c r="H516" s="2">
        <v>497</v>
      </c>
      <c r="I516" s="15">
        <v>248.53211009174302</v>
      </c>
    </row>
    <row r="517" spans="8:9" x14ac:dyDescent="0.25">
      <c r="H517" s="2">
        <v>498</v>
      </c>
      <c r="I517" s="15">
        <v>307.19999999999993</v>
      </c>
    </row>
    <row r="518" spans="8:9" x14ac:dyDescent="0.25">
      <c r="H518" s="2">
        <v>499</v>
      </c>
      <c r="I518" s="15">
        <v>169.6633663366336</v>
      </c>
    </row>
    <row r="519" spans="8:9" x14ac:dyDescent="0.25">
      <c r="H519" s="2">
        <v>500</v>
      </c>
      <c r="I519" s="15">
        <v>161.66037735849051</v>
      </c>
    </row>
    <row r="520" spans="8:9" x14ac:dyDescent="0.25">
      <c r="H520" s="2">
        <v>501</v>
      </c>
      <c r="I520" s="15">
        <v>203.80582524271847</v>
      </c>
    </row>
    <row r="521" spans="8:9" x14ac:dyDescent="0.25">
      <c r="H521" s="2">
        <v>502</v>
      </c>
      <c r="I521" s="15">
        <v>260.00000000000011</v>
      </c>
    </row>
    <row r="522" spans="8:9" x14ac:dyDescent="0.25">
      <c r="H522" s="2">
        <v>503</v>
      </c>
      <c r="I522" s="15">
        <v>358.33333333333326</v>
      </c>
    </row>
    <row r="523" spans="8:9" x14ac:dyDescent="0.25">
      <c r="H523" s="2">
        <v>504</v>
      </c>
      <c r="I523" s="15">
        <v>231.72222222222217</v>
      </c>
    </row>
    <row r="524" spans="8:9" x14ac:dyDescent="0.25">
      <c r="H524" s="2">
        <v>505</v>
      </c>
      <c r="I524" s="15">
        <v>352.03738317756989</v>
      </c>
    </row>
    <row r="525" spans="8:9" x14ac:dyDescent="0.25">
      <c r="H525" s="2">
        <v>506</v>
      </c>
      <c r="I525" s="15">
        <v>172.33009708737865</v>
      </c>
    </row>
    <row r="526" spans="8:9" x14ac:dyDescent="0.25">
      <c r="H526" s="2">
        <v>507</v>
      </c>
      <c r="I526" s="15">
        <v>89.653846153846118</v>
      </c>
    </row>
    <row r="527" spans="8:9" x14ac:dyDescent="0.25">
      <c r="H527" s="2">
        <v>508</v>
      </c>
      <c r="I527" s="15">
        <v>157.50000000000003</v>
      </c>
    </row>
    <row r="528" spans="8:9" x14ac:dyDescent="0.25">
      <c r="H528" s="2">
        <v>509</v>
      </c>
      <c r="I528" s="15">
        <v>218.30188679245273</v>
      </c>
    </row>
    <row r="529" spans="8:9" x14ac:dyDescent="0.25">
      <c r="H529" s="2">
        <v>510</v>
      </c>
      <c r="I529" s="15">
        <v>320.94339622641496</v>
      </c>
    </row>
    <row r="530" spans="8:9" x14ac:dyDescent="0.25">
      <c r="H530" s="2">
        <v>511</v>
      </c>
      <c r="I530" s="15">
        <v>201.59999999999997</v>
      </c>
    </row>
    <row r="531" spans="8:9" x14ac:dyDescent="0.25">
      <c r="H531" s="2">
        <v>512</v>
      </c>
      <c r="I531" s="15">
        <v>78.490566037735817</v>
      </c>
    </row>
    <row r="532" spans="8:9" x14ac:dyDescent="0.25">
      <c r="H532" s="2">
        <v>513</v>
      </c>
      <c r="I532" s="15">
        <v>197.28155339805824</v>
      </c>
    </row>
    <row r="533" spans="8:9" x14ac:dyDescent="0.25">
      <c r="H533" s="2">
        <v>514</v>
      </c>
      <c r="I533" s="15">
        <v>87.923076923076934</v>
      </c>
    </row>
    <row r="534" spans="8:9" x14ac:dyDescent="0.25">
      <c r="H534" s="2">
        <v>515</v>
      </c>
      <c r="I534" s="15">
        <v>255.1401869158878</v>
      </c>
    </row>
    <row r="535" spans="8:9" x14ac:dyDescent="0.25">
      <c r="H535" s="2">
        <v>516</v>
      </c>
      <c r="I535" s="15">
        <v>271.81818181818187</v>
      </c>
    </row>
    <row r="536" spans="8:9" x14ac:dyDescent="0.25">
      <c r="H536" s="2">
        <v>517</v>
      </c>
      <c r="I536" s="15">
        <v>96.174757281553383</v>
      </c>
    </row>
    <row r="537" spans="8:9" x14ac:dyDescent="0.25">
      <c r="H537" s="2">
        <v>518</v>
      </c>
      <c r="I537" s="15">
        <v>84.346153846153854</v>
      </c>
    </row>
    <row r="538" spans="8:9" x14ac:dyDescent="0.25">
      <c r="H538" s="2">
        <v>519</v>
      </c>
      <c r="I538" s="15">
        <v>287.86666666666662</v>
      </c>
    </row>
    <row r="539" spans="8:9" x14ac:dyDescent="0.25">
      <c r="H539" s="2">
        <v>520</v>
      </c>
      <c r="I539" s="15">
        <v>129.39622641509436</v>
      </c>
    </row>
    <row r="540" spans="8:9" x14ac:dyDescent="0.25">
      <c r="H540" s="2">
        <v>521</v>
      </c>
      <c r="I540" s="15">
        <v>99.961904761904776</v>
      </c>
    </row>
    <row r="541" spans="8:9" x14ac:dyDescent="0.25">
      <c r="H541" s="2">
        <v>522</v>
      </c>
      <c r="I541" s="15">
        <v>202.01886792452831</v>
      </c>
    </row>
    <row r="542" spans="8:9" x14ac:dyDescent="0.25">
      <c r="H542" s="2">
        <v>523</v>
      </c>
      <c r="I542" s="15">
        <v>106.09345794392517</v>
      </c>
    </row>
    <row r="543" spans="8:9" x14ac:dyDescent="0.25">
      <c r="H543" s="2">
        <v>524</v>
      </c>
      <c r="I543" s="15">
        <v>273.53846153846155</v>
      </c>
    </row>
    <row r="544" spans="8:9" x14ac:dyDescent="0.25">
      <c r="H544" s="2">
        <v>525</v>
      </c>
      <c r="I544" s="15">
        <v>132.93457943925227</v>
      </c>
    </row>
    <row r="545" spans="8:9" x14ac:dyDescent="0.25">
      <c r="H545" s="2">
        <v>526</v>
      </c>
      <c r="I545" s="15">
        <v>292.50000000000006</v>
      </c>
    </row>
    <row r="546" spans="8:9" x14ac:dyDescent="0.25">
      <c r="H546" s="2">
        <v>527</v>
      </c>
      <c r="I546" s="15">
        <v>315.65048543689323</v>
      </c>
    </row>
    <row r="547" spans="8:9" x14ac:dyDescent="0.25">
      <c r="H547" s="2">
        <v>528</v>
      </c>
      <c r="I547" s="15">
        <v>164.21568627450984</v>
      </c>
    </row>
    <row r="548" spans="8:9" x14ac:dyDescent="0.25">
      <c r="H548" s="2">
        <v>529</v>
      </c>
      <c r="I548" s="15">
        <v>135.00000000000003</v>
      </c>
    </row>
    <row r="549" spans="8:9" x14ac:dyDescent="0.25">
      <c r="H549" s="2">
        <v>530</v>
      </c>
      <c r="I549" s="15">
        <v>277.47169811320754</v>
      </c>
    </row>
    <row r="550" spans="8:9" x14ac:dyDescent="0.25">
      <c r="H550" s="2">
        <v>531</v>
      </c>
      <c r="I550" s="15">
        <v>298.66666666666663</v>
      </c>
    </row>
    <row r="551" spans="8:9" x14ac:dyDescent="0.25">
      <c r="H551" s="2">
        <v>532</v>
      </c>
      <c r="I551" s="15">
        <v>314.37623762376228</v>
      </c>
    </row>
    <row r="552" spans="8:9" x14ac:dyDescent="0.25">
      <c r="H552" s="2">
        <v>533</v>
      </c>
      <c r="I552" s="15">
        <v>202.01886792452831</v>
      </c>
    </row>
    <row r="553" spans="8:9" x14ac:dyDescent="0.25">
      <c r="H553" s="2">
        <v>534</v>
      </c>
      <c r="I553" s="15">
        <v>140.07547169811323</v>
      </c>
    </row>
    <row r="554" spans="8:9" x14ac:dyDescent="0.25">
      <c r="H554" s="2">
        <v>535</v>
      </c>
      <c r="I554" s="15">
        <v>265.00000000000006</v>
      </c>
    </row>
    <row r="555" spans="8:9" x14ac:dyDescent="0.25">
      <c r="H555" s="2">
        <v>536</v>
      </c>
      <c r="I555" s="15">
        <v>335.00000000000006</v>
      </c>
    </row>
    <row r="556" spans="8:9" x14ac:dyDescent="0.25">
      <c r="H556" s="2">
        <v>537</v>
      </c>
      <c r="I556" s="15">
        <v>162.07619047619045</v>
      </c>
    </row>
    <row r="557" spans="8:9" x14ac:dyDescent="0.25">
      <c r="H557" s="2">
        <v>538</v>
      </c>
      <c r="I557" s="15">
        <v>93.166666666666643</v>
      </c>
    </row>
    <row r="558" spans="8:9" x14ac:dyDescent="0.25">
      <c r="H558" s="2">
        <v>539</v>
      </c>
      <c r="I558" s="15">
        <v>101.76923076923073</v>
      </c>
    </row>
    <row r="559" spans="8:9" x14ac:dyDescent="0.25">
      <c r="H559" s="2">
        <v>540</v>
      </c>
      <c r="I559" s="15">
        <v>185.1588785046728</v>
      </c>
    </row>
    <row r="560" spans="8:9" x14ac:dyDescent="0.25">
      <c r="H560" s="2">
        <v>541</v>
      </c>
      <c r="I560" s="15">
        <v>135.71428571428572</v>
      </c>
    </row>
    <row r="561" spans="8:9" x14ac:dyDescent="0.25">
      <c r="H561" s="2">
        <v>542</v>
      </c>
      <c r="I561" s="15">
        <v>182.96296296296296</v>
      </c>
    </row>
    <row r="562" spans="8:9" x14ac:dyDescent="0.25">
      <c r="H562" s="2">
        <v>543</v>
      </c>
      <c r="I562" s="15">
        <v>326.1904761904762</v>
      </c>
    </row>
    <row r="563" spans="8:9" x14ac:dyDescent="0.25">
      <c r="H563" s="2">
        <v>544</v>
      </c>
      <c r="I563" s="15">
        <v>253.26605504587147</v>
      </c>
    </row>
    <row r="564" spans="8:9" x14ac:dyDescent="0.25">
      <c r="H564" s="2">
        <v>545</v>
      </c>
      <c r="I564" s="15">
        <v>95.000000000000014</v>
      </c>
    </row>
    <row r="565" spans="8:9" x14ac:dyDescent="0.25">
      <c r="H565" s="2">
        <v>546</v>
      </c>
      <c r="I565" s="15">
        <v>266.09523809523802</v>
      </c>
    </row>
    <row r="566" spans="8:9" x14ac:dyDescent="0.25">
      <c r="H566" s="2">
        <v>547</v>
      </c>
      <c r="I566" s="15">
        <v>290.28571428571422</v>
      </c>
    </row>
    <row r="567" spans="8:9" x14ac:dyDescent="0.25">
      <c r="H567" s="2">
        <v>548</v>
      </c>
      <c r="I567" s="15">
        <v>242.57425742574262</v>
      </c>
    </row>
    <row r="568" spans="8:9" x14ac:dyDescent="0.25">
      <c r="H568" s="2">
        <v>549</v>
      </c>
      <c r="I568" s="15">
        <v>187.25925925925924</v>
      </c>
    </row>
    <row r="569" spans="8:9" x14ac:dyDescent="0.25">
      <c r="H569" s="2">
        <v>550</v>
      </c>
      <c r="I569" s="15">
        <v>168.31683168316835</v>
      </c>
    </row>
    <row r="570" spans="8:9" x14ac:dyDescent="0.25">
      <c r="H570" s="2">
        <v>551</v>
      </c>
      <c r="I570" s="15">
        <v>148.57142857142858</v>
      </c>
    </row>
    <row r="571" spans="8:9" x14ac:dyDescent="0.25">
      <c r="H571" s="2">
        <v>552</v>
      </c>
      <c r="I571" s="15">
        <v>110.74074074074075</v>
      </c>
    </row>
    <row r="572" spans="8:9" x14ac:dyDescent="0.25">
      <c r="H572" s="2">
        <v>553</v>
      </c>
      <c r="I572" s="15">
        <v>264.7272727272728</v>
      </c>
    </row>
    <row r="573" spans="8:9" x14ac:dyDescent="0.25">
      <c r="H573" s="2">
        <v>554</v>
      </c>
      <c r="I573" s="15">
        <v>320.00000000000006</v>
      </c>
    </row>
    <row r="574" spans="8:9" x14ac:dyDescent="0.25">
      <c r="H574" s="2">
        <v>555</v>
      </c>
      <c r="I574" s="15">
        <v>321.45454545454555</v>
      </c>
    </row>
    <row r="575" spans="8:9" x14ac:dyDescent="0.25">
      <c r="H575" s="2">
        <v>556</v>
      </c>
      <c r="I575" s="15">
        <v>155.27777777777774</v>
      </c>
    </row>
    <row r="576" spans="8:9" x14ac:dyDescent="0.25">
      <c r="H576" s="2">
        <v>557</v>
      </c>
      <c r="I576" s="15">
        <v>246.24761904761908</v>
      </c>
    </row>
    <row r="577" spans="8:9" x14ac:dyDescent="0.25">
      <c r="H577" s="2">
        <v>558</v>
      </c>
      <c r="I577" s="15">
        <v>144.59259259259258</v>
      </c>
    </row>
    <row r="578" spans="8:9" x14ac:dyDescent="0.25">
      <c r="H578" s="2">
        <v>559</v>
      </c>
      <c r="I578" s="15">
        <v>303.85046728971946</v>
      </c>
    </row>
    <row r="579" spans="8:9" x14ac:dyDescent="0.25">
      <c r="H579" s="2">
        <v>560</v>
      </c>
      <c r="I579" s="15">
        <v>276.23076923076911</v>
      </c>
    </row>
    <row r="580" spans="8:9" x14ac:dyDescent="0.25">
      <c r="H580" s="2">
        <v>561</v>
      </c>
      <c r="I580" s="15">
        <v>111.65048543689322</v>
      </c>
    </row>
    <row r="581" spans="8:9" x14ac:dyDescent="0.25">
      <c r="H581" s="2">
        <v>562</v>
      </c>
      <c r="I581" s="15">
        <v>170.91588785046719</v>
      </c>
    </row>
    <row r="582" spans="8:9" x14ac:dyDescent="0.25">
      <c r="H582" s="2">
        <v>563</v>
      </c>
      <c r="I582" s="15">
        <v>167.47572815533982</v>
      </c>
    </row>
    <row r="583" spans="8:9" x14ac:dyDescent="0.25">
      <c r="H583" s="2">
        <v>564</v>
      </c>
      <c r="I583" s="15">
        <v>129.66990291262135</v>
      </c>
    </row>
    <row r="584" spans="8:9" x14ac:dyDescent="0.25">
      <c r="H584" s="2">
        <v>565</v>
      </c>
      <c r="I584" s="15">
        <v>328.28301886792457</v>
      </c>
    </row>
    <row r="585" spans="8:9" x14ac:dyDescent="0.25">
      <c r="H585" s="2">
        <v>566</v>
      </c>
      <c r="I585" s="15">
        <v>315.05769230769232</v>
      </c>
    </row>
    <row r="586" spans="8:9" x14ac:dyDescent="0.25">
      <c r="H586" s="2">
        <v>567</v>
      </c>
      <c r="I586" s="15">
        <v>251.21495327102812</v>
      </c>
    </row>
    <row r="587" spans="8:9" x14ac:dyDescent="0.25">
      <c r="H587" s="2">
        <v>568</v>
      </c>
      <c r="I587" s="15">
        <v>89.307692307692307</v>
      </c>
    </row>
    <row r="588" spans="8:9" x14ac:dyDescent="0.25">
      <c r="H588" s="2">
        <v>569</v>
      </c>
      <c r="I588" s="15">
        <v>245.23809523809524</v>
      </c>
    </row>
    <row r="589" spans="8:9" x14ac:dyDescent="0.25">
      <c r="H589" s="2">
        <v>570</v>
      </c>
      <c r="I589" s="15">
        <v>203.55963302752286</v>
      </c>
    </row>
    <row r="590" spans="8:9" x14ac:dyDescent="0.25">
      <c r="H590" s="2">
        <v>571</v>
      </c>
      <c r="I590" s="15">
        <v>241.37142857142859</v>
      </c>
    </row>
    <row r="591" spans="8:9" x14ac:dyDescent="0.25">
      <c r="H591" s="2">
        <v>572</v>
      </c>
      <c r="I591" s="15">
        <v>138.55555555555551</v>
      </c>
    </row>
    <row r="592" spans="8:9" x14ac:dyDescent="0.25">
      <c r="H592" s="2">
        <v>573</v>
      </c>
      <c r="I592" s="15">
        <v>267.46788990825678</v>
      </c>
    </row>
    <row r="593" spans="8:9" x14ac:dyDescent="0.25">
      <c r="H593" s="2">
        <v>574</v>
      </c>
      <c r="I593" s="15">
        <v>267.85185185185185</v>
      </c>
    </row>
    <row r="594" spans="8:9" x14ac:dyDescent="0.25">
      <c r="H594" s="2">
        <v>575</v>
      </c>
      <c r="I594" s="15">
        <v>86.633663366336648</v>
      </c>
    </row>
    <row r="595" spans="8:9" x14ac:dyDescent="0.25">
      <c r="H595" s="2">
        <v>576</v>
      </c>
      <c r="I595" s="15">
        <v>318.56603773584891</v>
      </c>
    </row>
    <row r="596" spans="8:9" x14ac:dyDescent="0.25">
      <c r="H596" s="2">
        <v>577</v>
      </c>
      <c r="I596" s="15">
        <v>305.28846153846155</v>
      </c>
    </row>
    <row r="597" spans="8:9" x14ac:dyDescent="0.25">
      <c r="H597" s="2">
        <v>578</v>
      </c>
      <c r="I597" s="15">
        <v>146.85185185185185</v>
      </c>
    </row>
    <row r="598" spans="8:9" x14ac:dyDescent="0.25">
      <c r="H598" s="2">
        <v>579</v>
      </c>
      <c r="I598" s="15">
        <v>202.21359223300971</v>
      </c>
    </row>
    <row r="599" spans="8:9" x14ac:dyDescent="0.25">
      <c r="H599" s="2">
        <v>580</v>
      </c>
      <c r="I599" s="15">
        <v>139.65137614678895</v>
      </c>
    </row>
    <row r="600" spans="8:9" x14ac:dyDescent="0.25">
      <c r="H600" s="2">
        <v>581</v>
      </c>
      <c r="I600" s="15">
        <v>251.99999999999991</v>
      </c>
    </row>
    <row r="601" spans="8:9" x14ac:dyDescent="0.25">
      <c r="H601" s="2">
        <v>582</v>
      </c>
      <c r="I601" s="15">
        <v>342.50000000000006</v>
      </c>
    </row>
    <row r="602" spans="8:9" x14ac:dyDescent="0.25">
      <c r="H602" s="2">
        <v>583</v>
      </c>
      <c r="I602" s="15">
        <v>251.60377358490567</v>
      </c>
    </row>
    <row r="603" spans="8:9" x14ac:dyDescent="0.25">
      <c r="H603" s="2">
        <v>584</v>
      </c>
      <c r="I603" s="15">
        <v>180.35294117647052</v>
      </c>
    </row>
    <row r="604" spans="8:9" x14ac:dyDescent="0.25">
      <c r="H604" s="2">
        <v>585</v>
      </c>
      <c r="I604" s="15">
        <v>115.73831775700928</v>
      </c>
    </row>
    <row r="605" spans="8:9" x14ac:dyDescent="0.25">
      <c r="H605" s="2">
        <v>586</v>
      </c>
      <c r="I605" s="15">
        <v>280.79999999999995</v>
      </c>
    </row>
    <row r="606" spans="8:9" x14ac:dyDescent="0.25">
      <c r="H606" s="2">
        <v>587</v>
      </c>
      <c r="I606" s="15">
        <v>293.99999999999989</v>
      </c>
    </row>
    <row r="607" spans="8:9" x14ac:dyDescent="0.25">
      <c r="H607" s="2">
        <v>588</v>
      </c>
      <c r="I607" s="15">
        <v>329.94230769230768</v>
      </c>
    </row>
    <row r="608" spans="8:9" x14ac:dyDescent="0.25">
      <c r="H608" s="2">
        <v>589</v>
      </c>
      <c r="I608" s="15">
        <v>271.19999999999993</v>
      </c>
    </row>
    <row r="609" spans="8:9" x14ac:dyDescent="0.25">
      <c r="H609" s="2">
        <v>590</v>
      </c>
      <c r="I609" s="15">
        <v>238.33333333333334</v>
      </c>
    </row>
    <row r="610" spans="8:9" x14ac:dyDescent="0.25">
      <c r="H610" s="2">
        <v>591</v>
      </c>
      <c r="I610" s="15">
        <v>115.92452830188681</v>
      </c>
    </row>
    <row r="611" spans="8:9" x14ac:dyDescent="0.25">
      <c r="H611" s="2">
        <v>592</v>
      </c>
      <c r="I611" s="15">
        <v>132.92307692307691</v>
      </c>
    </row>
    <row r="612" spans="8:9" x14ac:dyDescent="0.25">
      <c r="H612" s="2">
        <v>593</v>
      </c>
      <c r="I612" s="15">
        <v>170.09345794392519</v>
      </c>
    </row>
    <row r="613" spans="8:9" x14ac:dyDescent="0.25">
      <c r="H613" s="2">
        <v>594</v>
      </c>
      <c r="I613" s="15">
        <v>266.97029702970286</v>
      </c>
    </row>
    <row r="614" spans="8:9" x14ac:dyDescent="0.25">
      <c r="H614" s="2">
        <v>595</v>
      </c>
      <c r="I614" s="15">
        <v>152.61538461538458</v>
      </c>
    </row>
    <row r="615" spans="8:9" x14ac:dyDescent="0.25">
      <c r="H615" s="2">
        <v>596</v>
      </c>
      <c r="I615" s="15">
        <v>122.90909090909093</v>
      </c>
    </row>
    <row r="616" spans="8:9" x14ac:dyDescent="0.25">
      <c r="H616" s="2">
        <v>597</v>
      </c>
      <c r="I616" s="15">
        <v>359.04761904761904</v>
      </c>
    </row>
    <row r="617" spans="8:9" x14ac:dyDescent="0.25">
      <c r="H617" s="2">
        <v>598</v>
      </c>
      <c r="I617" s="15">
        <v>308.63551401869142</v>
      </c>
    </row>
    <row r="618" spans="8:9" x14ac:dyDescent="0.25">
      <c r="H618" s="2">
        <v>599</v>
      </c>
      <c r="I618" s="15">
        <v>296.11650485436894</v>
      </c>
    </row>
    <row r="619" spans="8:9" x14ac:dyDescent="0.25">
      <c r="H619" s="2">
        <v>600</v>
      </c>
      <c r="I619" s="15">
        <v>78.000000000000014</v>
      </c>
    </row>
    <row r="620" spans="8:9" x14ac:dyDescent="0.25">
      <c r="H620" s="2">
        <v>601</v>
      </c>
      <c r="I620" s="15">
        <v>239.06422018348616</v>
      </c>
    </row>
    <row r="621" spans="8:9" x14ac:dyDescent="0.25">
      <c r="H621" s="2">
        <v>602</v>
      </c>
      <c r="I621" s="15">
        <v>312.5</v>
      </c>
    </row>
    <row r="622" spans="8:9" x14ac:dyDescent="0.25">
      <c r="H622" s="2">
        <v>603</v>
      </c>
      <c r="I622" s="15">
        <v>151.7037037037037</v>
      </c>
    </row>
    <row r="623" spans="8:9" x14ac:dyDescent="0.25">
      <c r="H623" s="2">
        <v>604</v>
      </c>
      <c r="I623" s="15">
        <v>161.88679245283012</v>
      </c>
    </row>
    <row r="624" spans="8:9" x14ac:dyDescent="0.25">
      <c r="H624" s="2">
        <v>605</v>
      </c>
      <c r="I624" s="15">
        <v>160.19417475728156</v>
      </c>
    </row>
    <row r="625" spans="8:9" x14ac:dyDescent="0.25">
      <c r="H625" s="2">
        <v>606</v>
      </c>
      <c r="I625" s="15">
        <v>135.3084112149532</v>
      </c>
    </row>
    <row r="626" spans="8:9" x14ac:dyDescent="0.25">
      <c r="H626" s="2">
        <v>607</v>
      </c>
      <c r="I626" s="15">
        <v>364.67307692307691</v>
      </c>
    </row>
    <row r="627" spans="8:9" x14ac:dyDescent="0.25">
      <c r="H627" s="2">
        <v>608</v>
      </c>
      <c r="I627" s="15">
        <v>78.953271028037406</v>
      </c>
    </row>
    <row r="628" spans="8:9" x14ac:dyDescent="0.25">
      <c r="H628" s="2">
        <v>609</v>
      </c>
      <c r="I628" s="15">
        <v>271.76470588235287</v>
      </c>
    </row>
    <row r="629" spans="8:9" x14ac:dyDescent="0.25">
      <c r="H629" s="2">
        <v>610</v>
      </c>
      <c r="I629" s="15">
        <v>241.2307692307692</v>
      </c>
    </row>
    <row r="630" spans="8:9" x14ac:dyDescent="0.25">
      <c r="H630" s="2">
        <v>611</v>
      </c>
      <c r="I630" s="15">
        <v>253.1775700934578</v>
      </c>
    </row>
    <row r="631" spans="8:9" x14ac:dyDescent="0.25">
      <c r="H631" s="2">
        <v>612</v>
      </c>
      <c r="I631" s="15">
        <v>102.4</v>
      </c>
    </row>
    <row r="632" spans="8:9" x14ac:dyDescent="0.25">
      <c r="H632" s="2">
        <v>613</v>
      </c>
      <c r="I632" s="15">
        <v>206.03773584905653</v>
      </c>
    </row>
    <row r="633" spans="8:9" x14ac:dyDescent="0.25">
      <c r="H633" s="2">
        <v>614</v>
      </c>
      <c r="I633" s="15">
        <v>316.83168316831689</v>
      </c>
    </row>
    <row r="634" spans="8:9" x14ac:dyDescent="0.25">
      <c r="H634" s="2">
        <v>615</v>
      </c>
      <c r="I634" s="15">
        <v>136.07476635514016</v>
      </c>
    </row>
    <row r="635" spans="8:9" x14ac:dyDescent="0.25">
      <c r="H635" s="2">
        <v>616</v>
      </c>
      <c r="I635" s="15">
        <v>92.336448598130815</v>
      </c>
    </row>
    <row r="636" spans="8:9" x14ac:dyDescent="0.25">
      <c r="H636" s="2">
        <v>617</v>
      </c>
      <c r="I636" s="15">
        <v>227.39047619047614</v>
      </c>
    </row>
    <row r="637" spans="8:9" x14ac:dyDescent="0.25">
      <c r="H637" s="2">
        <v>618</v>
      </c>
      <c r="I637" s="15">
        <v>117.23364485981313</v>
      </c>
    </row>
    <row r="638" spans="8:9" x14ac:dyDescent="0.25">
      <c r="H638" s="2">
        <v>619</v>
      </c>
      <c r="I638" s="15">
        <v>79.199999999999989</v>
      </c>
    </row>
    <row r="639" spans="8:9" x14ac:dyDescent="0.25">
      <c r="H639" s="2">
        <v>620</v>
      </c>
      <c r="I639" s="15">
        <v>107.99999999999997</v>
      </c>
    </row>
    <row r="640" spans="8:9" x14ac:dyDescent="0.25">
      <c r="H640" s="2">
        <v>621</v>
      </c>
      <c r="I640" s="15">
        <v>281.126213592233</v>
      </c>
    </row>
    <row r="641" spans="8:9" x14ac:dyDescent="0.25">
      <c r="H641" s="2">
        <v>622</v>
      </c>
      <c r="I641" s="15">
        <v>343.7037037037037</v>
      </c>
    </row>
    <row r="642" spans="8:9" x14ac:dyDescent="0.25">
      <c r="H642" s="2">
        <v>623</v>
      </c>
      <c r="I642" s="15">
        <v>84.8316831683168</v>
      </c>
    </row>
    <row r="643" spans="8:9" x14ac:dyDescent="0.25">
      <c r="H643" s="2">
        <v>624</v>
      </c>
      <c r="I643" s="15">
        <v>244.13592233009706</v>
      </c>
    </row>
    <row r="644" spans="8:9" x14ac:dyDescent="0.25">
      <c r="H644" s="2">
        <v>625</v>
      </c>
      <c r="I644" s="15">
        <v>303.378640776699</v>
      </c>
    </row>
    <row r="645" spans="8:9" x14ac:dyDescent="0.25">
      <c r="H645" s="2">
        <v>626</v>
      </c>
      <c r="I645" s="15">
        <v>209.13461538461539</v>
      </c>
    </row>
    <row r="646" spans="8:9" x14ac:dyDescent="0.25">
      <c r="H646" s="2">
        <v>627</v>
      </c>
      <c r="I646" s="15">
        <v>250.37037037037038</v>
      </c>
    </row>
    <row r="647" spans="8:9" x14ac:dyDescent="0.25">
      <c r="H647" s="2">
        <v>628</v>
      </c>
      <c r="I647" s="15">
        <v>120.88888888888889</v>
      </c>
    </row>
    <row r="648" spans="8:9" x14ac:dyDescent="0.25">
      <c r="H648" s="2">
        <v>629</v>
      </c>
      <c r="I648" s="15">
        <v>81.865384615384613</v>
      </c>
    </row>
    <row r="649" spans="8:9" x14ac:dyDescent="0.25">
      <c r="H649" s="2">
        <v>630</v>
      </c>
      <c r="I649" s="15">
        <v>298.99065420560731</v>
      </c>
    </row>
    <row r="650" spans="8:9" x14ac:dyDescent="0.25">
      <c r="H650" s="2">
        <v>631</v>
      </c>
      <c r="I650" s="15">
        <v>224.40776699029124</v>
      </c>
    </row>
    <row r="651" spans="8:9" x14ac:dyDescent="0.25">
      <c r="H651" s="2">
        <v>632</v>
      </c>
      <c r="I651" s="15">
        <v>213.39622641509425</v>
      </c>
    </row>
    <row r="652" spans="8:9" x14ac:dyDescent="0.25">
      <c r="H652" s="2">
        <v>633</v>
      </c>
      <c r="I652" s="15">
        <v>267.28971962616816</v>
      </c>
    </row>
    <row r="653" spans="8:9" x14ac:dyDescent="0.25">
      <c r="H653" s="2">
        <v>634</v>
      </c>
      <c r="I653" s="15">
        <v>345.00000000000006</v>
      </c>
    </row>
    <row r="654" spans="8:9" x14ac:dyDescent="0.25">
      <c r="H654" s="2">
        <v>635</v>
      </c>
      <c r="I654" s="15">
        <v>152.38095238095238</v>
      </c>
    </row>
    <row r="655" spans="8:9" x14ac:dyDescent="0.25">
      <c r="H655" s="2">
        <v>636</v>
      </c>
      <c r="I655" s="15">
        <v>280.11214953271013</v>
      </c>
    </row>
    <row r="656" spans="8:9" x14ac:dyDescent="0.25">
      <c r="H656" s="2">
        <v>637</v>
      </c>
      <c r="I656" s="15">
        <v>351.48148148148147</v>
      </c>
    </row>
    <row r="657" spans="8:9" x14ac:dyDescent="0.25">
      <c r="H657" s="2">
        <v>638</v>
      </c>
      <c r="I657" s="15">
        <v>72.571428571428555</v>
      </c>
    </row>
    <row r="658" spans="8:9" x14ac:dyDescent="0.25">
      <c r="H658" s="2">
        <v>639</v>
      </c>
      <c r="I658" s="15">
        <v>74.42307692307692</v>
      </c>
    </row>
    <row r="659" spans="8:9" x14ac:dyDescent="0.25">
      <c r="H659" s="2">
        <v>640</v>
      </c>
      <c r="I659" s="15">
        <v>353.88888888888891</v>
      </c>
    </row>
    <row r="660" spans="8:9" x14ac:dyDescent="0.25">
      <c r="H660" s="2">
        <v>641</v>
      </c>
      <c r="I660" s="15">
        <v>242.99065420560743</v>
      </c>
    </row>
    <row r="661" spans="8:9" x14ac:dyDescent="0.25">
      <c r="H661" s="2">
        <v>642</v>
      </c>
      <c r="I661" s="15">
        <v>346.07407407407408</v>
      </c>
    </row>
    <row r="662" spans="8:9" x14ac:dyDescent="0.25">
      <c r="H662" s="2">
        <v>643</v>
      </c>
      <c r="I662" s="15">
        <v>79.570093457943884</v>
      </c>
    </row>
    <row r="663" spans="8:9" x14ac:dyDescent="0.25">
      <c r="H663" s="2">
        <v>644</v>
      </c>
      <c r="I663" s="15">
        <v>125.99999999999996</v>
      </c>
    </row>
    <row r="664" spans="8:9" x14ac:dyDescent="0.25">
      <c r="H664" s="2">
        <v>645</v>
      </c>
      <c r="I664" s="15">
        <v>302.9357798165139</v>
      </c>
    </row>
    <row r="665" spans="8:9" x14ac:dyDescent="0.25">
      <c r="H665" s="2">
        <v>646</v>
      </c>
      <c r="I665" s="15">
        <v>353.52380952380958</v>
      </c>
    </row>
    <row r="666" spans="8:9" x14ac:dyDescent="0.25">
      <c r="H666" s="2">
        <v>647</v>
      </c>
      <c r="I666" s="15">
        <v>146.85185185185185</v>
      </c>
    </row>
    <row r="667" spans="8:9" x14ac:dyDescent="0.25">
      <c r="H667" s="2">
        <v>648</v>
      </c>
      <c r="I667" s="15">
        <v>297.84615384615381</v>
      </c>
    </row>
    <row r="668" spans="8:9" x14ac:dyDescent="0.25">
      <c r="H668" s="2">
        <v>649</v>
      </c>
      <c r="I668" s="15">
        <v>174.17142857142852</v>
      </c>
    </row>
    <row r="669" spans="8:9" x14ac:dyDescent="0.25">
      <c r="H669" s="2">
        <v>650</v>
      </c>
      <c r="I669" s="15">
        <v>197.71962616822418</v>
      </c>
    </row>
    <row r="670" spans="8:9" x14ac:dyDescent="0.25">
      <c r="H670" s="2">
        <v>651</v>
      </c>
      <c r="I670" s="15">
        <v>275.69230769230768</v>
      </c>
    </row>
    <row r="671" spans="8:9" x14ac:dyDescent="0.25">
      <c r="H671" s="2">
        <v>652</v>
      </c>
      <c r="I671" s="15">
        <v>131.99999999999997</v>
      </c>
    </row>
    <row r="672" spans="8:9" x14ac:dyDescent="0.25">
      <c r="H672" s="2">
        <v>653</v>
      </c>
      <c r="I672" s="15">
        <v>79.384615384615387</v>
      </c>
    </row>
    <row r="673" spans="8:9" x14ac:dyDescent="0.25">
      <c r="H673" s="2">
        <v>654</v>
      </c>
      <c r="I673" s="15">
        <v>280.86538461538464</v>
      </c>
    </row>
    <row r="674" spans="8:9" x14ac:dyDescent="0.25">
      <c r="H674" s="2">
        <v>655</v>
      </c>
      <c r="I674" s="15">
        <v>112.54368932038834</v>
      </c>
    </row>
    <row r="675" spans="8:9" x14ac:dyDescent="0.25">
      <c r="H675" s="2">
        <v>656</v>
      </c>
      <c r="I675" s="15">
        <v>155.0458715596331</v>
      </c>
    </row>
    <row r="676" spans="8:9" x14ac:dyDescent="0.25">
      <c r="H676" s="2">
        <v>657</v>
      </c>
      <c r="I676" s="15">
        <v>253.1775700934578</v>
      </c>
    </row>
    <row r="677" spans="8:9" x14ac:dyDescent="0.25">
      <c r="H677" s="2">
        <v>658</v>
      </c>
      <c r="I677" s="15">
        <v>307.04761904761904</v>
      </c>
    </row>
    <row r="678" spans="8:9" x14ac:dyDescent="0.25">
      <c r="H678" s="2">
        <v>659</v>
      </c>
      <c r="I678" s="15">
        <v>278.91262135922329</v>
      </c>
    </row>
    <row r="679" spans="8:9" x14ac:dyDescent="0.25">
      <c r="H679" s="2">
        <v>660</v>
      </c>
      <c r="I679" s="15">
        <v>137.28440366972472</v>
      </c>
    </row>
    <row r="680" spans="8:9" x14ac:dyDescent="0.25">
      <c r="H680" s="2">
        <v>661</v>
      </c>
      <c r="I680" s="15">
        <v>346.66666666666669</v>
      </c>
    </row>
    <row r="681" spans="8:9" x14ac:dyDescent="0.25">
      <c r="H681" s="2">
        <v>662</v>
      </c>
      <c r="I681" s="15">
        <v>144.59259259259258</v>
      </c>
    </row>
    <row r="682" spans="8:9" x14ac:dyDescent="0.25">
      <c r="H682" s="2">
        <v>663</v>
      </c>
      <c r="I682" s="15">
        <v>304.76190476190476</v>
      </c>
    </row>
    <row r="683" spans="8:9" x14ac:dyDescent="0.25">
      <c r="H683" s="2">
        <v>664</v>
      </c>
      <c r="I683" s="15">
        <v>125.76699029126212</v>
      </c>
    </row>
    <row r="684" spans="8:9" x14ac:dyDescent="0.25">
      <c r="H684" s="2">
        <v>665</v>
      </c>
      <c r="I684" s="15">
        <v>343.7714285714286</v>
      </c>
    </row>
    <row r="685" spans="8:9" x14ac:dyDescent="0.25">
      <c r="H685" s="2">
        <v>666</v>
      </c>
      <c r="I685" s="15">
        <v>234.00000000000006</v>
      </c>
    </row>
    <row r="686" spans="8:9" x14ac:dyDescent="0.25">
      <c r="H686" s="2">
        <v>667</v>
      </c>
      <c r="I686" s="15">
        <v>277.33333333333331</v>
      </c>
    </row>
    <row r="687" spans="8:9" x14ac:dyDescent="0.25">
      <c r="H687" s="2">
        <v>668</v>
      </c>
      <c r="I687" s="15">
        <v>93.538461538461533</v>
      </c>
    </row>
    <row r="688" spans="8:9" x14ac:dyDescent="0.25">
      <c r="H688" s="2">
        <v>669</v>
      </c>
      <c r="I688" s="15">
        <v>179.64356435643558</v>
      </c>
    </row>
    <row r="689" spans="8:9" x14ac:dyDescent="0.25">
      <c r="H689" s="2">
        <v>670</v>
      </c>
      <c r="I689" s="15">
        <v>225.34615384615375</v>
      </c>
    </row>
    <row r="690" spans="8:9" x14ac:dyDescent="0.25">
      <c r="H690" s="2">
        <v>671</v>
      </c>
      <c r="I690" s="15">
        <v>245.55555555555557</v>
      </c>
    </row>
    <row r="691" spans="8:9" x14ac:dyDescent="0.25">
      <c r="H691" s="2">
        <v>672</v>
      </c>
      <c r="I691" s="15">
        <v>348.64761904761906</v>
      </c>
    </row>
    <row r="692" spans="8:9" x14ac:dyDescent="0.25">
      <c r="H692" s="2">
        <v>673</v>
      </c>
      <c r="I692" s="15">
        <v>313.96226415094327</v>
      </c>
    </row>
    <row r="693" spans="8:9" x14ac:dyDescent="0.25">
      <c r="H693" s="2">
        <v>674</v>
      </c>
      <c r="I693" s="15">
        <v>239.64705882352933</v>
      </c>
    </row>
    <row r="694" spans="8:9" x14ac:dyDescent="0.25">
      <c r="H694" s="2">
        <v>675</v>
      </c>
      <c r="I694" s="15">
        <v>118.5333333333333</v>
      </c>
    </row>
    <row r="695" spans="8:9" x14ac:dyDescent="0.25">
      <c r="H695" s="2">
        <v>676</v>
      </c>
      <c r="I695" s="15">
        <v>315.07692307692304</v>
      </c>
    </row>
    <row r="696" spans="8:9" x14ac:dyDescent="0.25">
      <c r="H696" s="2">
        <v>677</v>
      </c>
      <c r="I696" s="15">
        <v>220.76635514018679</v>
      </c>
    </row>
    <row r="697" spans="8:9" x14ac:dyDescent="0.25">
      <c r="H697" s="2">
        <v>678</v>
      </c>
      <c r="I697" s="15">
        <v>99.700934579439192</v>
      </c>
    </row>
    <row r="698" spans="8:9" x14ac:dyDescent="0.25">
      <c r="H698" s="2">
        <v>679</v>
      </c>
      <c r="I698" s="15">
        <v>301.3084112149532</v>
      </c>
    </row>
    <row r="699" spans="8:9" x14ac:dyDescent="0.25">
      <c r="H699" s="2">
        <v>680</v>
      </c>
      <c r="I699" s="15">
        <v>87.476635514018668</v>
      </c>
    </row>
    <row r="700" spans="8:9" x14ac:dyDescent="0.25">
      <c r="H700" s="2">
        <v>681</v>
      </c>
      <c r="I700" s="15">
        <v>234.27184466019415</v>
      </c>
    </row>
    <row r="701" spans="8:9" x14ac:dyDescent="0.25">
      <c r="H701" s="2">
        <v>682</v>
      </c>
      <c r="I701" s="15">
        <v>140.05607476635507</v>
      </c>
    </row>
    <row r="702" spans="8:9" x14ac:dyDescent="0.25">
      <c r="H702" s="2">
        <v>683</v>
      </c>
      <c r="I702" s="15">
        <v>265.75238095238097</v>
      </c>
    </row>
    <row r="703" spans="8:9" x14ac:dyDescent="0.25">
      <c r="H703" s="2">
        <v>684</v>
      </c>
      <c r="I703" s="15">
        <v>89.906542056074741</v>
      </c>
    </row>
    <row r="704" spans="8:9" x14ac:dyDescent="0.25">
      <c r="H704" s="2">
        <v>685</v>
      </c>
      <c r="I704" s="15">
        <v>219.77777777777774</v>
      </c>
    </row>
    <row r="705" spans="8:9" x14ac:dyDescent="0.25">
      <c r="H705" s="2">
        <v>686</v>
      </c>
      <c r="I705" s="15">
        <v>158.75</v>
      </c>
    </row>
    <row r="706" spans="8:9" x14ac:dyDescent="0.25">
      <c r="H706" s="2">
        <v>687</v>
      </c>
      <c r="I706" s="15">
        <v>127.19999999999997</v>
      </c>
    </row>
    <row r="707" spans="8:9" x14ac:dyDescent="0.25">
      <c r="H707" s="2">
        <v>688</v>
      </c>
      <c r="I707" s="15">
        <v>352.7999999999999</v>
      </c>
    </row>
    <row r="708" spans="8:9" x14ac:dyDescent="0.25">
      <c r="H708" s="2">
        <v>689</v>
      </c>
      <c r="I708" s="15">
        <v>342.61682242990645</v>
      </c>
    </row>
    <row r="709" spans="8:9" x14ac:dyDescent="0.25">
      <c r="H709" s="2">
        <v>690</v>
      </c>
      <c r="I709" s="15">
        <v>187.12871287128706</v>
      </c>
    </row>
    <row r="710" spans="8:9" x14ac:dyDescent="0.25">
      <c r="H710" s="2">
        <v>691</v>
      </c>
      <c r="I710" s="15">
        <v>202.01886792452831</v>
      </c>
    </row>
    <row r="711" spans="8:9" x14ac:dyDescent="0.25">
      <c r="H711" s="2">
        <v>692</v>
      </c>
      <c r="I711" s="15">
        <v>351.37142857142845</v>
      </c>
    </row>
    <row r="712" spans="8:9" x14ac:dyDescent="0.25">
      <c r="H712" s="2">
        <v>693</v>
      </c>
      <c r="I712" s="15">
        <v>94.545454545454561</v>
      </c>
    </row>
    <row r="713" spans="8:9" x14ac:dyDescent="0.25">
      <c r="H713" s="2">
        <v>694</v>
      </c>
      <c r="I713" s="15">
        <v>135.69230769230762</v>
      </c>
    </row>
    <row r="714" spans="8:9" x14ac:dyDescent="0.25">
      <c r="H714" s="2">
        <v>695</v>
      </c>
      <c r="I714" s="15">
        <v>156.22018348623848</v>
      </c>
    </row>
    <row r="715" spans="8:9" x14ac:dyDescent="0.25">
      <c r="H715" s="2">
        <v>696</v>
      </c>
      <c r="I715" s="15">
        <v>133.1650485436893</v>
      </c>
    </row>
    <row r="716" spans="8:9" x14ac:dyDescent="0.25">
      <c r="H716" s="2">
        <v>697</v>
      </c>
      <c r="I716" s="15">
        <v>296.11650485436894</v>
      </c>
    </row>
    <row r="717" spans="8:9" x14ac:dyDescent="0.25">
      <c r="H717" s="2">
        <v>698</v>
      </c>
      <c r="I717" s="15">
        <v>148.84615384615384</v>
      </c>
    </row>
    <row r="718" spans="8:9" x14ac:dyDescent="0.25">
      <c r="H718" s="2">
        <v>699</v>
      </c>
      <c r="I718" s="15">
        <v>88.388888888888872</v>
      </c>
    </row>
    <row r="719" spans="8:9" x14ac:dyDescent="0.25">
      <c r="H719" s="2">
        <v>700</v>
      </c>
      <c r="I719" s="15">
        <v>326.78899082568824</v>
      </c>
    </row>
    <row r="720" spans="8:9" x14ac:dyDescent="0.25">
      <c r="H720" s="2">
        <v>701</v>
      </c>
      <c r="I720" s="15">
        <v>120.19230769230769</v>
      </c>
    </row>
    <row r="721" spans="8:9" x14ac:dyDescent="0.25">
      <c r="H721" s="2">
        <v>702</v>
      </c>
      <c r="I721" s="15">
        <v>219.44954128440378</v>
      </c>
    </row>
    <row r="722" spans="8:9" x14ac:dyDescent="0.25">
      <c r="H722" s="2">
        <v>703</v>
      </c>
      <c r="I722" s="15">
        <v>164.83333333333329</v>
      </c>
    </row>
    <row r="723" spans="8:9" x14ac:dyDescent="0.25">
      <c r="H723" s="2">
        <v>704</v>
      </c>
      <c r="I723" s="15">
        <v>112.11009174311933</v>
      </c>
    </row>
    <row r="724" spans="8:9" x14ac:dyDescent="0.25">
      <c r="H724" s="2">
        <v>705</v>
      </c>
      <c r="I724" s="15">
        <v>278.42307692307696</v>
      </c>
    </row>
    <row r="725" spans="8:9" x14ac:dyDescent="0.25">
      <c r="H725" s="2">
        <v>706</v>
      </c>
      <c r="I725" s="15">
        <v>351.08571428571429</v>
      </c>
    </row>
    <row r="726" spans="8:9" x14ac:dyDescent="0.25">
      <c r="H726" s="2">
        <v>707</v>
      </c>
      <c r="I726" s="15">
        <v>328.07547169811306</v>
      </c>
    </row>
    <row r="727" spans="8:9" x14ac:dyDescent="0.25">
      <c r="H727" s="2">
        <v>708</v>
      </c>
      <c r="I727" s="15">
        <v>135.71428571428572</v>
      </c>
    </row>
    <row r="728" spans="8:9" x14ac:dyDescent="0.25">
      <c r="H728" s="2">
        <v>709</v>
      </c>
      <c r="I728" s="15">
        <v>207.36448598130829</v>
      </c>
    </row>
    <row r="729" spans="8:9" x14ac:dyDescent="0.25">
      <c r="H729" s="2">
        <v>710</v>
      </c>
      <c r="I729" s="15">
        <v>297.84615384615381</v>
      </c>
    </row>
    <row r="730" spans="8:9" x14ac:dyDescent="0.25">
      <c r="H730" s="2">
        <v>711</v>
      </c>
      <c r="I730" s="15">
        <v>359.27102803738296</v>
      </c>
    </row>
    <row r="731" spans="8:9" x14ac:dyDescent="0.25">
      <c r="H731" s="2">
        <v>712</v>
      </c>
      <c r="I731" s="15">
        <v>121.69811320754718</v>
      </c>
    </row>
    <row r="732" spans="8:9" x14ac:dyDescent="0.25">
      <c r="H732" s="2">
        <v>713</v>
      </c>
      <c r="I732" s="15">
        <v>240.09900990099015</v>
      </c>
    </row>
    <row r="733" spans="8:9" x14ac:dyDescent="0.25">
      <c r="H733" s="2">
        <v>714</v>
      </c>
      <c r="I733" s="15">
        <v>123.43925233644853</v>
      </c>
    </row>
    <row r="734" spans="8:9" x14ac:dyDescent="0.25">
      <c r="H734" s="2">
        <v>715</v>
      </c>
      <c r="I734" s="15">
        <v>250.37037037037038</v>
      </c>
    </row>
    <row r="735" spans="8:9" x14ac:dyDescent="0.25">
      <c r="H735" s="2">
        <v>716</v>
      </c>
      <c r="I735" s="15">
        <v>85.211009174311897</v>
      </c>
    </row>
    <row r="736" spans="8:9" x14ac:dyDescent="0.25">
      <c r="H736" s="2">
        <v>717</v>
      </c>
      <c r="I736" s="15">
        <v>176.19047619047618</v>
      </c>
    </row>
    <row r="737" spans="8:9" x14ac:dyDescent="0.25">
      <c r="H737" s="2">
        <v>718</v>
      </c>
      <c r="I737" s="15">
        <v>149.88571428571424</v>
      </c>
    </row>
    <row r="738" spans="8:9" x14ac:dyDescent="0.25">
      <c r="H738" s="2">
        <v>719</v>
      </c>
      <c r="I738" s="15">
        <v>132.4528301886792</v>
      </c>
    </row>
    <row r="739" spans="8:9" x14ac:dyDescent="0.25">
      <c r="H739" s="2">
        <v>720</v>
      </c>
      <c r="I739" s="15">
        <v>278.90196078431376</v>
      </c>
    </row>
    <row r="740" spans="8:9" x14ac:dyDescent="0.25">
      <c r="H740" s="2">
        <v>721</v>
      </c>
      <c r="I740" s="15">
        <v>182.25688073394488</v>
      </c>
    </row>
    <row r="741" spans="8:9" x14ac:dyDescent="0.25">
      <c r="H741" s="2">
        <v>722</v>
      </c>
      <c r="I741" s="15">
        <v>360.38834951456312</v>
      </c>
    </row>
    <row r="742" spans="8:9" x14ac:dyDescent="0.25">
      <c r="H742" s="2">
        <v>723</v>
      </c>
      <c r="I742" s="15">
        <v>91.199999999999974</v>
      </c>
    </row>
    <row r="743" spans="8:9" x14ac:dyDescent="0.25">
      <c r="H743" s="2">
        <v>724</v>
      </c>
      <c r="I743" s="15">
        <v>208.3846153846153</v>
      </c>
    </row>
    <row r="744" spans="8:9" x14ac:dyDescent="0.25">
      <c r="H744" s="2">
        <v>725</v>
      </c>
      <c r="I744" s="15">
        <v>191.01923076923077</v>
      </c>
    </row>
    <row r="745" spans="8:9" x14ac:dyDescent="0.25">
      <c r="H745" s="2">
        <v>726</v>
      </c>
      <c r="I745" s="15">
        <v>78.628571428571405</v>
      </c>
    </row>
    <row r="746" spans="8:9" x14ac:dyDescent="0.25">
      <c r="H746" s="2">
        <v>727</v>
      </c>
      <c r="I746" s="15">
        <v>87.454545454545482</v>
      </c>
    </row>
    <row r="747" spans="8:9" x14ac:dyDescent="0.25">
      <c r="H747" s="2">
        <v>728</v>
      </c>
      <c r="I747" s="15">
        <v>253.53846153846152</v>
      </c>
    </row>
    <row r="748" spans="8:9" x14ac:dyDescent="0.25">
      <c r="H748" s="2">
        <v>729</v>
      </c>
      <c r="I748" s="15">
        <v>161.2962962962963</v>
      </c>
    </row>
    <row r="749" spans="8:9" x14ac:dyDescent="0.25">
      <c r="H749" s="2">
        <v>730</v>
      </c>
      <c r="I749" s="15">
        <v>248.61538461538458</v>
      </c>
    </row>
    <row r="750" spans="8:9" x14ac:dyDescent="0.25">
      <c r="H750" s="2">
        <v>731</v>
      </c>
      <c r="I750" s="15">
        <v>242.85714285714286</v>
      </c>
    </row>
    <row r="751" spans="8:9" x14ac:dyDescent="0.25">
      <c r="H751" s="2">
        <v>732</v>
      </c>
      <c r="I751" s="15">
        <v>141.14285714285714</v>
      </c>
    </row>
    <row r="752" spans="8:9" x14ac:dyDescent="0.25">
      <c r="H752" s="2">
        <v>733</v>
      </c>
      <c r="I752" s="15">
        <v>135.92233009708738</v>
      </c>
    </row>
    <row r="753" spans="8:9" x14ac:dyDescent="0.25">
      <c r="H753" s="2">
        <v>734</v>
      </c>
      <c r="I753" s="15">
        <v>237.73584905660368</v>
      </c>
    </row>
    <row r="754" spans="8:9" x14ac:dyDescent="0.25">
      <c r="H754" s="2">
        <v>735</v>
      </c>
      <c r="I754" s="15">
        <v>317.5</v>
      </c>
    </row>
    <row r="755" spans="8:9" x14ac:dyDescent="0.25">
      <c r="H755" s="2">
        <v>736</v>
      </c>
      <c r="I755" s="15">
        <v>240.09900990099015</v>
      </c>
    </row>
    <row r="756" spans="8:9" x14ac:dyDescent="0.25">
      <c r="H756" s="2">
        <v>737</v>
      </c>
      <c r="I756" s="15">
        <v>127.40384615384615</v>
      </c>
    </row>
    <row r="757" spans="8:9" x14ac:dyDescent="0.25">
      <c r="H757" s="2">
        <v>738</v>
      </c>
      <c r="I757" s="15">
        <v>206.39999999999995</v>
      </c>
    </row>
    <row r="758" spans="8:9" x14ac:dyDescent="0.25">
      <c r="H758" s="2">
        <v>739</v>
      </c>
      <c r="I758" s="15">
        <v>164.92307692307691</v>
      </c>
    </row>
    <row r="759" spans="8:9" x14ac:dyDescent="0.25">
      <c r="H759" s="2">
        <v>740</v>
      </c>
      <c r="I759" s="15">
        <v>205.4444444444444</v>
      </c>
    </row>
    <row r="760" spans="8:9" x14ac:dyDescent="0.25">
      <c r="H760" s="2">
        <v>741</v>
      </c>
      <c r="I760" s="15">
        <v>238.60194174757282</v>
      </c>
    </row>
    <row r="761" spans="8:9" x14ac:dyDescent="0.25">
      <c r="H761" s="2">
        <v>742</v>
      </c>
      <c r="I761" s="15">
        <v>220.00000000000003</v>
      </c>
    </row>
    <row r="762" spans="8:9" x14ac:dyDescent="0.25">
      <c r="H762" s="2">
        <v>743</v>
      </c>
      <c r="I762" s="15">
        <v>219.56435643564348</v>
      </c>
    </row>
    <row r="763" spans="8:9" x14ac:dyDescent="0.25">
      <c r="H763" s="2">
        <v>744</v>
      </c>
      <c r="I763" s="15">
        <v>243.92452830188682</v>
      </c>
    </row>
    <row r="764" spans="8:9" x14ac:dyDescent="0.25">
      <c r="H764" s="2">
        <v>745</v>
      </c>
      <c r="I764" s="15">
        <v>74.990476190476173</v>
      </c>
    </row>
    <row r="765" spans="8:9" x14ac:dyDescent="0.25">
      <c r="H765" s="2">
        <v>746</v>
      </c>
      <c r="I765" s="15">
        <v>130.69902912621359</v>
      </c>
    </row>
    <row r="766" spans="8:9" x14ac:dyDescent="0.25">
      <c r="H766" s="2">
        <v>747</v>
      </c>
      <c r="I766" s="15">
        <v>172.30769230769229</v>
      </c>
    </row>
    <row r="767" spans="8:9" x14ac:dyDescent="0.25">
      <c r="H767" s="2">
        <v>748</v>
      </c>
      <c r="I767" s="15">
        <v>179.88990825688066</v>
      </c>
    </row>
    <row r="768" spans="8:9" x14ac:dyDescent="0.25">
      <c r="H768" s="2">
        <v>749</v>
      </c>
      <c r="I768" s="15">
        <v>210.94339622641502</v>
      </c>
    </row>
    <row r="769" spans="8:9" x14ac:dyDescent="0.25">
      <c r="H769" s="2">
        <v>750</v>
      </c>
      <c r="I769" s="15">
        <v>251.21495327102812</v>
      </c>
    </row>
    <row r="770" spans="8:9" x14ac:dyDescent="0.25">
      <c r="H770" s="2">
        <v>751</v>
      </c>
      <c r="I770" s="15">
        <v>326.73267326732679</v>
      </c>
    </row>
    <row r="771" spans="8:9" x14ac:dyDescent="0.25">
      <c r="H771" s="2">
        <v>752</v>
      </c>
      <c r="I771" s="15">
        <v>206.88679245283021</v>
      </c>
    </row>
    <row r="772" spans="8:9" x14ac:dyDescent="0.25">
      <c r="H772" s="2">
        <v>753</v>
      </c>
      <c r="I772" s="15">
        <v>164.67326732673263</v>
      </c>
    </row>
    <row r="773" spans="8:9" x14ac:dyDescent="0.25">
      <c r="H773" s="2">
        <v>754</v>
      </c>
      <c r="I773" s="15">
        <v>177.88461538461539</v>
      </c>
    </row>
    <row r="774" spans="8:9" x14ac:dyDescent="0.25">
      <c r="H774" s="2">
        <v>755</v>
      </c>
      <c r="I774" s="15">
        <v>292.33962264150944</v>
      </c>
    </row>
    <row r="775" spans="8:9" x14ac:dyDescent="0.25">
      <c r="H775" s="2">
        <v>756</v>
      </c>
      <c r="I775" s="15">
        <v>74.867924528301899</v>
      </c>
    </row>
    <row r="776" spans="8:9" x14ac:dyDescent="0.25">
      <c r="H776" s="2">
        <v>757</v>
      </c>
      <c r="I776" s="15">
        <v>160.79999999999995</v>
      </c>
    </row>
    <row r="777" spans="8:9" x14ac:dyDescent="0.25">
      <c r="H777" s="2">
        <v>758</v>
      </c>
      <c r="I777" s="15">
        <v>255.51923076923077</v>
      </c>
    </row>
    <row r="778" spans="8:9" x14ac:dyDescent="0.25">
      <c r="H778" s="2">
        <v>759</v>
      </c>
      <c r="I778" s="15">
        <v>328.45283018867929</v>
      </c>
    </row>
    <row r="779" spans="8:9" x14ac:dyDescent="0.25">
      <c r="H779" s="2">
        <v>760</v>
      </c>
      <c r="I779" s="15">
        <v>179.43925233644865</v>
      </c>
    </row>
    <row r="780" spans="8:9" x14ac:dyDescent="0.25">
      <c r="H780" s="2">
        <v>761</v>
      </c>
      <c r="I780" s="15">
        <v>214.94339622641513</v>
      </c>
    </row>
    <row r="781" spans="8:9" x14ac:dyDescent="0.25">
      <c r="H781" s="2">
        <v>762</v>
      </c>
      <c r="I781" s="15">
        <v>179.99999999999997</v>
      </c>
    </row>
    <row r="782" spans="8:9" x14ac:dyDescent="0.25">
      <c r="H782" s="2">
        <v>763</v>
      </c>
      <c r="I782" s="15">
        <v>87.085714285714261</v>
      </c>
    </row>
    <row r="783" spans="8:9" x14ac:dyDescent="0.25">
      <c r="H783" s="2">
        <v>764</v>
      </c>
      <c r="I783" s="15">
        <v>89.906542056074741</v>
      </c>
    </row>
    <row r="784" spans="8:9" x14ac:dyDescent="0.25">
      <c r="H784" s="2">
        <v>765</v>
      </c>
      <c r="I784" s="15">
        <v>192.7058823529411</v>
      </c>
    </row>
    <row r="785" spans="8:9" x14ac:dyDescent="0.25">
      <c r="H785" s="2">
        <v>766</v>
      </c>
      <c r="I785" s="15">
        <v>271.19999999999993</v>
      </c>
    </row>
    <row r="786" spans="8:9" x14ac:dyDescent="0.25">
      <c r="H786" s="2">
        <v>767</v>
      </c>
      <c r="I786" s="15">
        <v>328.67924528301876</v>
      </c>
    </row>
    <row r="787" spans="8:9" x14ac:dyDescent="0.25">
      <c r="H787" s="2">
        <v>768</v>
      </c>
      <c r="I787" s="15">
        <v>146.28571428571431</v>
      </c>
    </row>
    <row r="788" spans="8:9" x14ac:dyDescent="0.25">
      <c r="H788" s="2">
        <v>769</v>
      </c>
      <c r="I788" s="15">
        <v>297.05660377358492</v>
      </c>
    </row>
    <row r="789" spans="8:9" x14ac:dyDescent="0.25">
      <c r="H789" s="2">
        <v>770</v>
      </c>
      <c r="I789" s="15">
        <v>136.76923076923077</v>
      </c>
    </row>
    <row r="790" spans="8:9" x14ac:dyDescent="0.25">
      <c r="H790" s="2">
        <v>771</v>
      </c>
      <c r="I790" s="15">
        <v>270.76923076923072</v>
      </c>
    </row>
    <row r="791" spans="8:9" x14ac:dyDescent="0.25">
      <c r="H791" s="2">
        <v>772</v>
      </c>
      <c r="I791" s="15">
        <v>179.69230769230768</v>
      </c>
    </row>
    <row r="792" spans="8:9" x14ac:dyDescent="0.25">
      <c r="H792" s="2">
        <v>773</v>
      </c>
      <c r="I792" s="15">
        <v>259.52380952380952</v>
      </c>
    </row>
    <row r="793" spans="8:9" x14ac:dyDescent="0.25">
      <c r="H793" s="2">
        <v>774</v>
      </c>
      <c r="I793" s="15">
        <v>192</v>
      </c>
    </row>
    <row r="794" spans="8:9" x14ac:dyDescent="0.25">
      <c r="H794" s="2">
        <v>775</v>
      </c>
      <c r="I794" s="15">
        <v>109.22330097087379</v>
      </c>
    </row>
    <row r="795" spans="8:9" x14ac:dyDescent="0.25">
      <c r="H795" s="2">
        <v>776</v>
      </c>
      <c r="I795" s="15">
        <v>192.94230769230771</v>
      </c>
    </row>
    <row r="796" spans="8:9" x14ac:dyDescent="0.25">
      <c r="H796" s="2">
        <v>777</v>
      </c>
      <c r="I796" s="15">
        <v>85.849056603773548</v>
      </c>
    </row>
    <row r="797" spans="8:9" x14ac:dyDescent="0.25">
      <c r="H797" s="2">
        <v>778</v>
      </c>
      <c r="I797" s="15">
        <v>77.037037037037038</v>
      </c>
    </row>
    <row r="798" spans="8:9" x14ac:dyDescent="0.25">
      <c r="H798" s="2">
        <v>779</v>
      </c>
      <c r="I798" s="15">
        <v>249.06796116504853</v>
      </c>
    </row>
    <row r="799" spans="8:9" x14ac:dyDescent="0.25">
      <c r="H799" s="2">
        <v>780</v>
      </c>
      <c r="I799" s="15">
        <v>132.35294117647061</v>
      </c>
    </row>
    <row r="800" spans="8:9" x14ac:dyDescent="0.25">
      <c r="H800" s="2">
        <v>781</v>
      </c>
      <c r="I800" s="15">
        <v>129.80769230769229</v>
      </c>
    </row>
    <row r="801" spans="8:9" x14ac:dyDescent="0.25">
      <c r="H801" s="2">
        <v>782</v>
      </c>
      <c r="I801" s="15">
        <v>250</v>
      </c>
    </row>
    <row r="802" spans="8:9" x14ac:dyDescent="0.25">
      <c r="H802" s="2">
        <v>783</v>
      </c>
      <c r="I802" s="15">
        <v>243.57281553398062</v>
      </c>
    </row>
    <row r="803" spans="8:9" x14ac:dyDescent="0.25">
      <c r="H803" s="2">
        <v>784</v>
      </c>
      <c r="I803" s="15">
        <v>296.47058823529403</v>
      </c>
    </row>
    <row r="804" spans="8:9" x14ac:dyDescent="0.25">
      <c r="H804" s="2">
        <v>785</v>
      </c>
      <c r="I804" s="15">
        <v>242.11764705882345</v>
      </c>
    </row>
    <row r="805" spans="8:9" x14ac:dyDescent="0.25">
      <c r="H805" s="2">
        <v>786</v>
      </c>
      <c r="I805" s="15">
        <v>270.91262135922335</v>
      </c>
    </row>
    <row r="806" spans="8:9" x14ac:dyDescent="0.25">
      <c r="H806" s="2">
        <v>787</v>
      </c>
      <c r="I806" s="15">
        <v>219.13725490196083</v>
      </c>
    </row>
    <row r="807" spans="8:9" x14ac:dyDescent="0.25">
      <c r="H807" s="2">
        <v>788</v>
      </c>
      <c r="I807" s="15">
        <v>205.00000000000003</v>
      </c>
    </row>
    <row r="808" spans="8:9" x14ac:dyDescent="0.25">
      <c r="H808" s="2">
        <v>789</v>
      </c>
      <c r="I808" s="15">
        <v>322.59259259259261</v>
      </c>
    </row>
    <row r="809" spans="8:9" x14ac:dyDescent="0.25">
      <c r="H809" s="2">
        <v>790</v>
      </c>
      <c r="I809" s="15">
        <v>362.05607476635504</v>
      </c>
    </row>
    <row r="810" spans="8:9" x14ac:dyDescent="0.25">
      <c r="H810" s="2">
        <v>791</v>
      </c>
      <c r="I810" s="15">
        <v>165.4545454545455</v>
      </c>
    </row>
    <row r="811" spans="8:9" x14ac:dyDescent="0.25">
      <c r="H811" s="2">
        <v>792</v>
      </c>
      <c r="I811" s="15">
        <v>206.73076923076923</v>
      </c>
    </row>
    <row r="812" spans="8:9" x14ac:dyDescent="0.25">
      <c r="H812" s="2">
        <v>793</v>
      </c>
      <c r="I812" s="15">
        <v>287.48571428571421</v>
      </c>
    </row>
    <row r="813" spans="8:9" x14ac:dyDescent="0.25">
      <c r="H813" s="2">
        <v>794</v>
      </c>
      <c r="I813" s="15">
        <v>85.999999999999986</v>
      </c>
    </row>
    <row r="814" spans="8:9" x14ac:dyDescent="0.25">
      <c r="H814" s="2">
        <v>795</v>
      </c>
      <c r="I814" s="15">
        <v>184.62385321100911</v>
      </c>
    </row>
    <row r="815" spans="8:9" x14ac:dyDescent="0.25">
      <c r="H815" s="2">
        <v>796</v>
      </c>
      <c r="I815" s="15">
        <v>308.82352941176458</v>
      </c>
    </row>
    <row r="816" spans="8:9" x14ac:dyDescent="0.25">
      <c r="H816" s="2">
        <v>797</v>
      </c>
      <c r="I816" s="15">
        <v>278.90909090909099</v>
      </c>
    </row>
    <row r="817" spans="8:9" x14ac:dyDescent="0.25">
      <c r="H817" s="2">
        <v>798</v>
      </c>
      <c r="I817" s="15">
        <v>229.33980582524271</v>
      </c>
    </row>
    <row r="818" spans="8:9" x14ac:dyDescent="0.25">
      <c r="H818" s="2">
        <v>799</v>
      </c>
      <c r="I818" s="15">
        <v>85.784313725490222</v>
      </c>
    </row>
    <row r="819" spans="8:9" x14ac:dyDescent="0.25">
      <c r="H819" s="2">
        <v>800</v>
      </c>
      <c r="I819" s="15">
        <v>325.38317757009355</v>
      </c>
    </row>
    <row r="820" spans="8:9" x14ac:dyDescent="0.25">
      <c r="H820" s="2">
        <v>801</v>
      </c>
      <c r="I820" s="15">
        <v>178.28846153846155</v>
      </c>
    </row>
    <row r="821" spans="8:9" x14ac:dyDescent="0.25">
      <c r="H821" s="2">
        <v>802</v>
      </c>
      <c r="I821" s="15">
        <v>190.23529411764699</v>
      </c>
    </row>
    <row r="822" spans="8:9" x14ac:dyDescent="0.25">
      <c r="H822" s="2">
        <v>803</v>
      </c>
      <c r="I822" s="15">
        <v>116.11764705882349</v>
      </c>
    </row>
    <row r="823" spans="8:9" x14ac:dyDescent="0.25">
      <c r="H823" s="2">
        <v>804</v>
      </c>
      <c r="I823" s="15">
        <v>104.19230769230769</v>
      </c>
    </row>
    <row r="824" spans="8:9" x14ac:dyDescent="0.25">
      <c r="H824" s="2">
        <v>805</v>
      </c>
      <c r="I824" s="15">
        <v>257.14285714285717</v>
      </c>
    </row>
    <row r="825" spans="8:9" x14ac:dyDescent="0.25">
      <c r="H825" s="2">
        <v>806</v>
      </c>
      <c r="I825" s="15">
        <v>215.00000000000003</v>
      </c>
    </row>
    <row r="826" spans="8:9" x14ac:dyDescent="0.25">
      <c r="H826" s="2">
        <v>807</v>
      </c>
      <c r="I826" s="15">
        <v>359.99999999999994</v>
      </c>
    </row>
    <row r="827" spans="8:9" x14ac:dyDescent="0.25">
      <c r="H827" s="2">
        <v>808</v>
      </c>
      <c r="I827" s="15">
        <v>183.05660377358484</v>
      </c>
    </row>
    <row r="828" spans="8:9" x14ac:dyDescent="0.25">
      <c r="H828" s="2">
        <v>809</v>
      </c>
      <c r="I828" s="15">
        <v>163.96261682242982</v>
      </c>
    </row>
    <row r="829" spans="8:9" x14ac:dyDescent="0.25">
      <c r="H829" s="2">
        <v>810</v>
      </c>
      <c r="I829" s="15">
        <v>179.30769230769224</v>
      </c>
    </row>
    <row r="830" spans="8:9" x14ac:dyDescent="0.25">
      <c r="H830" s="2">
        <v>811</v>
      </c>
      <c r="I830" s="15">
        <v>317.50000000000006</v>
      </c>
    </row>
    <row r="831" spans="8:9" x14ac:dyDescent="0.25">
      <c r="H831" s="2">
        <v>812</v>
      </c>
      <c r="I831" s="15">
        <v>120.39999999999996</v>
      </c>
    </row>
    <row r="832" spans="8:9" x14ac:dyDescent="0.25">
      <c r="H832" s="2">
        <v>813</v>
      </c>
      <c r="I832" s="15">
        <v>227.99999999999994</v>
      </c>
    </row>
    <row r="833" spans="8:9" x14ac:dyDescent="0.25">
      <c r="H833" s="2">
        <v>814</v>
      </c>
      <c r="I833" s="15">
        <v>253.99999999999997</v>
      </c>
    </row>
    <row r="834" spans="8:9" x14ac:dyDescent="0.25">
      <c r="H834" s="2">
        <v>815</v>
      </c>
      <c r="I834" s="15">
        <v>164.92307692307691</v>
      </c>
    </row>
    <row r="835" spans="8:9" x14ac:dyDescent="0.25">
      <c r="H835" s="2">
        <v>816</v>
      </c>
      <c r="I835" s="15">
        <v>113.32710280373826</v>
      </c>
    </row>
    <row r="836" spans="8:9" x14ac:dyDescent="0.25">
      <c r="H836" s="2">
        <v>817</v>
      </c>
      <c r="I836" s="15">
        <v>205.92660550458709</v>
      </c>
    </row>
    <row r="837" spans="8:9" x14ac:dyDescent="0.25">
      <c r="H837" s="2">
        <v>818</v>
      </c>
      <c r="I837" s="15">
        <v>354.13461538461542</v>
      </c>
    </row>
    <row r="838" spans="8:9" x14ac:dyDescent="0.25">
      <c r="H838" s="2">
        <v>819</v>
      </c>
      <c r="I838" s="15">
        <v>87.622641509433961</v>
      </c>
    </row>
    <row r="839" spans="8:9" x14ac:dyDescent="0.25">
      <c r="H839" s="2">
        <v>820</v>
      </c>
      <c r="I839" s="15">
        <v>195.98076923076923</v>
      </c>
    </row>
    <row r="840" spans="8:9" x14ac:dyDescent="0.25">
      <c r="H840" s="2">
        <v>821</v>
      </c>
      <c r="I840" s="15">
        <v>197.82692307692309</v>
      </c>
    </row>
    <row r="841" spans="8:9" x14ac:dyDescent="0.25">
      <c r="H841" s="2">
        <v>822</v>
      </c>
      <c r="I841" s="15">
        <v>118.5333333333333</v>
      </c>
    </row>
    <row r="842" spans="8:9" x14ac:dyDescent="0.25">
      <c r="H842" s="2">
        <v>823</v>
      </c>
      <c r="I842" s="15">
        <v>231.96330275229349</v>
      </c>
    </row>
    <row r="843" spans="8:9" x14ac:dyDescent="0.25">
      <c r="H843" s="2">
        <v>824</v>
      </c>
      <c r="I843" s="15">
        <v>185.61538461538464</v>
      </c>
    </row>
    <row r="844" spans="8:9" x14ac:dyDescent="0.25">
      <c r="H844" s="2">
        <v>825</v>
      </c>
      <c r="I844" s="15">
        <v>196.49056603773585</v>
      </c>
    </row>
    <row r="845" spans="8:9" x14ac:dyDescent="0.25">
      <c r="H845" s="2">
        <v>826</v>
      </c>
      <c r="I845" s="15">
        <v>262.91428571428565</v>
      </c>
    </row>
    <row r="846" spans="8:9" x14ac:dyDescent="0.25">
      <c r="H846" s="2">
        <v>827</v>
      </c>
      <c r="I846" s="15">
        <v>106.79611650485438</v>
      </c>
    </row>
    <row r="847" spans="8:9" x14ac:dyDescent="0.25">
      <c r="H847" s="2">
        <v>828</v>
      </c>
      <c r="I847" s="15">
        <v>128.80733944954136</v>
      </c>
    </row>
    <row r="848" spans="8:9" x14ac:dyDescent="0.25">
      <c r="H848" s="2">
        <v>829</v>
      </c>
      <c r="I848" s="15">
        <v>315.25925925925924</v>
      </c>
    </row>
    <row r="849" spans="8:9" x14ac:dyDescent="0.25">
      <c r="H849" s="2">
        <v>830</v>
      </c>
      <c r="I849" s="15">
        <v>305.00000000000006</v>
      </c>
    </row>
    <row r="850" spans="8:9" x14ac:dyDescent="0.25">
      <c r="H850" s="2">
        <v>831</v>
      </c>
      <c r="I850" s="15">
        <v>183.25233644859804</v>
      </c>
    </row>
    <row r="851" spans="8:9" x14ac:dyDescent="0.25">
      <c r="H851" s="2">
        <v>832</v>
      </c>
      <c r="I851" s="15">
        <v>316.97142857142848</v>
      </c>
    </row>
    <row r="852" spans="8:9" x14ac:dyDescent="0.25">
      <c r="H852" s="2">
        <v>833</v>
      </c>
      <c r="I852" s="15">
        <v>325.5140186915886</v>
      </c>
    </row>
    <row r="853" spans="8:9" x14ac:dyDescent="0.25">
      <c r="H853" s="2">
        <v>834</v>
      </c>
      <c r="I853" s="15">
        <v>285.59999999999991</v>
      </c>
    </row>
    <row r="854" spans="8:9" x14ac:dyDescent="0.25">
      <c r="H854" s="2">
        <v>835</v>
      </c>
      <c r="I854" s="15">
        <v>348.64761904761906</v>
      </c>
    </row>
    <row r="855" spans="8:9" x14ac:dyDescent="0.25">
      <c r="H855" s="2">
        <v>836</v>
      </c>
      <c r="I855" s="15">
        <v>87.326732673267301</v>
      </c>
    </row>
    <row r="856" spans="8:9" x14ac:dyDescent="0.25">
      <c r="H856" s="2">
        <v>837</v>
      </c>
      <c r="I856" s="15">
        <v>163.73076923076923</v>
      </c>
    </row>
    <row r="857" spans="8:9" x14ac:dyDescent="0.25">
      <c r="H857" s="2">
        <v>838</v>
      </c>
      <c r="I857" s="15">
        <v>216.33962264150935</v>
      </c>
    </row>
    <row r="858" spans="8:9" x14ac:dyDescent="0.25">
      <c r="H858" s="2">
        <v>839</v>
      </c>
      <c r="I858" s="15">
        <v>317.77777777777777</v>
      </c>
    </row>
    <row r="859" spans="8:9" x14ac:dyDescent="0.25">
      <c r="H859" s="2">
        <v>840</v>
      </c>
      <c r="I859" s="15">
        <v>201.19266055045864</v>
      </c>
    </row>
    <row r="860" spans="8:9" x14ac:dyDescent="0.25">
      <c r="H860" s="2">
        <v>841</v>
      </c>
      <c r="I860" s="15">
        <v>331.05882352941165</v>
      </c>
    </row>
    <row r="861" spans="8:9" x14ac:dyDescent="0.25">
      <c r="H861" s="2">
        <v>842</v>
      </c>
      <c r="I861" s="15">
        <v>286.05769230769232</v>
      </c>
    </row>
    <row r="862" spans="8:9" x14ac:dyDescent="0.25">
      <c r="H862" s="2">
        <v>843</v>
      </c>
      <c r="I862" s="15">
        <v>265.37142857142851</v>
      </c>
    </row>
    <row r="863" spans="8:9" x14ac:dyDescent="0.25">
      <c r="H863" s="2">
        <v>844</v>
      </c>
      <c r="I863" s="15">
        <v>361.78217821782164</v>
      </c>
    </row>
    <row r="864" spans="8:9" x14ac:dyDescent="0.25">
      <c r="H864" s="2">
        <v>845</v>
      </c>
      <c r="I864" s="15">
        <v>359.43396226415098</v>
      </c>
    </row>
    <row r="865" spans="8:9" x14ac:dyDescent="0.25">
      <c r="H865" s="2">
        <v>846</v>
      </c>
      <c r="I865" s="15">
        <v>292.50000000000006</v>
      </c>
    </row>
    <row r="866" spans="8:9" x14ac:dyDescent="0.25">
      <c r="H866" s="2">
        <v>847</v>
      </c>
      <c r="I866" s="15">
        <v>272.99065420560731</v>
      </c>
    </row>
    <row r="867" spans="8:9" x14ac:dyDescent="0.25">
      <c r="H867" s="2">
        <v>848</v>
      </c>
      <c r="I867" s="15">
        <v>167.99999999999994</v>
      </c>
    </row>
    <row r="868" spans="8:9" x14ac:dyDescent="0.25">
      <c r="H868" s="2">
        <v>849</v>
      </c>
      <c r="I868" s="15">
        <v>319.39047619047619</v>
      </c>
    </row>
    <row r="869" spans="8:9" x14ac:dyDescent="0.25">
      <c r="H869" s="2">
        <v>850</v>
      </c>
      <c r="I869" s="15">
        <v>286.98113207547158</v>
      </c>
    </row>
    <row r="870" spans="8:9" x14ac:dyDescent="0.25">
      <c r="H870" s="2">
        <v>851</v>
      </c>
      <c r="I870" s="15">
        <v>289.60396039603967</v>
      </c>
    </row>
    <row r="871" spans="8:9" x14ac:dyDescent="0.25">
      <c r="H871" s="2">
        <v>852</v>
      </c>
      <c r="I871" s="15">
        <v>123.3009708737864</v>
      </c>
    </row>
    <row r="872" spans="8:9" x14ac:dyDescent="0.25">
      <c r="H872" s="2">
        <v>853</v>
      </c>
      <c r="I872" s="15">
        <v>259.26923076923066</v>
      </c>
    </row>
    <row r="873" spans="8:9" x14ac:dyDescent="0.25">
      <c r="H873" s="2">
        <v>854</v>
      </c>
      <c r="I873" s="15">
        <v>280.35849056603774</v>
      </c>
    </row>
    <row r="874" spans="8:9" x14ac:dyDescent="0.25">
      <c r="H874" s="2">
        <v>855</v>
      </c>
      <c r="I874" s="15">
        <v>353.60784313725497</v>
      </c>
    </row>
    <row r="875" spans="8:9" x14ac:dyDescent="0.25">
      <c r="H875" s="2">
        <v>856</v>
      </c>
      <c r="I875" s="15">
        <v>122.25742574257421</v>
      </c>
    </row>
    <row r="876" spans="8:9" x14ac:dyDescent="0.25">
      <c r="H876" s="2">
        <v>857</v>
      </c>
      <c r="I876" s="15">
        <v>192.59259259259261</v>
      </c>
    </row>
    <row r="877" spans="8:9" x14ac:dyDescent="0.25">
      <c r="H877" s="2">
        <v>858</v>
      </c>
      <c r="I877" s="15">
        <v>94.545454545454561</v>
      </c>
    </row>
    <row r="878" spans="8:9" x14ac:dyDescent="0.25">
      <c r="H878" s="2">
        <v>859</v>
      </c>
      <c r="I878" s="15">
        <v>334.13461538461536</v>
      </c>
    </row>
    <row r="879" spans="8:9" x14ac:dyDescent="0.25">
      <c r="H879" s="2">
        <v>860</v>
      </c>
      <c r="I879" s="15">
        <v>352.7999999999999</v>
      </c>
    </row>
    <row r="880" spans="8:9" x14ac:dyDescent="0.25">
      <c r="H880" s="2">
        <v>861</v>
      </c>
      <c r="I880" s="15">
        <v>265.98113207547169</v>
      </c>
    </row>
    <row r="881" spans="8:9" x14ac:dyDescent="0.25">
      <c r="H881" s="2">
        <v>862</v>
      </c>
      <c r="I881" s="15">
        <v>246.52941176470594</v>
      </c>
    </row>
    <row r="882" spans="8:9" x14ac:dyDescent="0.25">
      <c r="H882" s="2">
        <v>863</v>
      </c>
      <c r="I882" s="15">
        <v>221.20388349514565</v>
      </c>
    </row>
    <row r="883" spans="8:9" x14ac:dyDescent="0.25">
      <c r="H883" s="2">
        <v>864</v>
      </c>
      <c r="I883" s="15">
        <v>126.61111111111109</v>
      </c>
    </row>
    <row r="884" spans="8:9" x14ac:dyDescent="0.25">
      <c r="H884" s="2">
        <v>865</v>
      </c>
      <c r="I884" s="15">
        <v>116.4905660377358</v>
      </c>
    </row>
    <row r="885" spans="8:9" x14ac:dyDescent="0.25">
      <c r="H885" s="2">
        <v>866</v>
      </c>
      <c r="I885" s="15">
        <v>168.05504587155957</v>
      </c>
    </row>
    <row r="886" spans="8:9" x14ac:dyDescent="0.25">
      <c r="H886" s="2">
        <v>867</v>
      </c>
      <c r="I886" s="15">
        <v>323.77358490566024</v>
      </c>
    </row>
    <row r="887" spans="8:9" x14ac:dyDescent="0.25">
      <c r="H887" s="2">
        <v>868</v>
      </c>
      <c r="I887" s="15">
        <v>134.18867924528303</v>
      </c>
    </row>
    <row r="888" spans="8:9" x14ac:dyDescent="0.25">
      <c r="H888" s="2">
        <v>869</v>
      </c>
      <c r="I888" s="15">
        <v>137.59999999999997</v>
      </c>
    </row>
    <row r="889" spans="8:9" x14ac:dyDescent="0.25">
      <c r="H889" s="2">
        <v>870</v>
      </c>
      <c r="I889" s="15">
        <v>350.49019607843144</v>
      </c>
    </row>
    <row r="890" spans="8:9" x14ac:dyDescent="0.25">
      <c r="H890" s="2">
        <v>871</v>
      </c>
      <c r="I890" s="15">
        <v>239.64705882352933</v>
      </c>
    </row>
    <row r="891" spans="8:9" x14ac:dyDescent="0.25">
      <c r="H891" s="2">
        <v>872</v>
      </c>
      <c r="I891" s="15">
        <v>244.66019417475727</v>
      </c>
    </row>
    <row r="892" spans="8:9" x14ac:dyDescent="0.25">
      <c r="H892" s="2">
        <v>873</v>
      </c>
      <c r="I892" s="15">
        <v>312.57692307692292</v>
      </c>
    </row>
    <row r="893" spans="8:9" x14ac:dyDescent="0.25">
      <c r="H893" s="2">
        <v>874</v>
      </c>
      <c r="I893" s="15">
        <v>94.446601941747588</v>
      </c>
    </row>
    <row r="894" spans="8:9" x14ac:dyDescent="0.25">
      <c r="H894" s="2">
        <v>875</v>
      </c>
      <c r="I894" s="15">
        <v>93.207547169811278</v>
      </c>
    </row>
    <row r="895" spans="8:9" x14ac:dyDescent="0.25">
      <c r="H895" s="2">
        <v>876</v>
      </c>
      <c r="I895" s="15">
        <v>125.44954128440362</v>
      </c>
    </row>
    <row r="896" spans="8:9" x14ac:dyDescent="0.25">
      <c r="H896" s="2">
        <v>877</v>
      </c>
      <c r="I896" s="15">
        <v>275.50476190476195</v>
      </c>
    </row>
    <row r="897" spans="8:9" x14ac:dyDescent="0.25">
      <c r="H897" s="2">
        <v>878</v>
      </c>
      <c r="I897" s="15">
        <v>168.8155339805825</v>
      </c>
    </row>
    <row r="898" spans="8:9" x14ac:dyDescent="0.25">
      <c r="H898" s="2">
        <v>879</v>
      </c>
      <c r="I898" s="15">
        <v>133.1650485436893</v>
      </c>
    </row>
    <row r="899" spans="8:9" x14ac:dyDescent="0.25">
      <c r="H899" s="2">
        <v>880</v>
      </c>
      <c r="I899" s="15">
        <v>285.82524271844665</v>
      </c>
    </row>
    <row r="900" spans="8:9" x14ac:dyDescent="0.25">
      <c r="H900" s="2">
        <v>881</v>
      </c>
      <c r="I900" s="15">
        <v>184.62385321100911</v>
      </c>
    </row>
    <row r="901" spans="8:9" x14ac:dyDescent="0.25">
      <c r="H901" s="2">
        <v>882</v>
      </c>
      <c r="I901" s="15">
        <v>205.52380952380952</v>
      </c>
    </row>
    <row r="902" spans="8:9" x14ac:dyDescent="0.25">
      <c r="H902" s="2">
        <v>883</v>
      </c>
      <c r="I902" s="15">
        <v>99.346153846153797</v>
      </c>
    </row>
    <row r="903" spans="8:9" x14ac:dyDescent="0.25">
      <c r="H903" s="2">
        <v>884</v>
      </c>
      <c r="I903" s="15">
        <v>146.75229357798159</v>
      </c>
    </row>
    <row r="904" spans="8:9" x14ac:dyDescent="0.25">
      <c r="H904" s="2">
        <v>885</v>
      </c>
      <c r="I904" s="15">
        <v>159.28301886792445</v>
      </c>
    </row>
    <row r="905" spans="8:9" x14ac:dyDescent="0.25">
      <c r="H905" s="2">
        <v>886</v>
      </c>
      <c r="I905" s="15">
        <v>304.45544554455449</v>
      </c>
    </row>
    <row r="906" spans="8:9" x14ac:dyDescent="0.25">
      <c r="H906" s="2">
        <v>887</v>
      </c>
      <c r="I906" s="15">
        <v>220.38095238095238</v>
      </c>
    </row>
    <row r="907" spans="8:9" x14ac:dyDescent="0.25">
      <c r="H907" s="2">
        <v>888</v>
      </c>
      <c r="I907" s="15">
        <v>333.04854368932041</v>
      </c>
    </row>
    <row r="908" spans="8:9" x14ac:dyDescent="0.25">
      <c r="H908" s="2">
        <v>889</v>
      </c>
      <c r="I908" s="15">
        <v>159.04672897196252</v>
      </c>
    </row>
    <row r="909" spans="8:9" x14ac:dyDescent="0.25">
      <c r="H909" s="2">
        <v>890</v>
      </c>
      <c r="I909" s="15">
        <v>144.15533980582526</v>
      </c>
    </row>
    <row r="910" spans="8:9" x14ac:dyDescent="0.25">
      <c r="H910" s="2">
        <v>891</v>
      </c>
      <c r="I910" s="15">
        <v>254.37735849056594</v>
      </c>
    </row>
    <row r="911" spans="8:9" x14ac:dyDescent="0.25">
      <c r="H911" s="2">
        <v>892</v>
      </c>
      <c r="I911" s="15">
        <v>335.15887850467271</v>
      </c>
    </row>
    <row r="912" spans="8:9" x14ac:dyDescent="0.25">
      <c r="H912" s="2">
        <v>893</v>
      </c>
      <c r="I912" s="15">
        <v>94.342857142857113</v>
      </c>
    </row>
    <row r="913" spans="8:9" x14ac:dyDescent="0.25">
      <c r="H913" s="2">
        <v>894</v>
      </c>
      <c r="I913" s="15">
        <v>290.7272727272728</v>
      </c>
    </row>
    <row r="914" spans="8:9" x14ac:dyDescent="0.25">
      <c r="H914" s="2">
        <v>895</v>
      </c>
      <c r="I914" s="15">
        <v>136.16666666666663</v>
      </c>
    </row>
    <row r="915" spans="8:9" x14ac:dyDescent="0.25">
      <c r="H915" s="2">
        <v>896</v>
      </c>
      <c r="I915" s="15">
        <v>275.56603773584908</v>
      </c>
    </row>
    <row r="916" spans="8:9" x14ac:dyDescent="0.25">
      <c r="H916" s="2">
        <v>897</v>
      </c>
      <c r="I916" s="15">
        <v>312</v>
      </c>
    </row>
    <row r="917" spans="8:9" x14ac:dyDescent="0.25">
      <c r="H917" s="2">
        <v>898</v>
      </c>
      <c r="I917" s="15">
        <v>229.92592592592592</v>
      </c>
    </row>
    <row r="918" spans="8:9" x14ac:dyDescent="0.25">
      <c r="H918" s="2">
        <v>899</v>
      </c>
      <c r="I918" s="15">
        <v>198.17475728155338</v>
      </c>
    </row>
    <row r="919" spans="8:9" x14ac:dyDescent="0.25">
      <c r="H919" s="2">
        <v>900</v>
      </c>
      <c r="I919" s="15">
        <v>308.82352941176481</v>
      </c>
    </row>
    <row r="920" spans="8:9" x14ac:dyDescent="0.25">
      <c r="H920" s="2">
        <v>901</v>
      </c>
      <c r="I920" s="15">
        <v>161.86274509803926</v>
      </c>
    </row>
    <row r="921" spans="8:9" x14ac:dyDescent="0.25">
      <c r="H921" s="2">
        <v>902</v>
      </c>
      <c r="I921" s="15">
        <v>252.42718446601944</v>
      </c>
    </row>
    <row r="922" spans="8:9" x14ac:dyDescent="0.25">
      <c r="H922" s="2">
        <v>903</v>
      </c>
      <c r="I922" s="15">
        <v>264.42307692307691</v>
      </c>
    </row>
    <row r="923" spans="8:9" x14ac:dyDescent="0.25">
      <c r="H923" s="2">
        <v>904</v>
      </c>
      <c r="I923" s="15">
        <v>237.73584905660368</v>
      </c>
    </row>
    <row r="924" spans="8:9" x14ac:dyDescent="0.25">
      <c r="H924" s="2">
        <v>905</v>
      </c>
      <c r="I924" s="15">
        <v>256</v>
      </c>
    </row>
    <row r="925" spans="8:9" x14ac:dyDescent="0.25">
      <c r="H925" s="2">
        <v>906</v>
      </c>
      <c r="I925" s="15">
        <v>208</v>
      </c>
    </row>
    <row r="926" spans="8:9" x14ac:dyDescent="0.25">
      <c r="H926" s="2">
        <v>907</v>
      </c>
      <c r="I926" s="15">
        <v>313.76470588235298</v>
      </c>
    </row>
    <row r="927" spans="8:9" x14ac:dyDescent="0.25">
      <c r="H927" s="2">
        <v>908</v>
      </c>
      <c r="I927" s="15">
        <v>117.23076923076924</v>
      </c>
    </row>
    <row r="928" spans="8:9" x14ac:dyDescent="0.25">
      <c r="H928" s="2">
        <v>909</v>
      </c>
      <c r="I928" s="15">
        <v>209.2307692307692</v>
      </c>
    </row>
    <row r="929" spans="8:9" x14ac:dyDescent="0.25">
      <c r="H929" s="2">
        <v>910</v>
      </c>
      <c r="I929" s="15">
        <v>217.82178217821786</v>
      </c>
    </row>
    <row r="930" spans="8:9" x14ac:dyDescent="0.25">
      <c r="H930" s="2">
        <v>911</v>
      </c>
      <c r="I930" s="15">
        <v>345.3584905660378</v>
      </c>
    </row>
    <row r="931" spans="8:9" x14ac:dyDescent="0.25">
      <c r="H931" s="2">
        <v>912</v>
      </c>
      <c r="I931" s="15">
        <v>177.67924528301887</v>
      </c>
    </row>
    <row r="932" spans="8:9" x14ac:dyDescent="0.25">
      <c r="H932" s="2">
        <v>913</v>
      </c>
      <c r="I932" s="15">
        <v>292.79999999999995</v>
      </c>
    </row>
    <row r="933" spans="8:9" x14ac:dyDescent="0.25">
      <c r="H933" s="2">
        <v>914</v>
      </c>
      <c r="I933" s="15">
        <v>228.92307692307691</v>
      </c>
    </row>
    <row r="934" spans="8:9" x14ac:dyDescent="0.25">
      <c r="H934" s="2">
        <v>915</v>
      </c>
      <c r="I934" s="15">
        <v>146.64077669902915</v>
      </c>
    </row>
    <row r="935" spans="8:9" x14ac:dyDescent="0.25">
      <c r="H935" s="2">
        <v>916</v>
      </c>
      <c r="I935" s="15">
        <v>269.46534653465335</v>
      </c>
    </row>
    <row r="936" spans="8:9" x14ac:dyDescent="0.25">
      <c r="H936" s="2">
        <v>917</v>
      </c>
      <c r="I936" s="15">
        <v>137.50000000000003</v>
      </c>
    </row>
    <row r="937" spans="8:9" x14ac:dyDescent="0.25">
      <c r="H937" s="2">
        <v>918</v>
      </c>
      <c r="I937" s="15">
        <v>126.78095238095239</v>
      </c>
    </row>
    <row r="938" spans="8:9" x14ac:dyDescent="0.25">
      <c r="H938" s="2">
        <v>919</v>
      </c>
      <c r="I938" s="15">
        <v>206.54205607476629</v>
      </c>
    </row>
    <row r="939" spans="8:9" x14ac:dyDescent="0.25">
      <c r="H939" s="2">
        <v>920</v>
      </c>
      <c r="I939" s="15">
        <v>227.55555555555554</v>
      </c>
    </row>
    <row r="940" spans="8:9" x14ac:dyDescent="0.25">
      <c r="H940" s="2">
        <v>921</v>
      </c>
      <c r="I940" s="15">
        <v>177.2307692307692</v>
      </c>
    </row>
    <row r="941" spans="8:9" x14ac:dyDescent="0.25">
      <c r="H941" s="2">
        <v>922</v>
      </c>
      <c r="I941" s="15">
        <v>288.77064220183473</v>
      </c>
    </row>
    <row r="942" spans="8:9" x14ac:dyDescent="0.25">
      <c r="H942" s="2">
        <v>923</v>
      </c>
      <c r="I942" s="15">
        <v>166.66666666666671</v>
      </c>
    </row>
    <row r="943" spans="8:9" x14ac:dyDescent="0.25">
      <c r="H943" s="2">
        <v>924</v>
      </c>
      <c r="I943" s="15">
        <v>173.40384615384616</v>
      </c>
    </row>
    <row r="944" spans="8:9" x14ac:dyDescent="0.25">
      <c r="H944" s="2">
        <v>925</v>
      </c>
      <c r="I944" s="15">
        <v>323.49056603773585</v>
      </c>
    </row>
    <row r="945" spans="8:9" x14ac:dyDescent="0.25">
      <c r="H945" s="2">
        <v>926</v>
      </c>
      <c r="I945" s="15">
        <v>202.86792452830193</v>
      </c>
    </row>
    <row r="946" spans="8:9" x14ac:dyDescent="0.25">
      <c r="H946" s="2">
        <v>927</v>
      </c>
      <c r="I946" s="15">
        <v>278.19047619047615</v>
      </c>
    </row>
    <row r="947" spans="8:9" x14ac:dyDescent="0.25">
      <c r="H947" s="2">
        <v>928</v>
      </c>
      <c r="I947" s="15">
        <v>251.99999999999994</v>
      </c>
    </row>
    <row r="948" spans="8:9" x14ac:dyDescent="0.25">
      <c r="H948" s="2">
        <v>929</v>
      </c>
      <c r="I948" s="15">
        <v>123.80952380952381</v>
      </c>
    </row>
    <row r="949" spans="8:9" x14ac:dyDescent="0.25">
      <c r="H949" s="2">
        <v>930</v>
      </c>
      <c r="I949" s="15">
        <v>125.79047619047616</v>
      </c>
    </row>
    <row r="950" spans="8:9" x14ac:dyDescent="0.25">
      <c r="H950" s="2">
        <v>931</v>
      </c>
      <c r="I950" s="15">
        <v>173.98058252427185</v>
      </c>
    </row>
    <row r="951" spans="8:9" x14ac:dyDescent="0.25">
      <c r="H951" s="2">
        <v>932</v>
      </c>
      <c r="I951" s="15">
        <v>233.63106796116506</v>
      </c>
    </row>
    <row r="952" spans="8:9" x14ac:dyDescent="0.25">
      <c r="H952" s="2">
        <v>933</v>
      </c>
      <c r="I952" s="15">
        <v>157.66666666666663</v>
      </c>
    </row>
    <row r="953" spans="8:9" x14ac:dyDescent="0.25">
      <c r="H953" s="2">
        <v>934</v>
      </c>
      <c r="I953" s="15">
        <v>218.39999999999995</v>
      </c>
    </row>
    <row r="954" spans="8:9" x14ac:dyDescent="0.25">
      <c r="H954" s="2">
        <v>935</v>
      </c>
      <c r="I954" s="15">
        <v>148.57142857142858</v>
      </c>
    </row>
    <row r="955" spans="8:9" x14ac:dyDescent="0.25">
      <c r="H955" s="2">
        <v>936</v>
      </c>
      <c r="I955" s="15">
        <v>107.14285714285714</v>
      </c>
    </row>
    <row r="956" spans="8:9" x14ac:dyDescent="0.25">
      <c r="H956" s="2">
        <v>937</v>
      </c>
      <c r="I956" s="15">
        <v>313.72549019607851</v>
      </c>
    </row>
    <row r="957" spans="8:9" x14ac:dyDescent="0.25">
      <c r="H957" s="2">
        <v>938</v>
      </c>
      <c r="I957" s="15">
        <v>178.28571428571428</v>
      </c>
    </row>
    <row r="958" spans="8:9" x14ac:dyDescent="0.25">
      <c r="H958" s="2">
        <v>939</v>
      </c>
      <c r="I958" s="15">
        <v>185.29411764705875</v>
      </c>
    </row>
    <row r="959" spans="8:9" x14ac:dyDescent="0.25">
      <c r="H959" s="2">
        <v>940</v>
      </c>
      <c r="I959" s="15">
        <v>190.18518518518519</v>
      </c>
    </row>
    <row r="960" spans="8:9" x14ac:dyDescent="0.25">
      <c r="H960" s="2">
        <v>941</v>
      </c>
      <c r="I960" s="15">
        <v>245.28301886792443</v>
      </c>
    </row>
    <row r="961" spans="8:9" x14ac:dyDescent="0.25">
      <c r="H961" s="2">
        <v>942</v>
      </c>
      <c r="I961" s="15">
        <v>227.64150943396228</v>
      </c>
    </row>
    <row r="962" spans="8:9" x14ac:dyDescent="0.25">
      <c r="H962" s="2">
        <v>943</v>
      </c>
      <c r="I962" s="15">
        <v>160.19417475728156</v>
      </c>
    </row>
    <row r="963" spans="8:9" x14ac:dyDescent="0.25">
      <c r="H963" s="2">
        <v>944</v>
      </c>
      <c r="I963" s="15">
        <v>242.01980198019794</v>
      </c>
    </row>
    <row r="964" spans="8:9" x14ac:dyDescent="0.25">
      <c r="H964" s="2">
        <v>945</v>
      </c>
      <c r="I964" s="15">
        <v>189.59999999999997</v>
      </c>
    </row>
    <row r="965" spans="8:9" x14ac:dyDescent="0.25">
      <c r="H965" s="2">
        <v>946</v>
      </c>
      <c r="I965" s="15">
        <v>157.76699029126215</v>
      </c>
    </row>
    <row r="966" spans="8:9" x14ac:dyDescent="0.25">
      <c r="H966" s="2">
        <v>947</v>
      </c>
      <c r="I966" s="15">
        <v>288.19230769230774</v>
      </c>
    </row>
    <row r="967" spans="8:9" x14ac:dyDescent="0.25">
      <c r="H967" s="2">
        <v>948</v>
      </c>
      <c r="I967" s="15">
        <v>153.33962264150944</v>
      </c>
    </row>
    <row r="968" spans="8:9" x14ac:dyDescent="0.25">
      <c r="H968" s="2">
        <v>949</v>
      </c>
      <c r="I968" s="15">
        <v>338.11320754716985</v>
      </c>
    </row>
    <row r="969" spans="8:9" x14ac:dyDescent="0.25">
      <c r="H969" s="2">
        <v>950</v>
      </c>
      <c r="I969" s="15">
        <v>75.962616822429865</v>
      </c>
    </row>
    <row r="970" spans="8:9" x14ac:dyDescent="0.25">
      <c r="H970" s="2">
        <v>951</v>
      </c>
      <c r="I970" s="15">
        <v>190.59405940594064</v>
      </c>
    </row>
    <row r="971" spans="8:9" x14ac:dyDescent="0.25">
      <c r="H971" s="2">
        <v>952</v>
      </c>
      <c r="I971" s="15">
        <v>256.37383177570081</v>
      </c>
    </row>
    <row r="972" spans="8:9" x14ac:dyDescent="0.25">
      <c r="H972" s="2">
        <v>953</v>
      </c>
      <c r="I972" s="15">
        <v>144.80373831775694</v>
      </c>
    </row>
    <row r="973" spans="8:9" x14ac:dyDescent="0.25">
      <c r="H973" s="2">
        <v>954</v>
      </c>
      <c r="I973" s="15">
        <v>352.24528301886795</v>
      </c>
    </row>
    <row r="974" spans="8:9" x14ac:dyDescent="0.25">
      <c r="H974" s="2">
        <v>955</v>
      </c>
      <c r="I974" s="15">
        <v>191.4545454545455</v>
      </c>
    </row>
    <row r="975" spans="8:9" x14ac:dyDescent="0.25">
      <c r="H975" s="2">
        <v>956</v>
      </c>
      <c r="I975" s="15">
        <v>114.77227722772273</v>
      </c>
    </row>
    <row r="976" spans="8:9" x14ac:dyDescent="0.25">
      <c r="H976" s="2">
        <v>957</v>
      </c>
      <c r="I976" s="15">
        <v>332.91262135922329</v>
      </c>
    </row>
    <row r="977" spans="8:9" x14ac:dyDescent="0.25">
      <c r="H977" s="2">
        <v>958</v>
      </c>
      <c r="I977" s="15">
        <v>307.61538461538464</v>
      </c>
    </row>
    <row r="978" spans="8:9" x14ac:dyDescent="0.25">
      <c r="H978" s="2">
        <v>959</v>
      </c>
      <c r="I978" s="15">
        <v>354.09523809523813</v>
      </c>
    </row>
    <row r="979" spans="8:9" x14ac:dyDescent="0.25">
      <c r="H979" s="2">
        <v>960</v>
      </c>
      <c r="I979" s="15">
        <v>256.00000000000006</v>
      </c>
    </row>
    <row r="980" spans="8:9" x14ac:dyDescent="0.25">
      <c r="H980" s="2">
        <v>961</v>
      </c>
      <c r="I980" s="15">
        <v>255.99999999999997</v>
      </c>
    </row>
    <row r="981" spans="8:9" x14ac:dyDescent="0.25">
      <c r="H981" s="2">
        <v>962</v>
      </c>
      <c r="I981" s="15">
        <v>305.13461538461542</v>
      </c>
    </row>
    <row r="982" spans="8:9" x14ac:dyDescent="0.25">
      <c r="H982" s="2">
        <v>963</v>
      </c>
      <c r="I982" s="15">
        <v>135.24528301886795</v>
      </c>
    </row>
    <row r="983" spans="8:9" x14ac:dyDescent="0.25">
      <c r="H983" s="2">
        <v>964</v>
      </c>
      <c r="I983" s="15">
        <v>273.53846153846155</v>
      </c>
    </row>
    <row r="984" spans="8:9" x14ac:dyDescent="0.25">
      <c r="H984" s="2">
        <v>965</v>
      </c>
      <c r="I984" s="15">
        <v>279.25925925925924</v>
      </c>
    </row>
    <row r="985" spans="8:9" x14ac:dyDescent="0.25">
      <c r="H985" s="2">
        <v>966</v>
      </c>
      <c r="I985" s="15">
        <v>113.94392523364479</v>
      </c>
    </row>
    <row r="986" spans="8:9" x14ac:dyDescent="0.25">
      <c r="H986" s="2">
        <v>967</v>
      </c>
      <c r="I986" s="15">
        <v>187.73333333333335</v>
      </c>
    </row>
    <row r="987" spans="8:9" x14ac:dyDescent="0.25">
      <c r="H987" s="2">
        <v>968</v>
      </c>
      <c r="I987" s="15">
        <v>110.00000000000001</v>
      </c>
    </row>
    <row r="988" spans="8:9" x14ac:dyDescent="0.25">
      <c r="H988" s="2">
        <v>969</v>
      </c>
      <c r="I988" s="15">
        <v>187.1028037383177</v>
      </c>
    </row>
    <row r="989" spans="8:9" x14ac:dyDescent="0.25">
      <c r="H989" s="2">
        <v>970</v>
      </c>
      <c r="I989" s="15">
        <v>333.74311926605492</v>
      </c>
    </row>
    <row r="990" spans="8:9" x14ac:dyDescent="0.25">
      <c r="H990" s="2">
        <v>971</v>
      </c>
      <c r="I990" s="15">
        <v>221.94174757281553</v>
      </c>
    </row>
    <row r="991" spans="8:9" x14ac:dyDescent="0.25">
      <c r="H991" s="2">
        <v>972</v>
      </c>
      <c r="I991" s="15">
        <v>203.27272727272731</v>
      </c>
    </row>
    <row r="992" spans="8:9" x14ac:dyDescent="0.25">
      <c r="H992" s="2">
        <v>973</v>
      </c>
      <c r="I992" s="15">
        <v>95.000000000000014</v>
      </c>
    </row>
    <row r="993" spans="8:9" x14ac:dyDescent="0.25">
      <c r="H993" s="2">
        <v>974</v>
      </c>
      <c r="I993" s="15">
        <v>350.96153846153845</v>
      </c>
    </row>
    <row r="994" spans="8:9" x14ac:dyDescent="0.25">
      <c r="H994" s="2">
        <v>975</v>
      </c>
      <c r="I994" s="15">
        <v>315.81308411214962</v>
      </c>
    </row>
    <row r="995" spans="8:9" x14ac:dyDescent="0.25">
      <c r="H995" s="2">
        <v>976</v>
      </c>
      <c r="I995" s="15">
        <v>229.43396226415098</v>
      </c>
    </row>
    <row r="996" spans="8:9" x14ac:dyDescent="0.25">
      <c r="H996" s="2">
        <v>977</v>
      </c>
      <c r="I996" s="15">
        <v>254.90196078431379</v>
      </c>
    </row>
    <row r="997" spans="8:9" x14ac:dyDescent="0.25">
      <c r="H997" s="2">
        <v>978</v>
      </c>
      <c r="I997" s="15">
        <v>184.95145631067959</v>
      </c>
    </row>
    <row r="998" spans="8:9" x14ac:dyDescent="0.25">
      <c r="H998" s="2">
        <v>979</v>
      </c>
      <c r="I998" s="15">
        <v>316.4150943396225</v>
      </c>
    </row>
    <row r="999" spans="8:9" x14ac:dyDescent="0.25">
      <c r="H999" s="2">
        <v>980</v>
      </c>
      <c r="I999" s="15">
        <v>339.44444444444446</v>
      </c>
    </row>
    <row r="1000" spans="8:9" x14ac:dyDescent="0.25">
      <c r="H1000" s="2">
        <v>981</v>
      </c>
      <c r="I1000" s="15">
        <v>332.74766355140167</v>
      </c>
    </row>
    <row r="1001" spans="8:9" x14ac:dyDescent="0.25">
      <c r="H1001" s="2">
        <v>982</v>
      </c>
      <c r="I1001" s="15">
        <v>301.92452830188682</v>
      </c>
    </row>
    <row r="1002" spans="8:9" x14ac:dyDescent="0.25">
      <c r="H1002" s="2">
        <v>983</v>
      </c>
      <c r="I1002" s="15">
        <v>119.76237623762373</v>
      </c>
    </row>
    <row r="1003" spans="8:9" x14ac:dyDescent="0.25">
      <c r="H1003" s="2">
        <v>984</v>
      </c>
      <c r="I1003" s="15">
        <v>108.85714285714283</v>
      </c>
    </row>
    <row r="1004" spans="8:9" x14ac:dyDescent="0.25">
      <c r="H1004" s="2">
        <v>985</v>
      </c>
      <c r="I1004" s="15">
        <v>77.757009345794373</v>
      </c>
    </row>
    <row r="1005" spans="8:9" x14ac:dyDescent="0.25">
      <c r="H1005" s="2">
        <v>986</v>
      </c>
      <c r="I1005" s="15">
        <v>203.88349514563109</v>
      </c>
    </row>
    <row r="1006" spans="8:9" x14ac:dyDescent="0.25">
      <c r="H1006" s="2">
        <v>987</v>
      </c>
      <c r="I1006" s="15">
        <v>217.41176470588229</v>
      </c>
    </row>
    <row r="1007" spans="8:9" x14ac:dyDescent="0.25">
      <c r="H1007" s="2">
        <v>988</v>
      </c>
      <c r="I1007" s="15">
        <v>219.77358490566041</v>
      </c>
    </row>
    <row r="1008" spans="8:9" x14ac:dyDescent="0.25">
      <c r="H1008" s="2">
        <v>989</v>
      </c>
      <c r="I1008" s="15">
        <v>148.33644859813089</v>
      </c>
    </row>
    <row r="1009" spans="8:9" x14ac:dyDescent="0.25">
      <c r="H1009" s="2">
        <v>990</v>
      </c>
      <c r="I1009" s="15">
        <v>312.57692307692309</v>
      </c>
    </row>
    <row r="1010" spans="8:9" x14ac:dyDescent="0.25">
      <c r="H1010" s="2">
        <v>991</v>
      </c>
      <c r="I1010" s="15">
        <v>306.67924528301887</v>
      </c>
    </row>
    <row r="1011" spans="8:9" x14ac:dyDescent="0.25">
      <c r="H1011" s="2">
        <v>992</v>
      </c>
      <c r="I1011" s="15">
        <v>320.46728971962597</v>
      </c>
    </row>
    <row r="1012" spans="8:9" x14ac:dyDescent="0.25">
      <c r="H1012" s="2">
        <v>993</v>
      </c>
      <c r="I1012" s="15">
        <v>334.38461538461524</v>
      </c>
    </row>
    <row r="1013" spans="8:9" x14ac:dyDescent="0.25">
      <c r="H1013" s="2">
        <v>994</v>
      </c>
      <c r="I1013" s="15">
        <v>146.63461538461539</v>
      </c>
    </row>
    <row r="1014" spans="8:9" x14ac:dyDescent="0.25">
      <c r="H1014" s="2">
        <v>995</v>
      </c>
      <c r="I1014" s="15">
        <v>163.42857142857144</v>
      </c>
    </row>
    <row r="1015" spans="8:9" x14ac:dyDescent="0.25">
      <c r="H1015" s="2">
        <v>996</v>
      </c>
      <c r="I1015" s="15">
        <v>123.25925925925925</v>
      </c>
    </row>
    <row r="1016" spans="8:9" x14ac:dyDescent="0.25">
      <c r="H1016" s="2">
        <v>997</v>
      </c>
      <c r="I1016" s="15">
        <v>264.9056603773584</v>
      </c>
    </row>
    <row r="1017" spans="8:9" x14ac:dyDescent="0.25">
      <c r="H1017" s="2">
        <v>998</v>
      </c>
      <c r="I1017" s="15">
        <v>302.50000000000006</v>
      </c>
    </row>
    <row r="1018" spans="8:9" x14ac:dyDescent="0.25">
      <c r="H1018" s="2">
        <v>999</v>
      </c>
      <c r="I1018" s="15">
        <v>187.07692307692307</v>
      </c>
    </row>
    <row r="1019" spans="8:9" x14ac:dyDescent="0.25">
      <c r="H1019" s="2">
        <v>1000</v>
      </c>
      <c r="I1019" s="15">
        <v>94.342857142857113</v>
      </c>
    </row>
    <row r="1020" spans="8:9" x14ac:dyDescent="0.25">
      <c r="H1020" s="2">
        <v>1001</v>
      </c>
      <c r="I1020" s="15">
        <v>355.41747572815535</v>
      </c>
    </row>
    <row r="1021" spans="8:9" x14ac:dyDescent="0.25">
      <c r="H1021" s="2">
        <v>1002</v>
      </c>
      <c r="I1021" s="15">
        <v>356.57692307692309</v>
      </c>
    </row>
    <row r="1022" spans="8:9" x14ac:dyDescent="0.25">
      <c r="H1022" s="2">
        <v>1003</v>
      </c>
      <c r="I1022" s="15">
        <v>357.59999999999991</v>
      </c>
    </row>
    <row r="1023" spans="8:9" x14ac:dyDescent="0.25">
      <c r="H1023" s="2">
        <v>1004</v>
      </c>
      <c r="I1023" s="15">
        <v>238.60194174757282</v>
      </c>
    </row>
    <row r="1024" spans="8:9" x14ac:dyDescent="0.25">
      <c r="H1024" s="2">
        <v>1005</v>
      </c>
      <c r="I1024" s="15">
        <v>361.84615384615381</v>
      </c>
    </row>
    <row r="1025" spans="8:9" x14ac:dyDescent="0.25">
      <c r="H1025" s="2">
        <v>1006</v>
      </c>
      <c r="I1025" s="15">
        <v>213.23076923076914</v>
      </c>
    </row>
    <row r="1026" spans="8:9" x14ac:dyDescent="0.25">
      <c r="H1026" s="2">
        <v>1007</v>
      </c>
      <c r="I1026" s="15">
        <v>215.29523809523803</v>
      </c>
    </row>
    <row r="1027" spans="8:9" x14ac:dyDescent="0.25">
      <c r="H1027" s="2">
        <v>1008</v>
      </c>
      <c r="I1027" s="15">
        <v>276.41176470588243</v>
      </c>
    </row>
    <row r="1028" spans="8:9" x14ac:dyDescent="0.25">
      <c r="H1028" s="2">
        <v>1009</v>
      </c>
      <c r="I1028" s="15">
        <v>203.05555555555551</v>
      </c>
    </row>
    <row r="1029" spans="8:9" x14ac:dyDescent="0.25">
      <c r="H1029" s="2">
        <v>1010</v>
      </c>
      <c r="I1029" s="15">
        <v>224.11764705882356</v>
      </c>
    </row>
    <row r="1030" spans="8:9" x14ac:dyDescent="0.25">
      <c r="H1030" s="2">
        <v>1011</v>
      </c>
      <c r="I1030" s="15">
        <v>178.57142857142858</v>
      </c>
    </row>
    <row r="1031" spans="8:9" x14ac:dyDescent="0.25">
      <c r="H1031" s="2">
        <v>1012</v>
      </c>
      <c r="I1031" s="15">
        <v>354.29702970297018</v>
      </c>
    </row>
    <row r="1032" spans="8:9" x14ac:dyDescent="0.25">
      <c r="H1032" s="2">
        <v>1013</v>
      </c>
      <c r="I1032" s="15">
        <v>135.96330275229366</v>
      </c>
    </row>
    <row r="1033" spans="8:9" x14ac:dyDescent="0.25">
      <c r="H1033" s="2">
        <v>1014</v>
      </c>
      <c r="I1033" s="15">
        <v>100.56603773584902</v>
      </c>
    </row>
    <row r="1034" spans="8:9" x14ac:dyDescent="0.25">
      <c r="H1034" s="2">
        <v>1015</v>
      </c>
      <c r="I1034" s="15">
        <v>198.8349514563107</v>
      </c>
    </row>
    <row r="1035" spans="8:9" x14ac:dyDescent="0.25">
      <c r="H1035" s="2">
        <v>1016</v>
      </c>
      <c r="I1035" s="15">
        <v>277.33333333333337</v>
      </c>
    </row>
    <row r="1036" spans="8:9" x14ac:dyDescent="0.25">
      <c r="H1036" s="2">
        <v>1017</v>
      </c>
      <c r="I1036" s="15">
        <v>312.57692307692292</v>
      </c>
    </row>
    <row r="1037" spans="8:9" x14ac:dyDescent="0.25">
      <c r="H1037" s="2">
        <v>1018</v>
      </c>
      <c r="I1037" s="15">
        <v>321.78217821782187</v>
      </c>
    </row>
    <row r="1038" spans="8:9" x14ac:dyDescent="0.25">
      <c r="H1038" s="2">
        <v>1019</v>
      </c>
      <c r="I1038" s="15">
        <v>287.66037735849045</v>
      </c>
    </row>
    <row r="1039" spans="8:9" x14ac:dyDescent="0.25">
      <c r="H1039" s="2">
        <v>1020</v>
      </c>
      <c r="I1039" s="15">
        <v>204.62962962962962</v>
      </c>
    </row>
    <row r="1040" spans="8:9" x14ac:dyDescent="0.25">
      <c r="H1040" s="2">
        <v>1021</v>
      </c>
      <c r="I1040" s="15">
        <v>351.80198019801969</v>
      </c>
    </row>
    <row r="1041" spans="8:9" x14ac:dyDescent="0.25">
      <c r="H1041" s="2">
        <v>1022</v>
      </c>
      <c r="I1041" s="15">
        <v>259.26923076923066</v>
      </c>
    </row>
    <row r="1042" spans="8:9" x14ac:dyDescent="0.25">
      <c r="H1042" s="2">
        <v>1023</v>
      </c>
      <c r="I1042" s="15">
        <v>111.09433962264153</v>
      </c>
    </row>
    <row r="1043" spans="8:9" x14ac:dyDescent="0.25">
      <c r="H1043" s="2">
        <v>1024</v>
      </c>
      <c r="I1043" s="15">
        <v>105.65714285714283</v>
      </c>
    </row>
    <row r="1044" spans="8:9" x14ac:dyDescent="0.25">
      <c r="H1044" s="2">
        <v>1025</v>
      </c>
      <c r="I1044" s="15">
        <v>243.3027522935781</v>
      </c>
    </row>
    <row r="1045" spans="8:9" x14ac:dyDescent="0.25">
      <c r="H1045" s="2">
        <v>1026</v>
      </c>
      <c r="I1045" s="15">
        <v>305.32110091743135</v>
      </c>
    </row>
    <row r="1046" spans="8:9" x14ac:dyDescent="0.25">
      <c r="H1046" s="2">
        <v>1027</v>
      </c>
      <c r="I1046" s="15">
        <v>114.11320754716976</v>
      </c>
    </row>
    <row r="1047" spans="8:9" x14ac:dyDescent="0.25">
      <c r="H1047" s="2">
        <v>1028</v>
      </c>
      <c r="I1047" s="15">
        <v>145.14285714285711</v>
      </c>
    </row>
    <row r="1048" spans="8:9" x14ac:dyDescent="0.25">
      <c r="H1048" s="2">
        <v>1029</v>
      </c>
      <c r="I1048" s="15">
        <v>102.05607476635511</v>
      </c>
    </row>
    <row r="1049" spans="8:9" x14ac:dyDescent="0.25">
      <c r="H1049" s="2">
        <v>1030</v>
      </c>
      <c r="I1049" s="15">
        <v>127.63636363636367</v>
      </c>
    </row>
    <row r="1050" spans="8:9" x14ac:dyDescent="0.25">
      <c r="H1050" s="2">
        <v>1031</v>
      </c>
      <c r="I1050" s="15">
        <v>162.34615384615378</v>
      </c>
    </row>
    <row r="1051" spans="8:9" x14ac:dyDescent="0.25">
      <c r="H1051" s="2">
        <v>1032</v>
      </c>
      <c r="I1051" s="15">
        <v>174.75728155339809</v>
      </c>
    </row>
    <row r="1052" spans="8:9" x14ac:dyDescent="0.25">
      <c r="H1052" s="2">
        <v>1033</v>
      </c>
      <c r="I1052" s="15">
        <v>217.82178217821786</v>
      </c>
    </row>
    <row r="1053" spans="8:9" x14ac:dyDescent="0.25">
      <c r="H1053" s="2">
        <v>1034</v>
      </c>
      <c r="I1053" s="15">
        <v>80.596153846153854</v>
      </c>
    </row>
    <row r="1054" spans="8:9" x14ac:dyDescent="0.25">
      <c r="H1054" s="2">
        <v>1035</v>
      </c>
      <c r="I1054" s="15">
        <v>236.56862745098044</v>
      </c>
    </row>
    <row r="1055" spans="8:9" x14ac:dyDescent="0.25">
      <c r="H1055" s="2">
        <v>1036</v>
      </c>
      <c r="I1055" s="15">
        <v>114.11320754716976</v>
      </c>
    </row>
    <row r="1056" spans="8:9" x14ac:dyDescent="0.25">
      <c r="H1056" s="2">
        <v>1037</v>
      </c>
      <c r="I1056" s="15">
        <v>275.50476190476195</v>
      </c>
    </row>
    <row r="1057" spans="8:9" x14ac:dyDescent="0.25">
      <c r="H1057" s="2">
        <v>1038</v>
      </c>
      <c r="I1057" s="15">
        <v>257.99999999999989</v>
      </c>
    </row>
    <row r="1058" spans="8:9" x14ac:dyDescent="0.25">
      <c r="H1058" s="2">
        <v>1039</v>
      </c>
      <c r="I1058" s="15">
        <v>90.686274509803951</v>
      </c>
    </row>
    <row r="1059" spans="8:9" x14ac:dyDescent="0.25">
      <c r="H1059" s="2">
        <v>1040</v>
      </c>
      <c r="I1059" s="15">
        <v>301.92452830188665</v>
      </c>
    </row>
    <row r="1060" spans="8:9" x14ac:dyDescent="0.25">
      <c r="H1060" s="2">
        <v>1041</v>
      </c>
      <c r="I1060" s="15">
        <v>125.58490566037737</v>
      </c>
    </row>
    <row r="1061" spans="8:9" x14ac:dyDescent="0.25">
      <c r="H1061" s="2">
        <v>1042</v>
      </c>
      <c r="I1061" s="15">
        <v>329.96261682242971</v>
      </c>
    </row>
    <row r="1062" spans="8:9" x14ac:dyDescent="0.25">
      <c r="H1062" s="2">
        <v>1043</v>
      </c>
      <c r="I1062" s="15">
        <v>136.13861386138615</v>
      </c>
    </row>
    <row r="1063" spans="8:9" x14ac:dyDescent="0.25">
      <c r="H1063" s="2">
        <v>1044</v>
      </c>
      <c r="I1063" s="15">
        <v>163.0754716981132</v>
      </c>
    </row>
    <row r="1064" spans="8:9" x14ac:dyDescent="0.25">
      <c r="H1064" s="2">
        <v>1045</v>
      </c>
      <c r="I1064" s="15">
        <v>141.40952380952382</v>
      </c>
    </row>
    <row r="1065" spans="8:9" x14ac:dyDescent="0.25">
      <c r="H1065" s="2">
        <v>1046</v>
      </c>
      <c r="I1065" s="15">
        <v>202.36190476190478</v>
      </c>
    </row>
    <row r="1066" spans="8:9" x14ac:dyDescent="0.25">
      <c r="H1066" s="2">
        <v>1047</v>
      </c>
      <c r="I1066" s="15">
        <v>215.39449541284395</v>
      </c>
    </row>
    <row r="1067" spans="8:9" x14ac:dyDescent="0.25">
      <c r="H1067" s="2">
        <v>1048</v>
      </c>
      <c r="I1067" s="15">
        <v>340.84403669724759</v>
      </c>
    </row>
    <row r="1068" spans="8:9" x14ac:dyDescent="0.25">
      <c r="H1068" s="2">
        <v>1049</v>
      </c>
      <c r="I1068" s="15">
        <v>158.81481481481481</v>
      </c>
    </row>
    <row r="1069" spans="8:9" x14ac:dyDescent="0.25">
      <c r="H1069" s="2">
        <v>1050</v>
      </c>
      <c r="I1069" s="15">
        <v>311.02803738317766</v>
      </c>
    </row>
    <row r="1070" spans="8:9" x14ac:dyDescent="0.25">
      <c r="H1070" s="2">
        <v>1051</v>
      </c>
      <c r="I1070" s="15">
        <v>283.49999999999989</v>
      </c>
    </row>
    <row r="1071" spans="8:9" x14ac:dyDescent="0.25">
      <c r="H1071" s="2">
        <v>1052</v>
      </c>
      <c r="I1071" s="15">
        <v>225.18518518518516</v>
      </c>
    </row>
    <row r="1072" spans="8:9" x14ac:dyDescent="0.25">
      <c r="H1072" s="2">
        <v>1053</v>
      </c>
      <c r="I1072" s="15">
        <v>294.11764705882359</v>
      </c>
    </row>
    <row r="1073" spans="8:9" x14ac:dyDescent="0.25">
      <c r="H1073" s="2">
        <v>1054</v>
      </c>
      <c r="I1073" s="15">
        <v>240.91743119266067</v>
      </c>
    </row>
    <row r="1074" spans="8:9" x14ac:dyDescent="0.25">
      <c r="H1074" s="2">
        <v>1055</v>
      </c>
      <c r="I1074" s="15">
        <v>188.72222222222217</v>
      </c>
    </row>
    <row r="1075" spans="8:9" x14ac:dyDescent="0.25">
      <c r="H1075" s="2">
        <v>1056</v>
      </c>
      <c r="I1075" s="15">
        <v>200.45283018867929</v>
      </c>
    </row>
    <row r="1076" spans="8:9" x14ac:dyDescent="0.25">
      <c r="H1076" s="2">
        <v>1057</v>
      </c>
      <c r="I1076" s="15">
        <v>221.12149532710274</v>
      </c>
    </row>
    <row r="1077" spans="8:9" x14ac:dyDescent="0.25">
      <c r="H1077" s="2">
        <v>1058</v>
      </c>
      <c r="I1077" s="15">
        <v>358.58823529411774</v>
      </c>
    </row>
    <row r="1078" spans="8:9" x14ac:dyDescent="0.25">
      <c r="H1078" s="2">
        <v>1059</v>
      </c>
      <c r="I1078" s="15">
        <v>79.384615384615387</v>
      </c>
    </row>
    <row r="1079" spans="8:9" x14ac:dyDescent="0.25">
      <c r="H1079" s="2">
        <v>1060</v>
      </c>
      <c r="I1079" s="15">
        <v>172.62135922330094</v>
      </c>
    </row>
    <row r="1080" spans="8:9" x14ac:dyDescent="0.25">
      <c r="H1080" s="2">
        <v>1061</v>
      </c>
      <c r="I1080" s="15">
        <v>315.81308411214962</v>
      </c>
    </row>
    <row r="1081" spans="8:9" x14ac:dyDescent="0.25">
      <c r="H1081" s="2">
        <v>1062</v>
      </c>
      <c r="I1081" s="15">
        <v>271.92660550458731</v>
      </c>
    </row>
    <row r="1082" spans="8:9" x14ac:dyDescent="0.25">
      <c r="H1082" s="2">
        <v>1063</v>
      </c>
      <c r="I1082" s="15">
        <v>185.71428571428572</v>
      </c>
    </row>
    <row r="1083" spans="8:9" x14ac:dyDescent="0.25">
      <c r="H1083" s="2">
        <v>1064</v>
      </c>
      <c r="I1083" s="15">
        <v>187.41509433962264</v>
      </c>
    </row>
    <row r="1084" spans="8:9" x14ac:dyDescent="0.25">
      <c r="H1084" s="2">
        <v>1065</v>
      </c>
      <c r="I1084" s="15">
        <v>309.52380952380952</v>
      </c>
    </row>
    <row r="1085" spans="8:9" x14ac:dyDescent="0.25">
      <c r="H1085" s="2">
        <v>1066</v>
      </c>
      <c r="I1085" s="15">
        <v>205.05882352941171</v>
      </c>
    </row>
    <row r="1086" spans="8:9" x14ac:dyDescent="0.25">
      <c r="H1086" s="2">
        <v>1067</v>
      </c>
      <c r="I1086" s="15">
        <v>100.31067961165047</v>
      </c>
    </row>
    <row r="1087" spans="8:9" x14ac:dyDescent="0.25">
      <c r="H1087" s="2">
        <v>1068</v>
      </c>
      <c r="I1087" s="15">
        <v>223.14018691588774</v>
      </c>
    </row>
    <row r="1088" spans="8:9" x14ac:dyDescent="0.25">
      <c r="H1088" s="2">
        <v>1069</v>
      </c>
      <c r="I1088" s="15">
        <v>139.1844660194175</v>
      </c>
    </row>
    <row r="1089" spans="8:9" x14ac:dyDescent="0.25">
      <c r="H1089" s="2">
        <v>1070</v>
      </c>
      <c r="I1089" s="15">
        <v>186.89320388349518</v>
      </c>
    </row>
    <row r="1090" spans="8:9" x14ac:dyDescent="0.25">
      <c r="H1090" s="2">
        <v>1071</v>
      </c>
      <c r="I1090" s="15">
        <v>248.68571428571431</v>
      </c>
    </row>
    <row r="1091" spans="8:9" x14ac:dyDescent="0.25">
      <c r="H1091" s="2">
        <v>1072</v>
      </c>
      <c r="I1091" s="15">
        <v>112.54368932038834</v>
      </c>
    </row>
    <row r="1092" spans="8:9" x14ac:dyDescent="0.25">
      <c r="H1092" s="2">
        <v>1073</v>
      </c>
      <c r="I1092" s="15">
        <v>72.115384615384613</v>
      </c>
    </row>
    <row r="1093" spans="8:9" x14ac:dyDescent="0.25">
      <c r="H1093" s="2">
        <v>1074</v>
      </c>
      <c r="I1093" s="15">
        <v>136.07476635514016</v>
      </c>
    </row>
    <row r="1094" spans="8:9" x14ac:dyDescent="0.25">
      <c r="H1094" s="2">
        <v>1075</v>
      </c>
      <c r="I1094" s="15">
        <v>142.21782178217816</v>
      </c>
    </row>
    <row r="1095" spans="8:9" x14ac:dyDescent="0.25">
      <c r="H1095" s="2">
        <v>1076</v>
      </c>
      <c r="I1095" s="15">
        <v>91.61904761904762</v>
      </c>
    </row>
    <row r="1096" spans="8:9" x14ac:dyDescent="0.25">
      <c r="H1096" s="2">
        <v>1077</v>
      </c>
      <c r="I1096" s="15">
        <v>163.32110091743112</v>
      </c>
    </row>
    <row r="1097" spans="8:9" x14ac:dyDescent="0.25">
      <c r="H1097" s="2">
        <v>1078</v>
      </c>
      <c r="I1097" s="15">
        <v>195.88888888888886</v>
      </c>
    </row>
    <row r="1098" spans="8:9" x14ac:dyDescent="0.25">
      <c r="H1098" s="2">
        <v>1079</v>
      </c>
      <c r="I1098" s="15">
        <v>151.9065420560747</v>
      </c>
    </row>
    <row r="1099" spans="8:9" x14ac:dyDescent="0.25">
      <c r="H1099" s="2">
        <v>1080</v>
      </c>
      <c r="I1099" s="15">
        <v>181.83177570093463</v>
      </c>
    </row>
    <row r="1100" spans="8:9" x14ac:dyDescent="0.25">
      <c r="H1100" s="2">
        <v>1081</v>
      </c>
      <c r="I1100" s="15">
        <v>166.79245283018861</v>
      </c>
    </row>
    <row r="1101" spans="8:9" x14ac:dyDescent="0.25">
      <c r="H1101" s="2">
        <v>1082</v>
      </c>
      <c r="I1101" s="15">
        <v>92.716981132075432</v>
      </c>
    </row>
    <row r="1102" spans="8:9" x14ac:dyDescent="0.25">
      <c r="H1102" s="2">
        <v>1083</v>
      </c>
      <c r="I1102" s="15">
        <v>170.13207547169813</v>
      </c>
    </row>
    <row r="1103" spans="8:9" x14ac:dyDescent="0.25">
      <c r="H1103" s="2">
        <v>1084</v>
      </c>
      <c r="I1103" s="15">
        <v>161.86274509803926</v>
      </c>
    </row>
    <row r="1104" spans="8:9" x14ac:dyDescent="0.25">
      <c r="H1104" s="2">
        <v>1085</v>
      </c>
      <c r="I1104" s="15">
        <v>332.89719626168215</v>
      </c>
    </row>
    <row r="1105" spans="8:9" x14ac:dyDescent="0.25">
      <c r="H1105" s="2">
        <v>1086</v>
      </c>
      <c r="I1105" s="15">
        <v>267.82857142857137</v>
      </c>
    </row>
    <row r="1106" spans="8:9" x14ac:dyDescent="0.25">
      <c r="H1106" s="2">
        <v>1087</v>
      </c>
      <c r="I1106" s="15">
        <v>221.12149532710274</v>
      </c>
    </row>
    <row r="1107" spans="8:9" x14ac:dyDescent="0.25">
      <c r="H1107" s="2">
        <v>1088</v>
      </c>
      <c r="I1107" s="15">
        <v>371.42857142857144</v>
      </c>
    </row>
    <row r="1108" spans="8:9" x14ac:dyDescent="0.25">
      <c r="H1108" s="2">
        <v>1089</v>
      </c>
      <c r="I1108" s="15">
        <v>364.67307692307691</v>
      </c>
    </row>
    <row r="1109" spans="8:9" x14ac:dyDescent="0.25">
      <c r="H1109" s="2">
        <v>1090</v>
      </c>
      <c r="I1109" s="15">
        <v>324.34285714285704</v>
      </c>
    </row>
    <row r="1110" spans="8:9" x14ac:dyDescent="0.25">
      <c r="H1110" s="2">
        <v>1091</v>
      </c>
      <c r="I1110" s="15">
        <v>258.93203883495141</v>
      </c>
    </row>
    <row r="1111" spans="8:9" x14ac:dyDescent="0.25">
      <c r="H1111" s="2">
        <v>1092</v>
      </c>
      <c r="I1111" s="15">
        <v>81.683168316831697</v>
      </c>
    </row>
    <row r="1112" spans="8:9" x14ac:dyDescent="0.25">
      <c r="H1112" s="2">
        <v>1093</v>
      </c>
      <c r="I1112" s="15">
        <v>262.38532110091757</v>
      </c>
    </row>
    <row r="1113" spans="8:9" x14ac:dyDescent="0.25">
      <c r="H1113" s="2">
        <v>1094</v>
      </c>
      <c r="I1113" s="15">
        <v>153.80769230769232</v>
      </c>
    </row>
    <row r="1114" spans="8:9" x14ac:dyDescent="0.25">
      <c r="H1114" s="2">
        <v>1095</v>
      </c>
      <c r="I1114" s="15">
        <v>306.16822429906534</v>
      </c>
    </row>
    <row r="1115" spans="8:9" x14ac:dyDescent="0.25">
      <c r="H1115" s="2">
        <v>1096</v>
      </c>
      <c r="I1115" s="15">
        <v>244.50467289719612</v>
      </c>
    </row>
    <row r="1116" spans="8:9" x14ac:dyDescent="0.25">
      <c r="H1116" s="2">
        <v>1097</v>
      </c>
      <c r="I1116" s="15">
        <v>153.80769230769232</v>
      </c>
    </row>
    <row r="1117" spans="8:9" x14ac:dyDescent="0.25">
      <c r="H1117" s="2">
        <v>1098</v>
      </c>
      <c r="I1117" s="15">
        <v>182.48543689320388</v>
      </c>
    </row>
    <row r="1118" spans="8:9" x14ac:dyDescent="0.25">
      <c r="H1118" s="2">
        <v>1099</v>
      </c>
      <c r="I1118" s="15">
        <v>312.9444444444444</v>
      </c>
    </row>
    <row r="1119" spans="8:9" x14ac:dyDescent="0.25">
      <c r="H1119" s="2">
        <v>1100</v>
      </c>
      <c r="I1119" s="15">
        <v>345.23809523809524</v>
      </c>
    </row>
    <row r="1120" spans="8:9" x14ac:dyDescent="0.25">
      <c r="H1120" s="2">
        <v>1101</v>
      </c>
      <c r="I1120" s="15">
        <v>187.1028037383177</v>
      </c>
    </row>
    <row r="1121" spans="8:9" x14ac:dyDescent="0.25">
      <c r="H1121" s="2">
        <v>1102</v>
      </c>
      <c r="I1121" s="15">
        <v>95.588235294117666</v>
      </c>
    </row>
    <row r="1122" spans="8:9" x14ac:dyDescent="0.25">
      <c r="H1122" s="2">
        <v>1103</v>
      </c>
      <c r="I1122" s="15">
        <v>338.11320754716985</v>
      </c>
    </row>
    <row r="1123" spans="8:9" x14ac:dyDescent="0.25">
      <c r="H1123" s="2">
        <v>1104</v>
      </c>
      <c r="I1123" s="15">
        <v>90.056603773584911</v>
      </c>
    </row>
    <row r="1124" spans="8:9" x14ac:dyDescent="0.25">
      <c r="H1124" s="2">
        <v>1105</v>
      </c>
      <c r="I1124" s="15">
        <v>150.90566037735849</v>
      </c>
    </row>
    <row r="1125" spans="8:9" x14ac:dyDescent="0.25">
      <c r="H1125" s="2">
        <v>1106</v>
      </c>
      <c r="I1125" s="15">
        <v>124.13207547169812</v>
      </c>
    </row>
    <row r="1126" spans="8:9" x14ac:dyDescent="0.25">
      <c r="H1126" s="2">
        <v>1107</v>
      </c>
      <c r="I1126" s="15">
        <v>111.46153846153841</v>
      </c>
    </row>
    <row r="1127" spans="8:9" x14ac:dyDescent="0.25">
      <c r="H1127" s="2">
        <v>1108</v>
      </c>
      <c r="I1127" s="15">
        <v>159.28301886792445</v>
      </c>
    </row>
    <row r="1128" spans="8:9" x14ac:dyDescent="0.25">
      <c r="H1128" s="2">
        <v>1109</v>
      </c>
      <c r="I1128" s="15">
        <v>211.58490566037727</v>
      </c>
    </row>
    <row r="1129" spans="8:9" x14ac:dyDescent="0.25">
      <c r="H1129" s="2">
        <v>1110</v>
      </c>
      <c r="I1129" s="15">
        <v>214.25925925925927</v>
      </c>
    </row>
    <row r="1130" spans="8:9" x14ac:dyDescent="0.25">
      <c r="H1130" s="2">
        <v>1111</v>
      </c>
      <c r="I1130" s="15">
        <v>287.76923076923077</v>
      </c>
    </row>
    <row r="1131" spans="8:9" x14ac:dyDescent="0.25">
      <c r="H1131" s="2">
        <v>1112</v>
      </c>
      <c r="I1131" s="15">
        <v>136.13861386138615</v>
      </c>
    </row>
    <row r="1132" spans="8:9" x14ac:dyDescent="0.25">
      <c r="H1132" s="2">
        <v>1113</v>
      </c>
      <c r="I1132" s="15">
        <v>258.43809523809529</v>
      </c>
    </row>
    <row r="1133" spans="8:9" x14ac:dyDescent="0.25">
      <c r="H1133" s="2">
        <v>1114</v>
      </c>
      <c r="I1133" s="15">
        <v>215.34653465346537</v>
      </c>
    </row>
    <row r="1134" spans="8:9" x14ac:dyDescent="0.25">
      <c r="H1134" s="2">
        <v>1115</v>
      </c>
      <c r="I1134" s="15">
        <v>244.03921568627456</v>
      </c>
    </row>
    <row r="1135" spans="8:9" x14ac:dyDescent="0.25">
      <c r="H1135" s="2">
        <v>1116</v>
      </c>
      <c r="I1135" s="15">
        <v>90.914285714285683</v>
      </c>
    </row>
    <row r="1136" spans="8:9" x14ac:dyDescent="0.25">
      <c r="H1136" s="2">
        <v>1117</v>
      </c>
      <c r="I1136" s="15">
        <v>243.45454545454552</v>
      </c>
    </row>
    <row r="1137" spans="8:9" x14ac:dyDescent="0.25">
      <c r="H1137" s="2">
        <v>1118</v>
      </c>
      <c r="I1137" s="15">
        <v>278.66019417475724</v>
      </c>
    </row>
    <row r="1138" spans="8:9" x14ac:dyDescent="0.25">
      <c r="H1138" s="2">
        <v>1119</v>
      </c>
      <c r="I1138" s="15">
        <v>178.28846153846155</v>
      </c>
    </row>
    <row r="1139" spans="8:9" x14ac:dyDescent="0.25">
      <c r="H1139" s="2">
        <v>1120</v>
      </c>
      <c r="I1139" s="15">
        <v>291.55555555555554</v>
      </c>
    </row>
    <row r="1140" spans="8:9" x14ac:dyDescent="0.25">
      <c r="H1140" s="2">
        <v>1121</v>
      </c>
      <c r="I1140" s="15">
        <v>324.38095238095241</v>
      </c>
    </row>
    <row r="1141" spans="8:9" x14ac:dyDescent="0.25">
      <c r="H1141" s="2">
        <v>1122</v>
      </c>
      <c r="I1141" s="15">
        <v>90.476190476190482</v>
      </c>
    </row>
    <row r="1142" spans="8:9" x14ac:dyDescent="0.25">
      <c r="H1142" s="2">
        <v>1123</v>
      </c>
      <c r="I1142" s="15">
        <v>216.61538461538458</v>
      </c>
    </row>
    <row r="1143" spans="8:9" x14ac:dyDescent="0.25">
      <c r="H1143" s="2">
        <v>1124</v>
      </c>
      <c r="I1143" s="15">
        <v>293.26923076923077</v>
      </c>
    </row>
    <row r="1144" spans="8:9" x14ac:dyDescent="0.25">
      <c r="H1144" s="2">
        <v>1125</v>
      </c>
      <c r="I1144" s="15">
        <v>272.2772277227723</v>
      </c>
    </row>
    <row r="1145" spans="8:9" x14ac:dyDescent="0.25">
      <c r="H1145" s="2">
        <v>1126</v>
      </c>
      <c r="I1145" s="15">
        <v>289.05882352941165</v>
      </c>
    </row>
    <row r="1146" spans="8:9" x14ac:dyDescent="0.25">
      <c r="H1146" s="2">
        <v>1127</v>
      </c>
      <c r="I1146" s="15">
        <v>252.84403669724784</v>
      </c>
    </row>
    <row r="1147" spans="8:9" x14ac:dyDescent="0.25">
      <c r="H1147" s="2">
        <v>1128</v>
      </c>
      <c r="I1147" s="15">
        <v>267.7358490566038</v>
      </c>
    </row>
    <row r="1148" spans="8:9" x14ac:dyDescent="0.25">
      <c r="H1148" s="2">
        <v>1129</v>
      </c>
      <c r="I1148" s="15">
        <v>177.59999999999997</v>
      </c>
    </row>
    <row r="1149" spans="8:9" x14ac:dyDescent="0.25">
      <c r="H1149" s="2">
        <v>1130</v>
      </c>
      <c r="I1149" s="15">
        <v>359.38461538461536</v>
      </c>
    </row>
    <row r="1150" spans="8:9" x14ac:dyDescent="0.25">
      <c r="H1150" s="2">
        <v>1131</v>
      </c>
      <c r="I1150" s="15">
        <v>195.04761904761907</v>
      </c>
    </row>
    <row r="1151" spans="8:9" x14ac:dyDescent="0.25">
      <c r="H1151" s="2">
        <v>1132</v>
      </c>
      <c r="I1151" s="15">
        <v>232.79999999999995</v>
      </c>
    </row>
    <row r="1152" spans="8:9" x14ac:dyDescent="0.25">
      <c r="H1152" s="2">
        <v>1133</v>
      </c>
      <c r="I1152" s="15">
        <v>322.37037037037032</v>
      </c>
    </row>
    <row r="1153" spans="8:9" x14ac:dyDescent="0.25">
      <c r="H1153" s="2">
        <v>1134</v>
      </c>
      <c r="I1153" s="15">
        <v>119.88349514563106</v>
      </c>
    </row>
    <row r="1154" spans="8:9" x14ac:dyDescent="0.25">
      <c r="H1154" s="2">
        <v>1135</v>
      </c>
      <c r="I1154" s="15">
        <v>328.07547169811306</v>
      </c>
    </row>
    <row r="1155" spans="8:9" x14ac:dyDescent="0.25">
      <c r="H1155" s="2">
        <v>1136</v>
      </c>
      <c r="I1155" s="15">
        <v>266.21153846153851</v>
      </c>
    </row>
    <row r="1156" spans="8:9" x14ac:dyDescent="0.25">
      <c r="H1156" s="2">
        <v>1137</v>
      </c>
      <c r="I1156" s="15">
        <v>164.62857142857138</v>
      </c>
    </row>
    <row r="1157" spans="8:9" x14ac:dyDescent="0.25">
      <c r="H1157" s="2">
        <v>1138</v>
      </c>
      <c r="I1157" s="15">
        <v>183.66972477064229</v>
      </c>
    </row>
    <row r="1158" spans="8:9" x14ac:dyDescent="0.25">
      <c r="H1158" s="2">
        <v>1139</v>
      </c>
      <c r="I1158" s="15">
        <v>233.27102803738313</v>
      </c>
    </row>
    <row r="1159" spans="8:9" x14ac:dyDescent="0.25">
      <c r="H1159" s="2">
        <v>1140</v>
      </c>
      <c r="I1159" s="15">
        <v>98.703703703703709</v>
      </c>
    </row>
    <row r="1160" spans="8:9" x14ac:dyDescent="0.25">
      <c r="H1160" s="2">
        <v>1141</v>
      </c>
      <c r="I1160" s="15">
        <v>310.17307692307696</v>
      </c>
    </row>
    <row r="1161" spans="8:9" x14ac:dyDescent="0.25">
      <c r="H1161" s="2">
        <v>1142</v>
      </c>
      <c r="I1161" s="15">
        <v>343.19999999999993</v>
      </c>
    </row>
    <row r="1162" spans="8:9" x14ac:dyDescent="0.25">
      <c r="H1162" s="2">
        <v>1143</v>
      </c>
      <c r="I1162" s="15">
        <v>359.38461538461536</v>
      </c>
    </row>
    <row r="1163" spans="8:9" x14ac:dyDescent="0.25">
      <c r="H1163" s="2">
        <v>1144</v>
      </c>
      <c r="I1163" s="15">
        <v>182.69230769230768</v>
      </c>
    </row>
    <row r="1164" spans="8:9" x14ac:dyDescent="0.25">
      <c r="H1164" s="2">
        <v>1145</v>
      </c>
      <c r="I1164" s="15">
        <v>322.4615384615384</v>
      </c>
    </row>
    <row r="1165" spans="8:9" x14ac:dyDescent="0.25">
      <c r="H1165" s="2">
        <v>1146</v>
      </c>
      <c r="I1165" s="15">
        <v>347.99999999999994</v>
      </c>
    </row>
    <row r="1166" spans="8:9" x14ac:dyDescent="0.25">
      <c r="H1166" s="2">
        <v>1147</v>
      </c>
      <c r="I1166" s="15">
        <v>354.13461538461542</v>
      </c>
    </row>
    <row r="1167" spans="8:9" x14ac:dyDescent="0.25">
      <c r="H1167" s="2">
        <v>1148</v>
      </c>
      <c r="I1167" s="15">
        <v>223.88888888888889</v>
      </c>
    </row>
    <row r="1168" spans="8:9" x14ac:dyDescent="0.25">
      <c r="H1168" s="2">
        <v>1149</v>
      </c>
      <c r="I1168" s="15">
        <v>295.45454545454555</v>
      </c>
    </row>
    <row r="1169" spans="8:9" x14ac:dyDescent="0.25">
      <c r="H1169" s="2">
        <v>1150</v>
      </c>
      <c r="I1169" s="15">
        <v>205.88235294117652</v>
      </c>
    </row>
    <row r="1170" spans="8:9" x14ac:dyDescent="0.25">
      <c r="H1170" s="2">
        <v>1151</v>
      </c>
      <c r="I1170" s="15">
        <v>353.18095238095231</v>
      </c>
    </row>
    <row r="1171" spans="8:9" x14ac:dyDescent="0.25">
      <c r="H1171" s="2">
        <v>1152</v>
      </c>
      <c r="I1171" s="15">
        <v>203.85185185185185</v>
      </c>
    </row>
    <row r="1172" spans="8:9" x14ac:dyDescent="0.25">
      <c r="H1172" s="2">
        <v>1153</v>
      </c>
      <c r="I1172" s="15">
        <v>209.17647058823533</v>
      </c>
    </row>
    <row r="1173" spans="8:9" x14ac:dyDescent="0.25">
      <c r="H1173" s="2">
        <v>1154</v>
      </c>
      <c r="I1173" s="15">
        <v>225.59999999999994</v>
      </c>
    </row>
    <row r="1174" spans="8:9" x14ac:dyDescent="0.25">
      <c r="H1174" s="2">
        <v>1155</v>
      </c>
      <c r="I1174" s="15">
        <v>142.85714285714286</v>
      </c>
    </row>
    <row r="1175" spans="8:9" x14ac:dyDescent="0.25">
      <c r="H1175" s="2">
        <v>1156</v>
      </c>
      <c r="I1175" s="15">
        <v>206.68627450980395</v>
      </c>
    </row>
    <row r="1176" spans="8:9" x14ac:dyDescent="0.25">
      <c r="H1176" s="2">
        <v>1157</v>
      </c>
      <c r="I1176" s="15">
        <v>159.92307692307685</v>
      </c>
    </row>
    <row r="1177" spans="8:9" x14ac:dyDescent="0.25">
      <c r="H1177" s="2">
        <v>1158</v>
      </c>
      <c r="I1177" s="15">
        <v>145.7222222222222</v>
      </c>
    </row>
    <row r="1178" spans="8:9" x14ac:dyDescent="0.25">
      <c r="H1178" s="2">
        <v>1159</v>
      </c>
      <c r="I1178" s="15">
        <v>225.00000000000003</v>
      </c>
    </row>
    <row r="1179" spans="8:9" x14ac:dyDescent="0.25">
      <c r="H1179" s="2">
        <v>1160</v>
      </c>
      <c r="I1179" s="15">
        <v>97.358490566037744</v>
      </c>
    </row>
    <row r="1180" spans="8:9" x14ac:dyDescent="0.25">
      <c r="H1180" s="2">
        <v>1161</v>
      </c>
      <c r="I1180" s="15">
        <v>140.7339449541285</v>
      </c>
    </row>
    <row r="1181" spans="8:9" x14ac:dyDescent="0.25">
      <c r="H1181" s="2">
        <v>1162</v>
      </c>
      <c r="I1181" s="15">
        <v>309.63636363636368</v>
      </c>
    </row>
    <row r="1182" spans="8:9" x14ac:dyDescent="0.25">
      <c r="H1182" s="2">
        <v>1163</v>
      </c>
      <c r="I1182" s="15">
        <v>341.54285714285703</v>
      </c>
    </row>
    <row r="1183" spans="8:9" x14ac:dyDescent="0.25">
      <c r="H1183" s="2">
        <v>1164</v>
      </c>
      <c r="I1183" s="15">
        <v>329.33333333333337</v>
      </c>
    </row>
    <row r="1184" spans="8:9" x14ac:dyDescent="0.25">
      <c r="H1184" s="2">
        <v>1165</v>
      </c>
      <c r="I1184" s="15">
        <v>333.27272727272737</v>
      </c>
    </row>
    <row r="1185" spans="8:9" x14ac:dyDescent="0.25">
      <c r="H1185" s="2">
        <v>1166</v>
      </c>
      <c r="I1185" s="15">
        <v>265.75238095238097</v>
      </c>
    </row>
    <row r="1186" spans="8:9" x14ac:dyDescent="0.25">
      <c r="H1186" s="2">
        <v>1167</v>
      </c>
      <c r="I1186" s="15">
        <v>145.00000000000003</v>
      </c>
    </row>
    <row r="1187" spans="8:9" x14ac:dyDescent="0.25">
      <c r="H1187" s="2">
        <v>1168</v>
      </c>
      <c r="I1187" s="15">
        <v>244.86792452830178</v>
      </c>
    </row>
    <row r="1188" spans="8:9" x14ac:dyDescent="0.25">
      <c r="H1188" s="2">
        <v>1169</v>
      </c>
      <c r="I1188" s="15">
        <v>168.8155339805825</v>
      </c>
    </row>
    <row r="1189" spans="8:9" x14ac:dyDescent="0.25">
      <c r="H1189" s="2">
        <v>1170</v>
      </c>
      <c r="I1189" s="15">
        <v>185.71428571428572</v>
      </c>
    </row>
    <row r="1190" spans="8:9" x14ac:dyDescent="0.25">
      <c r="H1190" s="2">
        <v>1171</v>
      </c>
      <c r="I1190" s="15">
        <v>236.6792452830189</v>
      </c>
    </row>
    <row r="1191" spans="8:9" x14ac:dyDescent="0.25">
      <c r="H1191" s="2">
        <v>1172</v>
      </c>
      <c r="I1191" s="15">
        <v>175.74257425742576</v>
      </c>
    </row>
    <row r="1192" spans="8:9" x14ac:dyDescent="0.25">
      <c r="H1192" s="2">
        <v>1173</v>
      </c>
      <c r="I1192" s="15">
        <v>268.65384615384619</v>
      </c>
    </row>
    <row r="1193" spans="8:9" x14ac:dyDescent="0.25">
      <c r="H1193" s="2">
        <v>1174</v>
      </c>
      <c r="I1193" s="15">
        <v>178.21782178217825</v>
      </c>
    </row>
    <row r="1194" spans="8:9" x14ac:dyDescent="0.25">
      <c r="H1194" s="2">
        <v>1175</v>
      </c>
      <c r="I1194" s="15">
        <v>258.41509433962267</v>
      </c>
    </row>
    <row r="1195" spans="8:9" x14ac:dyDescent="0.25">
      <c r="H1195" s="2">
        <v>1176</v>
      </c>
      <c r="I1195" s="15">
        <v>230.71153846153848</v>
      </c>
    </row>
    <row r="1196" spans="8:9" x14ac:dyDescent="0.25">
      <c r="H1196" s="2">
        <v>1177</v>
      </c>
      <c r="I1196" s="15">
        <v>138.76635514018696</v>
      </c>
    </row>
    <row r="1197" spans="8:9" x14ac:dyDescent="0.25">
      <c r="H1197" s="2">
        <v>1178</v>
      </c>
      <c r="I1197" s="15">
        <v>284.11764705882342</v>
      </c>
    </row>
    <row r="1198" spans="8:9" x14ac:dyDescent="0.25">
      <c r="H1198" s="2">
        <v>1179</v>
      </c>
      <c r="I1198" s="15">
        <v>83.333333333333329</v>
      </c>
    </row>
    <row r="1199" spans="8:9" x14ac:dyDescent="0.25">
      <c r="H1199" s="2">
        <v>1180</v>
      </c>
      <c r="I1199" s="15">
        <v>290.0377358490565</v>
      </c>
    </row>
    <row r="1200" spans="8:9" x14ac:dyDescent="0.25">
      <c r="H1200" s="2">
        <v>1181</v>
      </c>
      <c r="I1200" s="15">
        <v>244.23076923076925</v>
      </c>
    </row>
    <row r="1201" spans="8:9" x14ac:dyDescent="0.25">
      <c r="H1201" s="2">
        <v>1182</v>
      </c>
      <c r="I1201" s="15">
        <v>134.21359223300973</v>
      </c>
    </row>
    <row r="1202" spans="8:9" x14ac:dyDescent="0.25">
      <c r="H1202" s="2">
        <v>1183</v>
      </c>
      <c r="I1202" s="15">
        <v>193.7735849056603</v>
      </c>
    </row>
    <row r="1203" spans="8:9" x14ac:dyDescent="0.25">
      <c r="H1203" s="2">
        <v>1184</v>
      </c>
      <c r="I1203" s="15">
        <v>196.5714285714285</v>
      </c>
    </row>
    <row r="1204" spans="8:9" x14ac:dyDescent="0.25">
      <c r="H1204" s="2">
        <v>1185</v>
      </c>
      <c r="I1204" s="15">
        <v>334.76923076923072</v>
      </c>
    </row>
    <row r="1205" spans="8:9" x14ac:dyDescent="0.25">
      <c r="H1205" s="2">
        <v>1186</v>
      </c>
      <c r="I1205" s="15">
        <v>294.79245283018855</v>
      </c>
    </row>
    <row r="1206" spans="8:9" x14ac:dyDescent="0.25">
      <c r="H1206" s="2">
        <v>1187</v>
      </c>
      <c r="I1206" s="15">
        <v>292.70476190476182</v>
      </c>
    </row>
    <row r="1207" spans="8:9" x14ac:dyDescent="0.25">
      <c r="H1207" s="2">
        <v>1188</v>
      </c>
      <c r="I1207" s="15">
        <v>288.3461538461537</v>
      </c>
    </row>
    <row r="1208" spans="8:9" x14ac:dyDescent="0.25">
      <c r="H1208" s="2">
        <v>1189</v>
      </c>
      <c r="I1208" s="15">
        <v>150.15384615384613</v>
      </c>
    </row>
    <row r="1209" spans="8:9" x14ac:dyDescent="0.25">
      <c r="H1209" s="2">
        <v>1190</v>
      </c>
      <c r="I1209" s="15">
        <v>156.44444444444443</v>
      </c>
    </row>
    <row r="1210" spans="8:9" x14ac:dyDescent="0.25">
      <c r="H1210" s="2">
        <v>1191</v>
      </c>
      <c r="I1210" s="15">
        <v>296.2962962962963</v>
      </c>
    </row>
    <row r="1211" spans="8:9" x14ac:dyDescent="0.25">
      <c r="H1211" s="2">
        <v>1192</v>
      </c>
      <c r="I1211" s="15">
        <v>351.69230769230774</v>
      </c>
    </row>
    <row r="1212" spans="8:9" x14ac:dyDescent="0.25">
      <c r="H1212" s="2">
        <v>1193</v>
      </c>
      <c r="I1212" s="15">
        <v>355.94444444444434</v>
      </c>
    </row>
    <row r="1213" spans="8:9" x14ac:dyDescent="0.25">
      <c r="H1213" s="2">
        <v>1194</v>
      </c>
      <c r="I1213" s="15">
        <v>285.92307692307679</v>
      </c>
    </row>
    <row r="1214" spans="8:9" x14ac:dyDescent="0.25">
      <c r="H1214" s="2">
        <v>1195</v>
      </c>
      <c r="I1214" s="15">
        <v>86.803738317756967</v>
      </c>
    </row>
    <row r="1215" spans="8:9" x14ac:dyDescent="0.25">
      <c r="H1215" s="2">
        <v>1196</v>
      </c>
      <c r="I1215" s="15">
        <v>152.19801980198014</v>
      </c>
    </row>
    <row r="1216" spans="8:9" x14ac:dyDescent="0.25">
      <c r="H1216" s="2">
        <v>1197</v>
      </c>
      <c r="I1216" s="15">
        <v>316.97142857142848</v>
      </c>
    </row>
    <row r="1217" spans="8:9" x14ac:dyDescent="0.25">
      <c r="H1217" s="2">
        <v>1198</v>
      </c>
      <c r="I1217" s="15">
        <v>366.05882352941182</v>
      </c>
    </row>
    <row r="1218" spans="8:9" x14ac:dyDescent="0.25">
      <c r="H1218" s="2">
        <v>1199</v>
      </c>
      <c r="I1218" s="15">
        <v>120.95238095238092</v>
      </c>
    </row>
    <row r="1219" spans="8:9" x14ac:dyDescent="0.25">
      <c r="H1219" s="2">
        <v>1200</v>
      </c>
      <c r="I1219" s="15">
        <v>147.08411214953264</v>
      </c>
    </row>
    <row r="1220" spans="8:9" x14ac:dyDescent="0.25">
      <c r="H1220" s="2">
        <v>1201</v>
      </c>
      <c r="I1220" s="15">
        <v>77.19607843137257</v>
      </c>
    </row>
    <row r="1221" spans="8:9" x14ac:dyDescent="0.25">
      <c r="H1221" s="2">
        <v>1202</v>
      </c>
      <c r="I1221" s="15">
        <v>97.864077669902912</v>
      </c>
    </row>
    <row r="1222" spans="8:9" x14ac:dyDescent="0.25">
      <c r="H1222" s="2">
        <v>1203</v>
      </c>
      <c r="I1222" s="15">
        <v>176.59047619047615</v>
      </c>
    </row>
    <row r="1223" spans="8:9" x14ac:dyDescent="0.25">
      <c r="H1223" s="2">
        <v>1204</v>
      </c>
      <c r="I1223" s="15">
        <v>179.71698113207549</v>
      </c>
    </row>
    <row r="1224" spans="8:9" x14ac:dyDescent="0.25">
      <c r="H1224" s="2">
        <v>1205</v>
      </c>
      <c r="I1224" s="15">
        <v>129.66990291262135</v>
      </c>
    </row>
    <row r="1225" spans="8:9" x14ac:dyDescent="0.25">
      <c r="H1225" s="2">
        <v>1206</v>
      </c>
      <c r="I1225" s="15">
        <v>202.21359223300971</v>
      </c>
    </row>
    <row r="1226" spans="8:9" x14ac:dyDescent="0.25">
      <c r="H1226" s="2">
        <v>1207</v>
      </c>
      <c r="I1226" s="15">
        <v>131.23809523809524</v>
      </c>
    </row>
    <row r="1227" spans="8:9" x14ac:dyDescent="0.25">
      <c r="H1227" s="2">
        <v>1208</v>
      </c>
      <c r="I1227" s="15">
        <v>310.00000000000006</v>
      </c>
    </row>
    <row r="1228" spans="8:9" x14ac:dyDescent="0.25">
      <c r="H1228" s="2">
        <v>1209</v>
      </c>
      <c r="I1228" s="15">
        <v>308.78431372549028</v>
      </c>
    </row>
    <row r="1229" spans="8:9" x14ac:dyDescent="0.25">
      <c r="H1229" s="2">
        <v>1210</v>
      </c>
      <c r="I1229" s="15">
        <v>178.42990654205599</v>
      </c>
    </row>
    <row r="1230" spans="8:9" x14ac:dyDescent="0.25">
      <c r="H1230" s="2">
        <v>1211</v>
      </c>
      <c r="I1230" s="15">
        <v>211.75471698113208</v>
      </c>
    </row>
    <row r="1231" spans="8:9" x14ac:dyDescent="0.25">
      <c r="H1231" s="2">
        <v>1212</v>
      </c>
      <c r="I1231" s="15">
        <v>199.38461538461536</v>
      </c>
    </row>
    <row r="1232" spans="8:9" x14ac:dyDescent="0.25">
      <c r="H1232" s="2">
        <v>1213</v>
      </c>
      <c r="I1232" s="15">
        <v>158.81481481481481</v>
      </c>
    </row>
    <row r="1233" spans="8:9" x14ac:dyDescent="0.25">
      <c r="H1233" s="2">
        <v>1214</v>
      </c>
      <c r="I1233" s="15">
        <v>226.05714285714279</v>
      </c>
    </row>
    <row r="1234" spans="8:9" x14ac:dyDescent="0.25">
      <c r="H1234" s="2">
        <v>1215</v>
      </c>
      <c r="I1234" s="15">
        <v>98.039215686274531</v>
      </c>
    </row>
    <row r="1235" spans="8:9" x14ac:dyDescent="0.25">
      <c r="H1235" s="2">
        <v>1216</v>
      </c>
      <c r="I1235" s="15">
        <v>225.34615384615375</v>
      </c>
    </row>
    <row r="1236" spans="8:9" x14ac:dyDescent="0.25">
      <c r="H1236" s="2">
        <v>1217</v>
      </c>
      <c r="I1236" s="15">
        <v>300.40384615384619</v>
      </c>
    </row>
    <row r="1237" spans="8:9" x14ac:dyDescent="0.25">
      <c r="H1237" s="2">
        <v>1218</v>
      </c>
      <c r="I1237" s="15">
        <v>107.50000000000001</v>
      </c>
    </row>
    <row r="1238" spans="8:9" x14ac:dyDescent="0.25">
      <c r="H1238" s="2">
        <v>1219</v>
      </c>
      <c r="I1238" s="15">
        <v>308.14814814814815</v>
      </c>
    </row>
    <row r="1239" spans="8:9" x14ac:dyDescent="0.25">
      <c r="H1239" s="2">
        <v>1220</v>
      </c>
      <c r="I1239" s="15">
        <v>71.559633027522977</v>
      </c>
    </row>
    <row r="1240" spans="8:9" x14ac:dyDescent="0.25">
      <c r="H1240" s="2">
        <v>1221</v>
      </c>
      <c r="I1240" s="15">
        <v>92.970873786407765</v>
      </c>
    </row>
    <row r="1241" spans="8:9" x14ac:dyDescent="0.25">
      <c r="H1241" s="2">
        <v>1222</v>
      </c>
      <c r="I1241" s="15">
        <v>127.99999999999999</v>
      </c>
    </row>
    <row r="1242" spans="8:9" x14ac:dyDescent="0.25">
      <c r="H1242" s="2">
        <v>1223</v>
      </c>
      <c r="I1242" s="15">
        <v>281.64705882352933</v>
      </c>
    </row>
    <row r="1243" spans="8:9" x14ac:dyDescent="0.25">
      <c r="H1243" s="2">
        <v>1224</v>
      </c>
      <c r="I1243" s="15">
        <v>248.4444444444444</v>
      </c>
    </row>
    <row r="1244" spans="8:9" x14ac:dyDescent="0.25">
      <c r="H1244" s="2">
        <v>1225</v>
      </c>
      <c r="I1244" s="15">
        <v>84.134615384615387</v>
      </c>
    </row>
    <row r="1245" spans="8:9" x14ac:dyDescent="0.25">
      <c r="H1245" s="2">
        <v>1226</v>
      </c>
      <c r="I1245" s="15">
        <v>292.1904761904762</v>
      </c>
    </row>
    <row r="1246" spans="8:9" x14ac:dyDescent="0.25">
      <c r="H1246" s="2">
        <v>1227</v>
      </c>
      <c r="I1246" s="15">
        <v>231.72222222222217</v>
      </c>
    </row>
    <row r="1247" spans="8:9" x14ac:dyDescent="0.25">
      <c r="H1247" s="2">
        <v>1228</v>
      </c>
      <c r="I1247" s="15">
        <v>288.86274509803928</v>
      </c>
    </row>
    <row r="1248" spans="8:9" x14ac:dyDescent="0.25">
      <c r="H1248" s="2">
        <v>1229</v>
      </c>
      <c r="I1248" s="15">
        <v>314.51428571428562</v>
      </c>
    </row>
    <row r="1249" spans="8:9" x14ac:dyDescent="0.25">
      <c r="H1249" s="2">
        <v>1230</v>
      </c>
      <c r="I1249" s="15">
        <v>75.851851851851848</v>
      </c>
    </row>
    <row r="1250" spans="8:9" x14ac:dyDescent="0.25">
      <c r="H1250" s="2">
        <v>1231</v>
      </c>
      <c r="I1250" s="15">
        <v>183.1683168316832</v>
      </c>
    </row>
    <row r="1251" spans="8:9" x14ac:dyDescent="0.25">
      <c r="H1251" s="2">
        <v>1232</v>
      </c>
      <c r="I1251" s="15">
        <v>132.21153846153845</v>
      </c>
    </row>
    <row r="1252" spans="8:9" x14ac:dyDescent="0.25">
      <c r="H1252" s="2">
        <v>1233</v>
      </c>
      <c r="I1252" s="15">
        <v>310.0917431192662</v>
      </c>
    </row>
    <row r="1253" spans="8:9" x14ac:dyDescent="0.25">
      <c r="H1253" s="2">
        <v>1234</v>
      </c>
      <c r="I1253" s="15">
        <v>272.74285714285708</v>
      </c>
    </row>
    <row r="1254" spans="8:9" x14ac:dyDescent="0.25">
      <c r="H1254" s="2">
        <v>1235</v>
      </c>
      <c r="I1254" s="15">
        <v>117.23076923076924</v>
      </c>
    </row>
    <row r="1255" spans="8:9" x14ac:dyDescent="0.25">
      <c r="H1255" s="2">
        <v>1236</v>
      </c>
      <c r="I1255" s="15">
        <v>349.30693069306921</v>
      </c>
    </row>
    <row r="1256" spans="8:9" x14ac:dyDescent="0.25">
      <c r="H1256" s="2">
        <v>1237</v>
      </c>
      <c r="I1256" s="15">
        <v>77.757009345794373</v>
      </c>
    </row>
    <row r="1257" spans="8:9" x14ac:dyDescent="0.25">
      <c r="H1257" s="2">
        <v>1238</v>
      </c>
      <c r="I1257" s="15">
        <v>137.68224299065412</v>
      </c>
    </row>
    <row r="1258" spans="8:9" x14ac:dyDescent="0.25">
      <c r="H1258" s="2">
        <v>1239</v>
      </c>
      <c r="I1258" s="15">
        <v>239.62264150943398</v>
      </c>
    </row>
    <row r="1259" spans="8:9" x14ac:dyDescent="0.25">
      <c r="H1259" s="2">
        <v>1240</v>
      </c>
      <c r="I1259" s="15">
        <v>319.54128440366964</v>
      </c>
    </row>
    <row r="1260" spans="8:9" x14ac:dyDescent="0.25">
      <c r="H1260" s="2">
        <v>1241</v>
      </c>
      <c r="I1260" s="15">
        <v>262.38532110091757</v>
      </c>
    </row>
    <row r="1261" spans="8:9" x14ac:dyDescent="0.25">
      <c r="H1261" s="2">
        <v>1242</v>
      </c>
      <c r="I1261" s="15">
        <v>278.39999999999992</v>
      </c>
    </row>
    <row r="1262" spans="8:9" x14ac:dyDescent="0.25">
      <c r="H1262" s="2">
        <v>1243</v>
      </c>
      <c r="I1262" s="15">
        <v>327.66990291262141</v>
      </c>
    </row>
    <row r="1263" spans="8:9" x14ac:dyDescent="0.25">
      <c r="H1263" s="2">
        <v>1244</v>
      </c>
      <c r="I1263" s="15">
        <v>186.33333333333329</v>
      </c>
    </row>
    <row r="1264" spans="8:9" x14ac:dyDescent="0.25">
      <c r="H1264" s="2">
        <v>1245</v>
      </c>
      <c r="I1264" s="15">
        <v>198.17475728155338</v>
      </c>
    </row>
    <row r="1265" spans="8:9" x14ac:dyDescent="0.25">
      <c r="H1265" s="2">
        <v>1246</v>
      </c>
      <c r="I1265" s="15">
        <v>280.85436893203888</v>
      </c>
    </row>
    <row r="1266" spans="8:9" x14ac:dyDescent="0.25">
      <c r="H1266" s="2">
        <v>1247</v>
      </c>
      <c r="I1266" s="15">
        <v>177.2307692307692</v>
      </c>
    </row>
    <row r="1267" spans="8:9" x14ac:dyDescent="0.25">
      <c r="H1267" s="2">
        <v>1248</v>
      </c>
      <c r="I1267" s="15">
        <v>81.851851851851848</v>
      </c>
    </row>
    <row r="1268" spans="8:9" x14ac:dyDescent="0.25">
      <c r="H1268" s="2">
        <v>1249</v>
      </c>
      <c r="I1268" s="15">
        <v>299.52830188679246</v>
      </c>
    </row>
    <row r="1269" spans="8:9" x14ac:dyDescent="0.25">
      <c r="H1269" s="2">
        <v>1250</v>
      </c>
      <c r="I1269" s="15">
        <v>315.33333333333326</v>
      </c>
    </row>
    <row r="1270" spans="8:9" x14ac:dyDescent="0.25">
      <c r="H1270" s="2">
        <v>1251</v>
      </c>
      <c r="I1270" s="15">
        <v>306.2429906542057</v>
      </c>
    </row>
    <row r="1271" spans="8:9" x14ac:dyDescent="0.25">
      <c r="H1271" s="2">
        <v>1252</v>
      </c>
      <c r="I1271" s="15">
        <v>288.52427184466018</v>
      </c>
    </row>
    <row r="1272" spans="8:9" x14ac:dyDescent="0.25">
      <c r="H1272" s="2">
        <v>1253</v>
      </c>
      <c r="I1272" s="15">
        <v>230.58252427184468</v>
      </c>
    </row>
    <row r="1273" spans="8:9" x14ac:dyDescent="0.25">
      <c r="H1273" s="2">
        <v>1254</v>
      </c>
      <c r="I1273" s="15">
        <v>107.07843137254903</v>
      </c>
    </row>
    <row r="1274" spans="8:9" x14ac:dyDescent="0.25">
      <c r="H1274" s="2">
        <v>1255</v>
      </c>
      <c r="I1274" s="15">
        <v>104.14678899082566</v>
      </c>
    </row>
    <row r="1275" spans="8:9" x14ac:dyDescent="0.25">
      <c r="H1275" s="2">
        <v>1256</v>
      </c>
      <c r="I1275" s="15">
        <v>78.953271028037406</v>
      </c>
    </row>
    <row r="1276" spans="8:9" x14ac:dyDescent="0.25">
      <c r="H1276" s="2">
        <v>1257</v>
      </c>
      <c r="I1276" s="15">
        <v>347.45454545454555</v>
      </c>
    </row>
    <row r="1277" spans="8:9" x14ac:dyDescent="0.25">
      <c r="H1277" s="2">
        <v>1258</v>
      </c>
      <c r="I1277" s="15">
        <v>359.38461538461536</v>
      </c>
    </row>
    <row r="1278" spans="8:9" x14ac:dyDescent="0.25">
      <c r="H1278" s="2">
        <v>1259</v>
      </c>
      <c r="I1278" s="15">
        <v>326.1904761904762</v>
      </c>
    </row>
    <row r="1279" spans="8:9" x14ac:dyDescent="0.25">
      <c r="H1279" s="2">
        <v>1260</v>
      </c>
      <c r="I1279" s="15">
        <v>111.17647058823526</v>
      </c>
    </row>
    <row r="1280" spans="8:9" x14ac:dyDescent="0.25">
      <c r="H1280" s="2">
        <v>1261</v>
      </c>
      <c r="I1280" s="15">
        <v>321.23529411764713</v>
      </c>
    </row>
    <row r="1281" spans="8:9" x14ac:dyDescent="0.25">
      <c r="H1281" s="2">
        <v>1262</v>
      </c>
      <c r="I1281" s="15">
        <v>82.336633663366314</v>
      </c>
    </row>
    <row r="1282" spans="8:9" x14ac:dyDescent="0.25">
      <c r="H1282" s="2">
        <v>1263</v>
      </c>
      <c r="I1282" s="15">
        <v>357.79816513761489</v>
      </c>
    </row>
    <row r="1283" spans="8:9" x14ac:dyDescent="0.25">
      <c r="H1283" s="2">
        <v>1264</v>
      </c>
      <c r="I1283" s="15">
        <v>192.28037383177559</v>
      </c>
    </row>
    <row r="1284" spans="8:9" x14ac:dyDescent="0.25">
      <c r="H1284" s="2">
        <v>1265</v>
      </c>
      <c r="I1284" s="15">
        <v>165.4545454545455</v>
      </c>
    </row>
    <row r="1285" spans="8:9" x14ac:dyDescent="0.25">
      <c r="H1285" s="2">
        <v>1266</v>
      </c>
      <c r="I1285" s="15">
        <v>263.45631067961165</v>
      </c>
    </row>
    <row r="1286" spans="8:9" x14ac:dyDescent="0.25">
      <c r="H1286" s="2">
        <v>1267</v>
      </c>
      <c r="I1286" s="15">
        <v>96.761904761904731</v>
      </c>
    </row>
    <row r="1287" spans="8:9" x14ac:dyDescent="0.25">
      <c r="H1287" s="2">
        <v>1268</v>
      </c>
      <c r="I1287" s="15">
        <v>135.24528301886795</v>
      </c>
    </row>
    <row r="1288" spans="8:9" x14ac:dyDescent="0.25">
      <c r="H1288" s="2">
        <v>1269</v>
      </c>
      <c r="I1288" s="15">
        <v>318.09345794392505</v>
      </c>
    </row>
    <row r="1289" spans="8:9" x14ac:dyDescent="0.25">
      <c r="H1289" s="2">
        <v>1270</v>
      </c>
      <c r="I1289" s="15">
        <v>320.74766355140179</v>
      </c>
    </row>
    <row r="1290" spans="8:9" x14ac:dyDescent="0.25">
      <c r="H1290" s="2">
        <v>1271</v>
      </c>
      <c r="I1290" s="15">
        <v>136.69902912621362</v>
      </c>
    </row>
    <row r="1291" spans="8:9" x14ac:dyDescent="0.25">
      <c r="H1291" s="2">
        <v>1272</v>
      </c>
      <c r="I1291" s="15">
        <v>286.3725490196079</v>
      </c>
    </row>
    <row r="1292" spans="8:9" x14ac:dyDescent="0.25">
      <c r="H1292" s="2">
        <v>1273</v>
      </c>
      <c r="I1292" s="15">
        <v>354.368932038835</v>
      </c>
    </row>
    <row r="1293" spans="8:9" x14ac:dyDescent="0.25">
      <c r="H1293" s="2">
        <v>1274</v>
      </c>
      <c r="I1293" s="15">
        <v>144.43137254901964</v>
      </c>
    </row>
    <row r="1294" spans="8:9" x14ac:dyDescent="0.25">
      <c r="H1294" s="2">
        <v>1275</v>
      </c>
      <c r="I1294" s="15">
        <v>350.82352941176458</v>
      </c>
    </row>
    <row r="1295" spans="8:9" x14ac:dyDescent="0.25">
      <c r="H1295" s="2">
        <v>1276</v>
      </c>
      <c r="I1295" s="15">
        <v>96.296296296296305</v>
      </c>
    </row>
    <row r="1296" spans="8:9" x14ac:dyDescent="0.25">
      <c r="H1296" s="2">
        <v>1277</v>
      </c>
      <c r="I1296" s="15">
        <v>259.52380952380952</v>
      </c>
    </row>
    <row r="1297" spans="8:9" x14ac:dyDescent="0.25">
      <c r="H1297" s="2">
        <v>1278</v>
      </c>
      <c r="I1297" s="15">
        <v>102.94117647058826</v>
      </c>
    </row>
    <row r="1298" spans="8:9" x14ac:dyDescent="0.25">
      <c r="H1298" s="2">
        <v>1279</v>
      </c>
      <c r="I1298" s="15">
        <v>90.686274509803951</v>
      </c>
    </row>
    <row r="1299" spans="8:9" x14ac:dyDescent="0.25">
      <c r="H1299" s="2">
        <v>1280</v>
      </c>
      <c r="I1299" s="15">
        <v>334.17142857142846</v>
      </c>
    </row>
    <row r="1300" spans="8:9" x14ac:dyDescent="0.25">
      <c r="H1300" s="2">
        <v>1281</v>
      </c>
      <c r="I1300" s="15">
        <v>140.94444444444443</v>
      </c>
    </row>
    <row r="1301" spans="8:9" x14ac:dyDescent="0.25">
      <c r="H1301" s="2">
        <v>1282</v>
      </c>
      <c r="I1301" s="15">
        <v>277.47169811320754</v>
      </c>
    </row>
    <row r="1302" spans="8:9" x14ac:dyDescent="0.25">
      <c r="H1302" s="2">
        <v>1283</v>
      </c>
      <c r="I1302" s="15">
        <v>268.37735849056605</v>
      </c>
    </row>
    <row r="1303" spans="8:9" x14ac:dyDescent="0.25">
      <c r="H1303" s="2">
        <v>1284</v>
      </c>
      <c r="I1303" s="15">
        <v>365.00000000000006</v>
      </c>
    </row>
    <row r="1304" spans="8:9" x14ac:dyDescent="0.25">
      <c r="H1304" s="2">
        <v>1285</v>
      </c>
      <c r="I1304" s="15">
        <v>288.36363636363643</v>
      </c>
    </row>
    <row r="1305" spans="8:9" x14ac:dyDescent="0.25">
      <c r="H1305" s="2">
        <v>1286</v>
      </c>
      <c r="I1305" s="15">
        <v>182.03883495145632</v>
      </c>
    </row>
    <row r="1306" spans="8:9" x14ac:dyDescent="0.25">
      <c r="H1306" s="2">
        <v>1287</v>
      </c>
      <c r="I1306" s="15">
        <v>262.42990654205602</v>
      </c>
    </row>
    <row r="1307" spans="8:9" x14ac:dyDescent="0.25">
      <c r="H1307" s="2">
        <v>1288</v>
      </c>
      <c r="I1307" s="15">
        <v>152.91262135922332</v>
      </c>
    </row>
    <row r="1308" spans="8:9" x14ac:dyDescent="0.25">
      <c r="H1308" s="2">
        <v>1289</v>
      </c>
      <c r="I1308" s="15">
        <v>295.51923076923077</v>
      </c>
    </row>
    <row r="1309" spans="8:9" x14ac:dyDescent="0.25">
      <c r="H1309" s="2">
        <v>1290</v>
      </c>
      <c r="I1309" s="15">
        <v>267.35849056603763</v>
      </c>
    </row>
    <row r="1310" spans="8:9" x14ac:dyDescent="0.25">
      <c r="H1310" s="2">
        <v>1291</v>
      </c>
      <c r="I1310" s="15">
        <v>105.2710280373832</v>
      </c>
    </row>
    <row r="1311" spans="8:9" x14ac:dyDescent="0.25">
      <c r="H1311" s="2">
        <v>1292</v>
      </c>
      <c r="I1311" s="15">
        <v>330.56310679611653</v>
      </c>
    </row>
    <row r="1312" spans="8:9" x14ac:dyDescent="0.25">
      <c r="H1312" s="2">
        <v>1293</v>
      </c>
      <c r="I1312" s="15">
        <v>233.00970873786412</v>
      </c>
    </row>
    <row r="1313" spans="8:9" x14ac:dyDescent="0.25">
      <c r="H1313" s="2">
        <v>1294</v>
      </c>
      <c r="I1313" s="15">
        <v>254.80769230769229</v>
      </c>
    </row>
    <row r="1314" spans="8:9" x14ac:dyDescent="0.25">
      <c r="H1314" s="2">
        <v>1295</v>
      </c>
      <c r="I1314" s="15">
        <v>199.02912621359226</v>
      </c>
    </row>
    <row r="1315" spans="8:9" x14ac:dyDescent="0.25">
      <c r="H1315" s="2">
        <v>1296</v>
      </c>
      <c r="I1315" s="15">
        <v>288.19230769230774</v>
      </c>
    </row>
    <row r="1316" spans="8:9" x14ac:dyDescent="0.25">
      <c r="H1316" s="2">
        <v>1297</v>
      </c>
      <c r="I1316" s="15">
        <v>323.10679611650488</v>
      </c>
    </row>
    <row r="1317" spans="8:9" x14ac:dyDescent="0.25">
      <c r="H1317" s="2">
        <v>1298</v>
      </c>
      <c r="I1317" s="15">
        <v>122.33009708737863</v>
      </c>
    </row>
    <row r="1318" spans="8:9" x14ac:dyDescent="0.25">
      <c r="H1318" s="2">
        <v>1299</v>
      </c>
      <c r="I1318" s="15">
        <v>251.99999999999991</v>
      </c>
    </row>
    <row r="1319" spans="8:9" x14ac:dyDescent="0.25">
      <c r="H1319" s="2">
        <v>1300</v>
      </c>
      <c r="I1319" s="15">
        <v>201.13207547169804</v>
      </c>
    </row>
    <row r="1320" spans="8:9" x14ac:dyDescent="0.25">
      <c r="H1320" s="2">
        <v>1301</v>
      </c>
      <c r="I1320" s="15">
        <v>210.66055045871551</v>
      </c>
    </row>
    <row r="1321" spans="8:9" x14ac:dyDescent="0.25">
      <c r="H1321" s="2">
        <v>1302</v>
      </c>
      <c r="I1321" s="15">
        <v>231.72222222222217</v>
      </c>
    </row>
    <row r="1322" spans="8:9" x14ac:dyDescent="0.25">
      <c r="H1322" s="2">
        <v>1303</v>
      </c>
      <c r="I1322" s="15">
        <v>232.63551401869145</v>
      </c>
    </row>
    <row r="1323" spans="8:9" x14ac:dyDescent="0.25">
      <c r="H1323" s="2">
        <v>1304</v>
      </c>
      <c r="I1323" s="15">
        <v>215.42857142857144</v>
      </c>
    </row>
    <row r="1324" spans="8:9" x14ac:dyDescent="0.25">
      <c r="H1324" s="2">
        <v>1305</v>
      </c>
      <c r="I1324" s="15">
        <v>368.95238095238096</v>
      </c>
    </row>
    <row r="1325" spans="8:9" x14ac:dyDescent="0.25">
      <c r="H1325" s="2">
        <v>1306</v>
      </c>
      <c r="I1325" s="15">
        <v>153.33962264150944</v>
      </c>
    </row>
    <row r="1326" spans="8:9" x14ac:dyDescent="0.25">
      <c r="H1326" s="2">
        <v>1307</v>
      </c>
      <c r="I1326" s="15">
        <v>302.88461538461536</v>
      </c>
    </row>
    <row r="1327" spans="8:9" x14ac:dyDescent="0.25">
      <c r="H1327" s="2">
        <v>1308</v>
      </c>
      <c r="I1327" s="15">
        <v>302.38095238095235</v>
      </c>
    </row>
    <row r="1328" spans="8:9" x14ac:dyDescent="0.25">
      <c r="H1328" s="2">
        <v>1309</v>
      </c>
      <c r="I1328" s="15">
        <v>118.15384615384613</v>
      </c>
    </row>
    <row r="1329" spans="8:9" x14ac:dyDescent="0.25">
      <c r="H1329" s="2">
        <v>1310</v>
      </c>
      <c r="I1329" s="15">
        <v>107.09433962264151</v>
      </c>
    </row>
    <row r="1330" spans="8:9" x14ac:dyDescent="0.25">
      <c r="H1330" s="2">
        <v>1311</v>
      </c>
      <c r="I1330" s="15">
        <v>241.66990291262135</v>
      </c>
    </row>
    <row r="1331" spans="8:9" x14ac:dyDescent="0.25">
      <c r="H1331" s="2">
        <v>1312</v>
      </c>
      <c r="I1331" s="15">
        <v>131.72815533980582</v>
      </c>
    </row>
    <row r="1332" spans="8:9" x14ac:dyDescent="0.25">
      <c r="H1332" s="2">
        <v>1313</v>
      </c>
      <c r="I1332" s="15">
        <v>356.92307692307691</v>
      </c>
    </row>
    <row r="1333" spans="8:9" x14ac:dyDescent="0.25">
      <c r="H1333" s="2">
        <v>1314</v>
      </c>
      <c r="I1333" s="15">
        <v>207.36448598130829</v>
      </c>
    </row>
    <row r="1334" spans="8:9" x14ac:dyDescent="0.25">
      <c r="H1334" s="2">
        <v>1315</v>
      </c>
      <c r="I1334" s="15">
        <v>138.35294117647055</v>
      </c>
    </row>
    <row r="1335" spans="8:9" x14ac:dyDescent="0.25">
      <c r="H1335" s="2">
        <v>1316</v>
      </c>
      <c r="I1335" s="15">
        <v>107.14285714285714</v>
      </c>
    </row>
    <row r="1336" spans="8:9" x14ac:dyDescent="0.25">
      <c r="H1336" s="2">
        <v>1317</v>
      </c>
      <c r="I1336" s="15">
        <v>194.8155339805825</v>
      </c>
    </row>
    <row r="1337" spans="8:9" x14ac:dyDescent="0.25">
      <c r="H1337" s="2">
        <v>1318</v>
      </c>
      <c r="I1337" s="15">
        <v>200.78095238095233</v>
      </c>
    </row>
    <row r="1338" spans="8:9" x14ac:dyDescent="0.25">
      <c r="H1338" s="2">
        <v>1319</v>
      </c>
      <c r="I1338" s="15">
        <v>335.18446601941747</v>
      </c>
    </row>
    <row r="1339" spans="8:9" x14ac:dyDescent="0.25">
      <c r="H1339" s="2">
        <v>1320</v>
      </c>
      <c r="I1339" s="15">
        <v>270.76923076923072</v>
      </c>
    </row>
    <row r="1340" spans="8:9" x14ac:dyDescent="0.25">
      <c r="H1340" s="2">
        <v>1321</v>
      </c>
      <c r="I1340" s="15">
        <v>309.52380952380952</v>
      </c>
    </row>
    <row r="1341" spans="8:9" x14ac:dyDescent="0.25">
      <c r="H1341" s="2">
        <v>1322</v>
      </c>
      <c r="I1341" s="15">
        <v>153.35849056603774</v>
      </c>
    </row>
    <row r="1342" spans="8:9" x14ac:dyDescent="0.25">
      <c r="H1342" s="2">
        <v>1323</v>
      </c>
      <c r="I1342" s="15">
        <v>148.72380952380954</v>
      </c>
    </row>
    <row r="1343" spans="8:9" x14ac:dyDescent="0.25">
      <c r="H1343" s="2">
        <v>1324</v>
      </c>
      <c r="I1343" s="15">
        <v>264.70588235294122</v>
      </c>
    </row>
    <row r="1344" spans="8:9" x14ac:dyDescent="0.25">
      <c r="H1344" s="2">
        <v>1325</v>
      </c>
      <c r="I1344" s="15">
        <v>201.68224299065415</v>
      </c>
    </row>
    <row r="1345" spans="8:9" x14ac:dyDescent="0.25">
      <c r="H1345" s="2">
        <v>1326</v>
      </c>
      <c r="I1345" s="15">
        <v>255.56603773584908</v>
      </c>
    </row>
    <row r="1346" spans="8:9" x14ac:dyDescent="0.25">
      <c r="H1346" s="2">
        <v>1327</v>
      </c>
      <c r="I1346" s="15">
        <v>210.3636363636364</v>
      </c>
    </row>
    <row r="1347" spans="8:9" x14ac:dyDescent="0.25">
      <c r="H1347" s="2">
        <v>1328</v>
      </c>
      <c r="I1347" s="15">
        <v>359.99999999999994</v>
      </c>
    </row>
    <row r="1348" spans="8:9" x14ac:dyDescent="0.25">
      <c r="H1348" s="2">
        <v>1329</v>
      </c>
      <c r="I1348" s="15">
        <v>189.62962962962962</v>
      </c>
    </row>
    <row r="1349" spans="8:9" x14ac:dyDescent="0.25">
      <c r="H1349" s="2">
        <v>1330</v>
      </c>
      <c r="I1349" s="15">
        <v>300.00000000000006</v>
      </c>
    </row>
    <row r="1350" spans="8:9" x14ac:dyDescent="0.25">
      <c r="H1350" s="2">
        <v>1331</v>
      </c>
      <c r="I1350" s="15">
        <v>313.90566037735852</v>
      </c>
    </row>
    <row r="1351" spans="8:9" x14ac:dyDescent="0.25">
      <c r="H1351" s="2">
        <v>1332</v>
      </c>
      <c r="I1351" s="15">
        <v>203.99999999999994</v>
      </c>
    </row>
    <row r="1352" spans="8:9" x14ac:dyDescent="0.25">
      <c r="H1352" s="2">
        <v>1333</v>
      </c>
      <c r="I1352" s="15">
        <v>273.53846153846155</v>
      </c>
    </row>
    <row r="1353" spans="8:9" x14ac:dyDescent="0.25">
      <c r="H1353" s="2">
        <v>1334</v>
      </c>
      <c r="I1353" s="15">
        <v>184.2745098039216</v>
      </c>
    </row>
    <row r="1354" spans="8:9" x14ac:dyDescent="0.25">
      <c r="H1354" s="2">
        <v>1335</v>
      </c>
      <c r="I1354" s="15">
        <v>285.59999999999991</v>
      </c>
    </row>
    <row r="1355" spans="8:9" x14ac:dyDescent="0.25">
      <c r="H1355" s="2">
        <v>1336</v>
      </c>
      <c r="I1355" s="15">
        <v>106.79611650485438</v>
      </c>
    </row>
    <row r="1356" spans="8:9" x14ac:dyDescent="0.25">
      <c r="H1356" s="2">
        <v>1337</v>
      </c>
      <c r="I1356" s="15">
        <v>93.452830188679258</v>
      </c>
    </row>
    <row r="1357" spans="8:9" x14ac:dyDescent="0.25">
      <c r="H1357" s="2">
        <v>1338</v>
      </c>
      <c r="I1357" s="15">
        <v>199.51923076923077</v>
      </c>
    </row>
    <row r="1358" spans="8:9" x14ac:dyDescent="0.25">
      <c r="H1358" s="2">
        <v>1339</v>
      </c>
      <c r="I1358" s="15">
        <v>313.96226415094344</v>
      </c>
    </row>
    <row r="1359" spans="8:9" x14ac:dyDescent="0.25">
      <c r="H1359" s="2">
        <v>1340</v>
      </c>
      <c r="I1359" s="15">
        <v>131.79245283018869</v>
      </c>
    </row>
    <row r="1360" spans="8:9" x14ac:dyDescent="0.25">
      <c r="H1360" s="2">
        <v>1341</v>
      </c>
      <c r="I1360" s="15">
        <v>308.27184466019418</v>
      </c>
    </row>
    <row r="1361" spans="8:9" x14ac:dyDescent="0.25">
      <c r="H1361" s="2">
        <v>1342</v>
      </c>
      <c r="I1361" s="15">
        <v>325.39805825242718</v>
      </c>
    </row>
    <row r="1362" spans="8:9" x14ac:dyDescent="0.25">
      <c r="H1362" s="2">
        <v>1343</v>
      </c>
      <c r="I1362" s="15">
        <v>301.41176470588226</v>
      </c>
    </row>
    <row r="1363" spans="8:9" x14ac:dyDescent="0.25">
      <c r="H1363" s="2">
        <v>1344</v>
      </c>
      <c r="I1363" s="15">
        <v>190.83495145631068</v>
      </c>
    </row>
    <row r="1364" spans="8:9" x14ac:dyDescent="0.25">
      <c r="H1364" s="2">
        <v>1345</v>
      </c>
      <c r="I1364" s="15">
        <v>213.23076923076914</v>
      </c>
    </row>
    <row r="1365" spans="8:9" x14ac:dyDescent="0.25">
      <c r="H1365" s="2">
        <v>1346</v>
      </c>
      <c r="I1365" s="15">
        <v>206.54205607476629</v>
      </c>
    </row>
    <row r="1366" spans="8:9" x14ac:dyDescent="0.25">
      <c r="H1366" s="2">
        <v>1347</v>
      </c>
      <c r="I1366" s="15">
        <v>217.4545454545455</v>
      </c>
    </row>
    <row r="1367" spans="8:9" x14ac:dyDescent="0.25">
      <c r="H1367" s="2">
        <v>1348</v>
      </c>
      <c r="I1367" s="15">
        <v>116.31775700934573</v>
      </c>
    </row>
    <row r="1368" spans="8:9" x14ac:dyDescent="0.25">
      <c r="H1368" s="2">
        <v>1349</v>
      </c>
      <c r="I1368" s="15">
        <v>266.09523809523802</v>
      </c>
    </row>
    <row r="1369" spans="8:9" x14ac:dyDescent="0.25">
      <c r="H1369" s="2">
        <v>1350</v>
      </c>
      <c r="I1369" s="15">
        <v>252.45098039215694</v>
      </c>
    </row>
    <row r="1370" spans="8:9" x14ac:dyDescent="0.25">
      <c r="H1370" s="2">
        <v>1351</v>
      </c>
      <c r="I1370" s="15">
        <v>326.03773584905667</v>
      </c>
    </row>
    <row r="1371" spans="8:9" x14ac:dyDescent="0.25">
      <c r="H1371" s="2">
        <v>1352</v>
      </c>
      <c r="I1371" s="15">
        <v>345.84905660377342</v>
      </c>
    </row>
    <row r="1372" spans="8:9" x14ac:dyDescent="0.25">
      <c r="H1372" s="2">
        <v>1353</v>
      </c>
      <c r="I1372" s="15">
        <v>289.05882352941165</v>
      </c>
    </row>
    <row r="1373" spans="8:9" x14ac:dyDescent="0.25">
      <c r="H1373" s="2">
        <v>1354</v>
      </c>
      <c r="I1373" s="15">
        <v>354.368932038835</v>
      </c>
    </row>
    <row r="1374" spans="8:9" x14ac:dyDescent="0.25">
      <c r="H1374" s="2">
        <v>1355</v>
      </c>
      <c r="I1374" s="15">
        <v>211.66666666666671</v>
      </c>
    </row>
    <row r="1375" spans="8:9" x14ac:dyDescent="0.25">
      <c r="H1375" s="2">
        <v>1356</v>
      </c>
      <c r="I1375" s="15">
        <v>186.40776699029129</v>
      </c>
    </row>
    <row r="1376" spans="8:9" x14ac:dyDescent="0.25">
      <c r="H1376" s="2">
        <v>1357</v>
      </c>
      <c r="I1376" s="15">
        <v>281.35922330097083</v>
      </c>
    </row>
    <row r="1377" spans="8:9" x14ac:dyDescent="0.25">
      <c r="H1377" s="2">
        <v>1358</v>
      </c>
      <c r="I1377" s="15">
        <v>222.05940594059399</v>
      </c>
    </row>
    <row r="1378" spans="8:9" x14ac:dyDescent="0.25">
      <c r="H1378" s="2">
        <v>1359</v>
      </c>
      <c r="I1378" s="15">
        <v>135.02803738317749</v>
      </c>
    </row>
    <row r="1379" spans="8:9" x14ac:dyDescent="0.25">
      <c r="H1379" s="2">
        <v>1360</v>
      </c>
      <c r="I1379" s="15">
        <v>283.88235294117652</v>
      </c>
    </row>
    <row r="1380" spans="8:9" x14ac:dyDescent="0.25">
      <c r="H1380" s="2">
        <v>1361</v>
      </c>
      <c r="I1380" s="15">
        <v>296.67289719626177</v>
      </c>
    </row>
    <row r="1381" spans="8:9" x14ac:dyDescent="0.25">
      <c r="H1381" s="2">
        <v>1362</v>
      </c>
      <c r="I1381" s="15">
        <v>197.50000000000003</v>
      </c>
    </row>
    <row r="1382" spans="8:9" x14ac:dyDescent="0.25">
      <c r="H1382" s="2">
        <v>1363</v>
      </c>
      <c r="I1382" s="15">
        <v>326.39999999999992</v>
      </c>
    </row>
    <row r="1383" spans="8:9" x14ac:dyDescent="0.25">
      <c r="H1383" s="2">
        <v>1364</v>
      </c>
      <c r="I1383" s="15">
        <v>208.38461538461539</v>
      </c>
    </row>
    <row r="1384" spans="8:9" x14ac:dyDescent="0.25">
      <c r="H1384" s="2">
        <v>1365</v>
      </c>
      <c r="I1384" s="15">
        <v>250.00000000000006</v>
      </c>
    </row>
    <row r="1385" spans="8:9" x14ac:dyDescent="0.25">
      <c r="H1385" s="2">
        <v>1366</v>
      </c>
      <c r="I1385" s="15">
        <v>280.61538461538458</v>
      </c>
    </row>
    <row r="1386" spans="8:9" x14ac:dyDescent="0.25">
      <c r="H1386" s="2">
        <v>1367</v>
      </c>
      <c r="I1386" s="15">
        <v>351.32710280373811</v>
      </c>
    </row>
    <row r="1387" spans="8:9" x14ac:dyDescent="0.25">
      <c r="H1387" s="2">
        <v>1368</v>
      </c>
      <c r="I1387" s="15">
        <v>338.23529411764713</v>
      </c>
    </row>
    <row r="1388" spans="8:9" x14ac:dyDescent="0.25">
      <c r="H1388" s="2">
        <v>1369</v>
      </c>
      <c r="I1388" s="15">
        <v>272.6037735849057</v>
      </c>
    </row>
    <row r="1389" spans="8:9" x14ac:dyDescent="0.25">
      <c r="H1389" s="2">
        <v>1370</v>
      </c>
      <c r="I1389" s="15">
        <v>296.67289719626177</v>
      </c>
    </row>
    <row r="1390" spans="8:9" x14ac:dyDescent="0.25">
      <c r="H1390" s="2">
        <v>1371</v>
      </c>
      <c r="I1390" s="15">
        <v>235.88571428571422</v>
      </c>
    </row>
    <row r="1391" spans="8:9" x14ac:dyDescent="0.25">
      <c r="H1391" s="2">
        <v>1372</v>
      </c>
      <c r="I1391" s="15">
        <v>150.27522935779825</v>
      </c>
    </row>
    <row r="1392" spans="8:9" x14ac:dyDescent="0.25">
      <c r="H1392" s="2">
        <v>1373</v>
      </c>
      <c r="I1392" s="15">
        <v>287.76923076923077</v>
      </c>
    </row>
    <row r="1393" spans="8:9" x14ac:dyDescent="0.25">
      <c r="H1393" s="2">
        <v>1374</v>
      </c>
      <c r="I1393" s="15">
        <v>337.23076923076917</v>
      </c>
    </row>
    <row r="1394" spans="8:9" x14ac:dyDescent="0.25">
      <c r="H1394" s="2">
        <v>1375</v>
      </c>
      <c r="I1394" s="15">
        <v>227.72277227722776</v>
      </c>
    </row>
    <row r="1395" spans="8:9" x14ac:dyDescent="0.25">
      <c r="H1395" s="2">
        <v>1376</v>
      </c>
      <c r="I1395" s="15">
        <v>86.264150943396231</v>
      </c>
    </row>
    <row r="1396" spans="8:9" x14ac:dyDescent="0.25">
      <c r="H1396" s="2">
        <v>1377</v>
      </c>
      <c r="I1396" s="15">
        <v>332.83018867924517</v>
      </c>
    </row>
    <row r="1397" spans="8:9" x14ac:dyDescent="0.25">
      <c r="H1397" s="2">
        <v>1378</v>
      </c>
      <c r="I1397" s="15">
        <v>166.64150943396228</v>
      </c>
    </row>
    <row r="1398" spans="8:9" x14ac:dyDescent="0.25">
      <c r="H1398" s="2">
        <v>1379</v>
      </c>
      <c r="I1398" s="15">
        <v>187.50000000000003</v>
      </c>
    </row>
    <row r="1399" spans="8:9" x14ac:dyDescent="0.25">
      <c r="H1399" s="2">
        <v>1380</v>
      </c>
      <c r="I1399" s="15">
        <v>102.29702970297026</v>
      </c>
    </row>
    <row r="1400" spans="8:9" x14ac:dyDescent="0.25">
      <c r="H1400" s="2">
        <v>1381</v>
      </c>
      <c r="I1400" s="15">
        <v>250.0952380952381</v>
      </c>
    </row>
    <row r="1401" spans="8:9" x14ac:dyDescent="0.25">
      <c r="H1401" s="2">
        <v>1382</v>
      </c>
      <c r="I1401" s="15">
        <v>211.31428571428566</v>
      </c>
    </row>
    <row r="1402" spans="8:9" x14ac:dyDescent="0.25">
      <c r="H1402" s="2">
        <v>1383</v>
      </c>
      <c r="I1402" s="15">
        <v>315.05769230769232</v>
      </c>
    </row>
    <row r="1403" spans="8:9" x14ac:dyDescent="0.25">
      <c r="H1403" s="2">
        <v>1384</v>
      </c>
      <c r="I1403" s="15">
        <v>87.085714285714261</v>
      </c>
    </row>
    <row r="1404" spans="8:9" x14ac:dyDescent="0.25">
      <c r="H1404" s="2">
        <v>1385</v>
      </c>
      <c r="I1404" s="15">
        <v>95.238095238095241</v>
      </c>
    </row>
    <row r="1405" spans="8:9" x14ac:dyDescent="0.25">
      <c r="H1405" s="2">
        <v>1386</v>
      </c>
      <c r="I1405" s="15">
        <v>183.66972477064229</v>
      </c>
    </row>
    <row r="1406" spans="8:9" x14ac:dyDescent="0.25">
      <c r="H1406" s="2">
        <v>1387</v>
      </c>
      <c r="I1406" s="15">
        <v>74.42307692307692</v>
      </c>
    </row>
    <row r="1407" spans="8:9" x14ac:dyDescent="0.25">
      <c r="H1407" s="2">
        <v>1388</v>
      </c>
      <c r="I1407" s="15">
        <v>239.20388349514562</v>
      </c>
    </row>
    <row r="1408" spans="8:9" x14ac:dyDescent="0.25">
      <c r="H1408" s="2">
        <v>1389</v>
      </c>
      <c r="I1408" s="15">
        <v>115.81818181818184</v>
      </c>
    </row>
    <row r="1409" spans="8:9" x14ac:dyDescent="0.25">
      <c r="H1409" s="2">
        <v>1390</v>
      </c>
      <c r="I1409" s="15">
        <v>102.57692307692308</v>
      </c>
    </row>
    <row r="1410" spans="8:9" x14ac:dyDescent="0.25">
      <c r="H1410" s="2">
        <v>1391</v>
      </c>
      <c r="I1410" s="15">
        <v>339.73831775700944</v>
      </c>
    </row>
    <row r="1411" spans="8:9" x14ac:dyDescent="0.25">
      <c r="H1411" s="2">
        <v>1392</v>
      </c>
      <c r="I1411" s="15">
        <v>278.90909090909099</v>
      </c>
    </row>
    <row r="1412" spans="8:9" x14ac:dyDescent="0.25">
      <c r="H1412" s="2">
        <v>1393</v>
      </c>
      <c r="I1412" s="15">
        <v>318.28037383177553</v>
      </c>
    </row>
    <row r="1413" spans="8:9" x14ac:dyDescent="0.25">
      <c r="H1413" s="2">
        <v>1394</v>
      </c>
      <c r="I1413" s="15">
        <v>199.19999999999996</v>
      </c>
    </row>
    <row r="1414" spans="8:9" x14ac:dyDescent="0.25">
      <c r="H1414" s="2">
        <v>1395</v>
      </c>
      <c r="I1414" s="15">
        <v>238.71028037383164</v>
      </c>
    </row>
    <row r="1415" spans="8:9" x14ac:dyDescent="0.25">
      <c r="H1415" s="2">
        <v>1396</v>
      </c>
      <c r="I1415" s="15">
        <v>206.3106796116505</v>
      </c>
    </row>
    <row r="1416" spans="8:9" x14ac:dyDescent="0.25">
      <c r="H1416" s="2">
        <v>1397</v>
      </c>
      <c r="I1416" s="15">
        <v>341.33333333333337</v>
      </c>
    </row>
    <row r="1417" spans="8:9" x14ac:dyDescent="0.25">
      <c r="H1417" s="2">
        <v>1398</v>
      </c>
      <c r="I1417" s="15">
        <v>312</v>
      </c>
    </row>
    <row r="1418" spans="8:9" x14ac:dyDescent="0.25">
      <c r="H1418" s="2">
        <v>1399</v>
      </c>
      <c r="I1418" s="15">
        <v>181.13207547169813</v>
      </c>
    </row>
    <row r="1419" spans="8:9" x14ac:dyDescent="0.25">
      <c r="H1419" s="2">
        <v>1400</v>
      </c>
      <c r="I1419" s="15">
        <v>232.76190476190476</v>
      </c>
    </row>
    <row r="1420" spans="8:9" x14ac:dyDescent="0.25">
      <c r="H1420" s="2">
        <v>1401</v>
      </c>
      <c r="I1420" s="15">
        <v>300.97087378640782</v>
      </c>
    </row>
    <row r="1421" spans="8:9" x14ac:dyDescent="0.25">
      <c r="H1421" s="2">
        <v>1402</v>
      </c>
      <c r="I1421" s="15">
        <v>169.90291262135923</v>
      </c>
    </row>
    <row r="1422" spans="8:9" x14ac:dyDescent="0.25">
      <c r="H1422" s="2">
        <v>1403</v>
      </c>
      <c r="I1422" s="15">
        <v>85.046728971962594</v>
      </c>
    </row>
    <row r="1423" spans="8:9" x14ac:dyDescent="0.25">
      <c r="H1423" s="2">
        <v>1404</v>
      </c>
      <c r="I1423" s="15">
        <v>227.28971962616828</v>
      </c>
    </row>
    <row r="1424" spans="8:9" x14ac:dyDescent="0.25">
      <c r="H1424" s="2">
        <v>1405</v>
      </c>
      <c r="I1424" s="15">
        <v>165.59999999999997</v>
      </c>
    </row>
    <row r="1425" spans="8:9" x14ac:dyDescent="0.25">
      <c r="H1425" s="2">
        <v>1406</v>
      </c>
      <c r="I1425" s="15">
        <v>220.19417475728153</v>
      </c>
    </row>
    <row r="1426" spans="8:9" x14ac:dyDescent="0.25">
      <c r="H1426" s="2">
        <v>1407</v>
      </c>
      <c r="I1426" s="15">
        <v>177.88235294117641</v>
      </c>
    </row>
    <row r="1427" spans="8:9" x14ac:dyDescent="0.25">
      <c r="H1427" s="2">
        <v>1408</v>
      </c>
      <c r="I1427" s="15">
        <v>82.895238095238099</v>
      </c>
    </row>
    <row r="1428" spans="8:9" x14ac:dyDescent="0.25">
      <c r="H1428" s="2">
        <v>1409</v>
      </c>
      <c r="I1428" s="15">
        <v>245.00000000000006</v>
      </c>
    </row>
    <row r="1429" spans="8:9" x14ac:dyDescent="0.25">
      <c r="H1429" s="2">
        <v>1410</v>
      </c>
      <c r="I1429" s="15">
        <v>331.40952380952371</v>
      </c>
    </row>
    <row r="1430" spans="8:9" x14ac:dyDescent="0.25">
      <c r="H1430" s="2">
        <v>1411</v>
      </c>
      <c r="I1430" s="15">
        <v>197.61904761904762</v>
      </c>
    </row>
    <row r="1431" spans="8:9" x14ac:dyDescent="0.25">
      <c r="H1431" s="2">
        <v>1412</v>
      </c>
      <c r="I1431" s="15">
        <v>302.65384615384619</v>
      </c>
    </row>
    <row r="1432" spans="8:9" x14ac:dyDescent="0.25">
      <c r="H1432" s="2">
        <v>1413</v>
      </c>
      <c r="I1432" s="15">
        <v>91.61904761904762</v>
      </c>
    </row>
    <row r="1433" spans="8:9" x14ac:dyDescent="0.25">
      <c r="H1433" s="2">
        <v>1414</v>
      </c>
      <c r="I1433" s="15">
        <v>97.692307692307708</v>
      </c>
    </row>
    <row r="1434" spans="8:9" x14ac:dyDescent="0.25">
      <c r="H1434" s="2">
        <v>1415</v>
      </c>
      <c r="I1434" s="15">
        <v>203.36448598130846</v>
      </c>
    </row>
    <row r="1435" spans="8:9" x14ac:dyDescent="0.25">
      <c r="H1435" s="2">
        <v>1416</v>
      </c>
      <c r="I1435" s="15">
        <v>148.05825242718447</v>
      </c>
    </row>
    <row r="1436" spans="8:9" x14ac:dyDescent="0.25">
      <c r="H1436" s="2">
        <v>1417</v>
      </c>
      <c r="I1436" s="15">
        <v>193.86407766990294</v>
      </c>
    </row>
    <row r="1437" spans="8:9" x14ac:dyDescent="0.25">
      <c r="H1437" s="2">
        <v>1418</v>
      </c>
      <c r="I1437" s="15">
        <v>234.647619047619</v>
      </c>
    </row>
    <row r="1438" spans="8:9" x14ac:dyDescent="0.25">
      <c r="H1438" s="2">
        <v>1419</v>
      </c>
      <c r="I1438" s="15">
        <v>315.88785046728964</v>
      </c>
    </row>
    <row r="1439" spans="8:9" x14ac:dyDescent="0.25">
      <c r="H1439" s="2">
        <v>1420</v>
      </c>
      <c r="I1439" s="15">
        <v>151.32692307692309</v>
      </c>
    </row>
    <row r="1440" spans="8:9" x14ac:dyDescent="0.25">
      <c r="H1440" s="2">
        <v>1421</v>
      </c>
      <c r="I1440" s="15">
        <v>331.85185185185185</v>
      </c>
    </row>
    <row r="1441" spans="8:9" x14ac:dyDescent="0.25">
      <c r="H1441" s="2">
        <v>1422</v>
      </c>
      <c r="I1441" s="15">
        <v>97.523809523809533</v>
      </c>
    </row>
    <row r="1442" spans="8:9" x14ac:dyDescent="0.25">
      <c r="H1442" s="2">
        <v>1423</v>
      </c>
      <c r="I1442" s="15">
        <v>232.07476635514027</v>
      </c>
    </row>
    <row r="1443" spans="8:9" x14ac:dyDescent="0.25">
      <c r="H1443" s="2">
        <v>1424</v>
      </c>
      <c r="I1443" s="15">
        <v>229.54455445544545</v>
      </c>
    </row>
    <row r="1444" spans="8:9" x14ac:dyDescent="0.25">
      <c r="H1444" s="2">
        <v>1425</v>
      </c>
      <c r="I1444" s="15">
        <v>93.207547169811278</v>
      </c>
    </row>
    <row r="1445" spans="8:9" x14ac:dyDescent="0.25">
      <c r="H1445" s="2">
        <v>1426</v>
      </c>
      <c r="I1445" s="15">
        <v>202.36190476190478</v>
      </c>
    </row>
    <row r="1446" spans="8:9" x14ac:dyDescent="0.25">
      <c r="H1446" s="2">
        <v>1427</v>
      </c>
      <c r="I1446" s="15">
        <v>146.54545454545459</v>
      </c>
    </row>
    <row r="1447" spans="8:9" x14ac:dyDescent="0.25">
      <c r="H1447" s="2">
        <v>1428</v>
      </c>
      <c r="I1447" s="15">
        <v>150.70588235294113</v>
      </c>
    </row>
    <row r="1448" spans="8:9" x14ac:dyDescent="0.25">
      <c r="H1448" s="2">
        <v>1429</v>
      </c>
      <c r="I1448" s="15">
        <v>180.35294117647052</v>
      </c>
    </row>
    <row r="1449" spans="8:9" x14ac:dyDescent="0.25">
      <c r="H1449" s="2">
        <v>1430</v>
      </c>
      <c r="I1449" s="15">
        <v>315.05769230769232</v>
      </c>
    </row>
    <row r="1450" spans="8:9" x14ac:dyDescent="0.25">
      <c r="H1450" s="2">
        <v>1431</v>
      </c>
      <c r="I1450" s="15">
        <v>125</v>
      </c>
    </row>
    <row r="1451" spans="8:9" x14ac:dyDescent="0.25">
      <c r="H1451" s="2">
        <v>1432</v>
      </c>
      <c r="I1451" s="15">
        <v>199.60396039603953</v>
      </c>
    </row>
    <row r="1452" spans="8:9" x14ac:dyDescent="0.25">
      <c r="H1452" s="2">
        <v>1433</v>
      </c>
      <c r="I1452" s="15">
        <v>180.95238095238096</v>
      </c>
    </row>
    <row r="1453" spans="8:9" x14ac:dyDescent="0.25">
      <c r="H1453" s="2">
        <v>1434</v>
      </c>
      <c r="I1453" s="15">
        <v>165.22330097087377</v>
      </c>
    </row>
    <row r="1454" spans="8:9" x14ac:dyDescent="0.25">
      <c r="H1454" s="2">
        <v>1435</v>
      </c>
      <c r="I1454" s="15">
        <v>248.75471698113211</v>
      </c>
    </row>
    <row r="1455" spans="8:9" x14ac:dyDescent="0.25">
      <c r="H1455" s="2">
        <v>1436</v>
      </c>
      <c r="I1455" s="15">
        <v>136.53333333333336</v>
      </c>
    </row>
    <row r="1456" spans="8:9" x14ac:dyDescent="0.25">
      <c r="H1456" s="2">
        <v>1437</v>
      </c>
      <c r="I1456" s="15">
        <v>223.99999999999997</v>
      </c>
    </row>
    <row r="1457" spans="8:9" x14ac:dyDescent="0.25">
      <c r="H1457" s="2">
        <v>1438</v>
      </c>
      <c r="I1457" s="15">
        <v>89.358490566037744</v>
      </c>
    </row>
    <row r="1458" spans="8:9" x14ac:dyDescent="0.25">
      <c r="H1458" s="2">
        <v>1439</v>
      </c>
      <c r="I1458" s="15">
        <v>228.22641509433953</v>
      </c>
    </row>
    <row r="1459" spans="8:9" x14ac:dyDescent="0.25">
      <c r="H1459" s="2">
        <v>1440</v>
      </c>
      <c r="I1459" s="15">
        <v>148.56603773584908</v>
      </c>
    </row>
    <row r="1460" spans="8:9" x14ac:dyDescent="0.25">
      <c r="H1460" s="2">
        <v>1441</v>
      </c>
      <c r="I1460" s="15">
        <v>120.75471698113209</v>
      </c>
    </row>
    <row r="1461" spans="8:9" x14ac:dyDescent="0.25">
      <c r="H1461" s="2">
        <v>1442</v>
      </c>
      <c r="I1461" s="15">
        <v>192.59259259259261</v>
      </c>
    </row>
    <row r="1462" spans="8:9" x14ac:dyDescent="0.25">
      <c r="H1462" s="2">
        <v>1443</v>
      </c>
      <c r="I1462" s="15">
        <v>256.00000000000006</v>
      </c>
    </row>
    <row r="1463" spans="8:9" x14ac:dyDescent="0.25">
      <c r="H1463" s="2">
        <v>1444</v>
      </c>
      <c r="I1463" s="15">
        <v>82.754716981132077</v>
      </c>
    </row>
    <row r="1464" spans="8:9" x14ac:dyDescent="0.25">
      <c r="H1464" s="2">
        <v>1445</v>
      </c>
      <c r="I1464" s="15">
        <v>233.33333333333334</v>
      </c>
    </row>
    <row r="1465" spans="8:9" x14ac:dyDescent="0.25">
      <c r="H1465" s="2">
        <v>1446</v>
      </c>
      <c r="I1465" s="15">
        <v>113.0285714285714</v>
      </c>
    </row>
    <row r="1466" spans="8:9" x14ac:dyDescent="0.25">
      <c r="H1466" s="2">
        <v>1447</v>
      </c>
      <c r="I1466" s="15">
        <v>195.00000000000003</v>
      </c>
    </row>
    <row r="1467" spans="8:9" x14ac:dyDescent="0.25">
      <c r="H1467" s="2">
        <v>1448</v>
      </c>
      <c r="I1467" s="15">
        <v>292.73076923076923</v>
      </c>
    </row>
    <row r="1468" spans="8:9" x14ac:dyDescent="0.25">
      <c r="H1468" s="2">
        <v>1449</v>
      </c>
      <c r="I1468" s="15">
        <v>283.33333333333331</v>
      </c>
    </row>
    <row r="1469" spans="8:9" x14ac:dyDescent="0.25">
      <c r="H1469" s="2">
        <v>1450</v>
      </c>
      <c r="I1469" s="15">
        <v>295.51923076923077</v>
      </c>
    </row>
    <row r="1470" spans="8:9" x14ac:dyDescent="0.25">
      <c r="H1470" s="2">
        <v>1451</v>
      </c>
      <c r="I1470" s="15">
        <v>361.19999999999987</v>
      </c>
    </row>
    <row r="1471" spans="8:9" x14ac:dyDescent="0.25">
      <c r="H1471" s="2">
        <v>1452</v>
      </c>
      <c r="I1471" s="15">
        <v>95.660377358490521</v>
      </c>
    </row>
    <row r="1472" spans="8:9" x14ac:dyDescent="0.25">
      <c r="H1472" s="2">
        <v>1453</v>
      </c>
      <c r="I1472" s="15">
        <v>340.7999999999999</v>
      </c>
    </row>
    <row r="1473" spans="8:9" x14ac:dyDescent="0.25">
      <c r="H1473" s="2">
        <v>1454</v>
      </c>
      <c r="I1473" s="15">
        <v>292.1904761904762</v>
      </c>
    </row>
    <row r="1474" spans="8:9" x14ac:dyDescent="0.25">
      <c r="H1474" s="2">
        <v>1455</v>
      </c>
      <c r="I1474" s="15">
        <v>221.83486238532123</v>
      </c>
    </row>
    <row r="1475" spans="8:9" x14ac:dyDescent="0.25">
      <c r="H1475" s="2">
        <v>1456</v>
      </c>
      <c r="I1475" s="15">
        <v>157.23809523809521</v>
      </c>
    </row>
    <row r="1476" spans="8:9" x14ac:dyDescent="0.25">
      <c r="H1476" s="2">
        <v>1457</v>
      </c>
      <c r="I1476" s="15">
        <v>131.21495327102801</v>
      </c>
    </row>
    <row r="1477" spans="8:9" x14ac:dyDescent="0.25">
      <c r="H1477" s="2">
        <v>1458</v>
      </c>
      <c r="I1477" s="15">
        <v>166.66666666666671</v>
      </c>
    </row>
    <row r="1478" spans="8:9" x14ac:dyDescent="0.25">
      <c r="H1478" s="2">
        <v>1459</v>
      </c>
      <c r="I1478" s="15">
        <v>200.11764705882348</v>
      </c>
    </row>
    <row r="1479" spans="8:9" x14ac:dyDescent="0.25">
      <c r="H1479" s="2">
        <v>1460</v>
      </c>
      <c r="I1479" s="15">
        <v>346.13725490196083</v>
      </c>
    </row>
    <row r="1480" spans="8:9" x14ac:dyDescent="0.25">
      <c r="H1480" s="2">
        <v>1461</v>
      </c>
      <c r="I1480" s="15">
        <v>236.36363636363643</v>
      </c>
    </row>
    <row r="1481" spans="8:9" x14ac:dyDescent="0.25">
      <c r="H1481" s="2">
        <v>1462</v>
      </c>
      <c r="I1481" s="15">
        <v>172.52336448598126</v>
      </c>
    </row>
    <row r="1482" spans="8:9" x14ac:dyDescent="0.25">
      <c r="H1482" s="2">
        <v>1463</v>
      </c>
      <c r="I1482" s="15">
        <v>281.39215686274514</v>
      </c>
    </row>
    <row r="1483" spans="8:9" x14ac:dyDescent="0.25">
      <c r="H1483" s="2">
        <v>1464</v>
      </c>
      <c r="I1483" s="15">
        <v>308.252427184466</v>
      </c>
    </row>
    <row r="1484" spans="8:9" x14ac:dyDescent="0.25">
      <c r="H1484" s="2">
        <v>1465</v>
      </c>
      <c r="I1484" s="15">
        <v>105.20388349514562</v>
      </c>
    </row>
    <row r="1485" spans="8:9" x14ac:dyDescent="0.25">
      <c r="H1485" s="2">
        <v>1466</v>
      </c>
      <c r="I1485" s="15">
        <v>203.85185185185185</v>
      </c>
    </row>
    <row r="1486" spans="8:9" x14ac:dyDescent="0.25">
      <c r="H1486" s="2">
        <v>1467</v>
      </c>
      <c r="I1486" s="15">
        <v>226.46153846153842</v>
      </c>
    </row>
    <row r="1487" spans="8:9" x14ac:dyDescent="0.25">
      <c r="H1487" s="2">
        <v>1468</v>
      </c>
      <c r="I1487" s="15">
        <v>318.62745098039221</v>
      </c>
    </row>
    <row r="1488" spans="8:9" x14ac:dyDescent="0.25">
      <c r="H1488" s="2">
        <v>1469</v>
      </c>
      <c r="I1488" s="15">
        <v>364.30769230769226</v>
      </c>
    </row>
    <row r="1489" spans="8:9" x14ac:dyDescent="0.25">
      <c r="H1489" s="2">
        <v>1470</v>
      </c>
      <c r="I1489" s="15">
        <v>306.71698113207549</v>
      </c>
    </row>
    <row r="1490" spans="8:9" x14ac:dyDescent="0.25">
      <c r="H1490" s="2">
        <v>1471</v>
      </c>
      <c r="I1490" s="15">
        <v>361.84615384615381</v>
      </c>
    </row>
    <row r="1491" spans="8:9" x14ac:dyDescent="0.25">
      <c r="H1491" s="2">
        <v>1472</v>
      </c>
      <c r="I1491" s="15">
        <v>353.55555555555549</v>
      </c>
    </row>
    <row r="1492" spans="8:9" x14ac:dyDescent="0.25">
      <c r="H1492" s="2">
        <v>1473</v>
      </c>
      <c r="I1492" s="15">
        <v>164.67326732673263</v>
      </c>
    </row>
    <row r="1493" spans="8:9" x14ac:dyDescent="0.25">
      <c r="H1493" s="2">
        <v>1474</v>
      </c>
      <c r="I1493" s="15">
        <v>336.62857142857132</v>
      </c>
    </row>
    <row r="1494" spans="8:9" x14ac:dyDescent="0.25">
      <c r="H1494" s="2">
        <v>1475</v>
      </c>
      <c r="I1494" s="15">
        <v>279.70297029702976</v>
      </c>
    </row>
    <row r="1495" spans="8:9" x14ac:dyDescent="0.25">
      <c r="H1495" s="2">
        <v>1476</v>
      </c>
      <c r="I1495" s="15">
        <v>256.94117647058818</v>
      </c>
    </row>
    <row r="1496" spans="8:9" x14ac:dyDescent="0.25">
      <c r="H1496" s="2">
        <v>1477</v>
      </c>
      <c r="I1496" s="15">
        <v>106.03883495145629</v>
      </c>
    </row>
    <row r="1497" spans="8:9" x14ac:dyDescent="0.25">
      <c r="H1497" s="2">
        <v>1478</v>
      </c>
      <c r="I1497" s="15">
        <v>180.95238095238096</v>
      </c>
    </row>
    <row r="1498" spans="8:9" x14ac:dyDescent="0.25">
      <c r="H1498" s="2">
        <v>1479</v>
      </c>
      <c r="I1498" s="15">
        <v>236.11650485436894</v>
      </c>
    </row>
    <row r="1499" spans="8:9" x14ac:dyDescent="0.25">
      <c r="H1499" s="2">
        <v>1480</v>
      </c>
      <c r="I1499" s="15">
        <v>186.40776699029129</v>
      </c>
    </row>
    <row r="1500" spans="8:9" x14ac:dyDescent="0.25">
      <c r="H1500" s="2">
        <v>1481</v>
      </c>
      <c r="I1500" s="15">
        <v>199.02912621359226</v>
      </c>
    </row>
    <row r="1501" spans="8:9" x14ac:dyDescent="0.25">
      <c r="H1501" s="2">
        <v>1482</v>
      </c>
      <c r="I1501" s="15">
        <v>353.70093457943904</v>
      </c>
    </row>
    <row r="1502" spans="8:9" x14ac:dyDescent="0.25">
      <c r="H1502" s="2">
        <v>1483</v>
      </c>
      <c r="I1502" s="15">
        <v>354.09523809523813</v>
      </c>
    </row>
    <row r="1503" spans="8:9" x14ac:dyDescent="0.25">
      <c r="H1503" s="2">
        <v>1484</v>
      </c>
      <c r="I1503" s="15">
        <v>139.42307692307691</v>
      </c>
    </row>
    <row r="1504" spans="8:9" x14ac:dyDescent="0.25">
      <c r="H1504" s="2">
        <v>1485</v>
      </c>
      <c r="I1504" s="15">
        <v>169.24528301886787</v>
      </c>
    </row>
    <row r="1505" spans="8:9" x14ac:dyDescent="0.25">
      <c r="H1505" s="2">
        <v>1486</v>
      </c>
      <c r="I1505" s="15">
        <v>369.63461538461542</v>
      </c>
    </row>
    <row r="1506" spans="8:9" x14ac:dyDescent="0.25">
      <c r="H1506" s="2">
        <v>1487</v>
      </c>
      <c r="I1506" s="15">
        <v>327.26923076923077</v>
      </c>
    </row>
    <row r="1507" spans="8:9" x14ac:dyDescent="0.25">
      <c r="H1507" s="2">
        <v>1488</v>
      </c>
      <c r="I1507" s="15">
        <v>156.58252427184468</v>
      </c>
    </row>
    <row r="1508" spans="8:9" x14ac:dyDescent="0.25">
      <c r="H1508" s="2">
        <v>1489</v>
      </c>
      <c r="I1508" s="15">
        <v>185.94174757281553</v>
      </c>
    </row>
    <row r="1509" spans="8:9" x14ac:dyDescent="0.25">
      <c r="H1509" s="2">
        <v>1490</v>
      </c>
      <c r="I1509" s="15">
        <v>168.78504672897188</v>
      </c>
    </row>
    <row r="1510" spans="8:9" x14ac:dyDescent="0.25">
      <c r="H1510" s="2">
        <v>1491</v>
      </c>
      <c r="I1510" s="15">
        <v>178.30188679245276</v>
      </c>
    </row>
    <row r="1511" spans="8:9" x14ac:dyDescent="0.25">
      <c r="H1511" s="2">
        <v>1492</v>
      </c>
      <c r="I1511" s="15">
        <v>128.377358490566</v>
      </c>
    </row>
    <row r="1512" spans="8:9" x14ac:dyDescent="0.25">
      <c r="H1512" s="2">
        <v>1493</v>
      </c>
      <c r="I1512" s="15">
        <v>166.37383177570084</v>
      </c>
    </row>
    <row r="1513" spans="8:9" x14ac:dyDescent="0.25">
      <c r="H1513" s="2">
        <v>1494</v>
      </c>
      <c r="I1513" s="15">
        <v>108.85714285714283</v>
      </c>
    </row>
    <row r="1514" spans="8:9" x14ac:dyDescent="0.25">
      <c r="H1514" s="2">
        <v>1495</v>
      </c>
      <c r="I1514" s="15">
        <v>216.01869158878492</v>
      </c>
    </row>
    <row r="1515" spans="8:9" x14ac:dyDescent="0.25">
      <c r="H1515" s="2">
        <v>1496</v>
      </c>
      <c r="I1515" s="15">
        <v>164.03773584905653</v>
      </c>
    </row>
    <row r="1516" spans="8:9" x14ac:dyDescent="0.25">
      <c r="H1516" s="2">
        <v>1497</v>
      </c>
      <c r="I1516" s="15">
        <v>76.037735849056574</v>
      </c>
    </row>
    <row r="1517" spans="8:9" x14ac:dyDescent="0.25">
      <c r="H1517" s="2">
        <v>1498</v>
      </c>
      <c r="I1517" s="15">
        <v>261.78640776699029</v>
      </c>
    </row>
    <row r="1518" spans="8:9" x14ac:dyDescent="0.25">
      <c r="H1518" s="2">
        <v>1499</v>
      </c>
      <c r="I1518" s="15">
        <v>284.07407407407408</v>
      </c>
    </row>
    <row r="1519" spans="8:9" x14ac:dyDescent="0.25">
      <c r="H1519" s="2">
        <v>1500</v>
      </c>
      <c r="I1519" s="15">
        <v>234.647619047619</v>
      </c>
    </row>
    <row r="1520" spans="8:9" x14ac:dyDescent="0.25">
      <c r="H1520" s="2">
        <v>1501</v>
      </c>
      <c r="I1520" s="15">
        <v>188.11881188118815</v>
      </c>
    </row>
    <row r="1521" spans="8:9" x14ac:dyDescent="0.25">
      <c r="H1521" s="2">
        <v>1502</v>
      </c>
      <c r="I1521" s="15">
        <v>94.953271028037335</v>
      </c>
    </row>
    <row r="1522" spans="8:9" x14ac:dyDescent="0.25">
      <c r="H1522" s="2">
        <v>1503</v>
      </c>
      <c r="I1522" s="15">
        <v>125.58490566037737</v>
      </c>
    </row>
    <row r="1523" spans="8:9" x14ac:dyDescent="0.25">
      <c r="H1523" s="2">
        <v>1504</v>
      </c>
      <c r="I1523" s="15">
        <v>160.64150943396228</v>
      </c>
    </row>
    <row r="1524" spans="8:9" x14ac:dyDescent="0.25">
      <c r="H1524" s="2">
        <v>1505</v>
      </c>
      <c r="I1524" s="15">
        <v>327.38461538461536</v>
      </c>
    </row>
    <row r="1525" spans="8:9" x14ac:dyDescent="0.25">
      <c r="H1525" s="2">
        <v>1506</v>
      </c>
      <c r="I1525" s="15">
        <v>200.45283018867929</v>
      </c>
    </row>
    <row r="1526" spans="8:9" x14ac:dyDescent="0.25">
      <c r="H1526" s="2">
        <v>1507</v>
      </c>
      <c r="I1526" s="15">
        <v>343.39622641509419</v>
      </c>
    </row>
    <row r="1527" spans="8:9" x14ac:dyDescent="0.25">
      <c r="H1527" s="2">
        <v>1508</v>
      </c>
      <c r="I1527" s="15">
        <v>176.91428571428565</v>
      </c>
    </row>
    <row r="1528" spans="8:9" x14ac:dyDescent="0.25">
      <c r="H1528" s="2">
        <v>1509</v>
      </c>
      <c r="I1528" s="15">
        <v>331.8095238095238</v>
      </c>
    </row>
    <row r="1529" spans="8:9" x14ac:dyDescent="0.25">
      <c r="H1529" s="2">
        <v>1510</v>
      </c>
      <c r="I1529" s="15">
        <v>92.137254901960802</v>
      </c>
    </row>
    <row r="1530" spans="8:9" x14ac:dyDescent="0.25">
      <c r="H1530" s="2">
        <v>1511</v>
      </c>
      <c r="I1530" s="15">
        <v>174.4615384615384</v>
      </c>
    </row>
    <row r="1531" spans="8:9" x14ac:dyDescent="0.25">
      <c r="H1531" s="2">
        <v>1512</v>
      </c>
      <c r="I1531" s="15">
        <v>228.15533980582526</v>
      </c>
    </row>
    <row r="1532" spans="8:9" x14ac:dyDescent="0.25">
      <c r="H1532" s="2">
        <v>1513</v>
      </c>
      <c r="I1532" s="15">
        <v>186.2745098039216</v>
      </c>
    </row>
    <row r="1533" spans="8:9" x14ac:dyDescent="0.25">
      <c r="H1533" s="2">
        <v>1514</v>
      </c>
      <c r="I1533" s="15">
        <v>311.88118811881179</v>
      </c>
    </row>
    <row r="1534" spans="8:9" x14ac:dyDescent="0.25">
      <c r="H1534" s="2">
        <v>1515</v>
      </c>
      <c r="I1534" s="15">
        <v>139.85185185185185</v>
      </c>
    </row>
    <row r="1535" spans="8:9" x14ac:dyDescent="0.25">
      <c r="H1535" s="2">
        <v>1516</v>
      </c>
      <c r="I1535" s="15">
        <v>255.51923076923077</v>
      </c>
    </row>
    <row r="1536" spans="8:9" x14ac:dyDescent="0.25">
      <c r="H1536" s="2">
        <v>1517</v>
      </c>
      <c r="I1536" s="15">
        <v>112.62264150943398</v>
      </c>
    </row>
    <row r="1537" spans="8:9" x14ac:dyDescent="0.25">
      <c r="H1537" s="2">
        <v>1518</v>
      </c>
      <c r="I1537" s="15">
        <v>295.21153846153845</v>
      </c>
    </row>
    <row r="1538" spans="8:9" x14ac:dyDescent="0.25">
      <c r="H1538" s="2">
        <v>1519</v>
      </c>
      <c r="I1538" s="15">
        <v>103.51851851851852</v>
      </c>
    </row>
    <row r="1539" spans="8:9" x14ac:dyDescent="0.25">
      <c r="H1539" s="2">
        <v>1520</v>
      </c>
      <c r="I1539" s="15">
        <v>339.73831775700944</v>
      </c>
    </row>
    <row r="1540" spans="8:9" x14ac:dyDescent="0.25">
      <c r="H1540" s="2">
        <v>1521</v>
      </c>
      <c r="I1540" s="15">
        <v>332.56074766355152</v>
      </c>
    </row>
    <row r="1541" spans="8:9" x14ac:dyDescent="0.25">
      <c r="H1541" s="2">
        <v>1522</v>
      </c>
      <c r="I1541" s="15">
        <v>155.35922330097085</v>
      </c>
    </row>
    <row r="1542" spans="8:9" x14ac:dyDescent="0.25">
      <c r="H1542" s="2">
        <v>1523</v>
      </c>
      <c r="I1542" s="15">
        <v>160.5882352941176</v>
      </c>
    </row>
    <row r="1543" spans="8:9" x14ac:dyDescent="0.25">
      <c r="H1543" s="2">
        <v>1524</v>
      </c>
      <c r="I1543" s="15">
        <v>341.34615384615381</v>
      </c>
    </row>
    <row r="1544" spans="8:9" x14ac:dyDescent="0.25">
      <c r="H1544" s="2">
        <v>1525</v>
      </c>
      <c r="I1544" s="15">
        <v>320.38834951456312</v>
      </c>
    </row>
    <row r="1545" spans="8:9" x14ac:dyDescent="0.25">
      <c r="H1545" s="2">
        <v>1526</v>
      </c>
      <c r="I1545" s="15">
        <v>224.22018348623865</v>
      </c>
    </row>
    <row r="1546" spans="8:9" x14ac:dyDescent="0.25">
      <c r="H1546" s="2">
        <v>1527</v>
      </c>
      <c r="I1546" s="15">
        <v>182.96296296296296</v>
      </c>
    </row>
    <row r="1547" spans="8:9" x14ac:dyDescent="0.25">
      <c r="H1547" s="2">
        <v>1528</v>
      </c>
      <c r="I1547" s="15">
        <v>317.50000000000006</v>
      </c>
    </row>
    <row r="1548" spans="8:9" x14ac:dyDescent="0.25">
      <c r="H1548" s="2">
        <v>1529</v>
      </c>
      <c r="I1548" s="15">
        <v>121.28712871287131</v>
      </c>
    </row>
    <row r="1549" spans="8:9" x14ac:dyDescent="0.25">
      <c r="H1549" s="2">
        <v>1530</v>
      </c>
      <c r="I1549" s="15">
        <v>142.26415094339617</v>
      </c>
    </row>
    <row r="1550" spans="8:9" x14ac:dyDescent="0.25">
      <c r="H1550" s="2">
        <v>1531</v>
      </c>
      <c r="I1550" s="15">
        <v>100.56603773584902</v>
      </c>
    </row>
    <row r="1551" spans="8:9" x14ac:dyDescent="0.25">
      <c r="H1551" s="2">
        <v>1532</v>
      </c>
      <c r="I1551" s="15">
        <v>264.95238095238096</v>
      </c>
    </row>
    <row r="1552" spans="8:9" x14ac:dyDescent="0.25">
      <c r="H1552" s="2">
        <v>1533</v>
      </c>
      <c r="I1552" s="15">
        <v>209.77570093457933</v>
      </c>
    </row>
    <row r="1553" spans="8:9" x14ac:dyDescent="0.25">
      <c r="H1553" s="2">
        <v>1534</v>
      </c>
      <c r="I1553" s="15">
        <v>347.4766355140186</v>
      </c>
    </row>
    <row r="1554" spans="8:9" x14ac:dyDescent="0.25">
      <c r="H1554" s="2">
        <v>1535</v>
      </c>
      <c r="I1554" s="15">
        <v>288.09523809523807</v>
      </c>
    </row>
    <row r="1555" spans="8:9" x14ac:dyDescent="0.25">
      <c r="H1555" s="2">
        <v>1536</v>
      </c>
      <c r="I1555" s="15">
        <v>329.66666666666657</v>
      </c>
    </row>
    <row r="1556" spans="8:9" x14ac:dyDescent="0.25">
      <c r="H1556" s="2">
        <v>1537</v>
      </c>
      <c r="I1556" s="15">
        <v>215.00000000000003</v>
      </c>
    </row>
    <row r="1557" spans="8:9" x14ac:dyDescent="0.25">
      <c r="H1557" s="2">
        <v>1538</v>
      </c>
      <c r="I1557" s="15">
        <v>105.2710280373832</v>
      </c>
    </row>
    <row r="1558" spans="8:9" x14ac:dyDescent="0.25">
      <c r="H1558" s="2">
        <v>1539</v>
      </c>
      <c r="I1558" s="15">
        <v>133.41176470588232</v>
      </c>
    </row>
    <row r="1559" spans="8:9" x14ac:dyDescent="0.25">
      <c r="H1559" s="2">
        <v>1540</v>
      </c>
      <c r="I1559" s="15">
        <v>267.82857142857137</v>
      </c>
    </row>
    <row r="1560" spans="8:9" x14ac:dyDescent="0.25">
      <c r="H1560" s="2">
        <v>1541</v>
      </c>
      <c r="I1560" s="15">
        <v>220.19417475728153</v>
      </c>
    </row>
    <row r="1561" spans="8:9" x14ac:dyDescent="0.25">
      <c r="H1561" s="2">
        <v>1542</v>
      </c>
      <c r="I1561" s="15">
        <v>164.67326732673263</v>
      </c>
    </row>
    <row r="1562" spans="8:9" x14ac:dyDescent="0.25">
      <c r="H1562" s="2">
        <v>1543</v>
      </c>
      <c r="I1562" s="15">
        <v>204.67961165048541</v>
      </c>
    </row>
    <row r="1563" spans="8:9" x14ac:dyDescent="0.25">
      <c r="H1563" s="2">
        <v>1544</v>
      </c>
      <c r="I1563" s="15">
        <v>73.58878504672893</v>
      </c>
    </row>
    <row r="1564" spans="8:9" x14ac:dyDescent="0.25">
      <c r="H1564" s="2">
        <v>1545</v>
      </c>
      <c r="I1564" s="15">
        <v>148.22429906542052</v>
      </c>
    </row>
    <row r="1565" spans="8:9" x14ac:dyDescent="0.25">
      <c r="H1565" s="2">
        <v>1546</v>
      </c>
      <c r="I1565" s="15">
        <v>104.95412844036703</v>
      </c>
    </row>
    <row r="1566" spans="8:9" x14ac:dyDescent="0.25">
      <c r="H1566" s="2">
        <v>1547</v>
      </c>
      <c r="I1566" s="15">
        <v>80.186915887850446</v>
      </c>
    </row>
    <row r="1567" spans="8:9" x14ac:dyDescent="0.25">
      <c r="H1567" s="2">
        <v>1548</v>
      </c>
      <c r="I1567" s="15">
        <v>106.98113207547165</v>
      </c>
    </row>
    <row r="1568" spans="8:9" x14ac:dyDescent="0.25">
      <c r="H1568" s="2">
        <v>1549</v>
      </c>
      <c r="I1568" s="15">
        <v>353.60784313725497</v>
      </c>
    </row>
    <row r="1569" spans="8:9" x14ac:dyDescent="0.25">
      <c r="H1569" s="2">
        <v>1550</v>
      </c>
      <c r="I1569" s="15">
        <v>108.30769230769229</v>
      </c>
    </row>
    <row r="1570" spans="8:9" x14ac:dyDescent="0.25">
      <c r="H1570" s="2">
        <v>1551</v>
      </c>
      <c r="I1570" s="15">
        <v>300.60550458715585</v>
      </c>
    </row>
    <row r="1571" spans="8:9" x14ac:dyDescent="0.25">
      <c r="H1571" s="2">
        <v>1552</v>
      </c>
      <c r="I1571" s="15">
        <v>222.50467289719631</v>
      </c>
    </row>
    <row r="1572" spans="8:9" x14ac:dyDescent="0.25">
      <c r="H1572" s="2">
        <v>1553</v>
      </c>
      <c r="I1572" s="15">
        <v>355.41284403669744</v>
      </c>
    </row>
    <row r="1573" spans="8:9" x14ac:dyDescent="0.25">
      <c r="H1573" s="2">
        <v>1554</v>
      </c>
      <c r="I1573" s="15">
        <v>126.56603773584906</v>
      </c>
    </row>
    <row r="1574" spans="8:9" x14ac:dyDescent="0.25">
      <c r="H1574" s="2">
        <v>1555</v>
      </c>
      <c r="I1574" s="15">
        <v>199.6981132075471</v>
      </c>
    </row>
    <row r="1575" spans="8:9" x14ac:dyDescent="0.25">
      <c r="H1575" s="2">
        <v>1556</v>
      </c>
      <c r="I1575" s="15">
        <v>190.59405940594064</v>
      </c>
    </row>
    <row r="1576" spans="8:9" x14ac:dyDescent="0.25">
      <c r="H1576" s="2">
        <v>1557</v>
      </c>
      <c r="I1576" s="15">
        <v>211.58490566037727</v>
      </c>
    </row>
    <row r="1577" spans="8:9" x14ac:dyDescent="0.25">
      <c r="H1577" s="2">
        <v>1558</v>
      </c>
      <c r="I1577" s="15">
        <v>242.21359223300968</v>
      </c>
    </row>
    <row r="1578" spans="8:9" x14ac:dyDescent="0.25">
      <c r="H1578" s="2">
        <v>1559</v>
      </c>
      <c r="I1578" s="15">
        <v>99.514563106796132</v>
      </c>
    </row>
    <row r="1579" spans="8:9" x14ac:dyDescent="0.25">
      <c r="H1579" s="2">
        <v>1560</v>
      </c>
      <c r="I1579" s="15">
        <v>243.66666666666663</v>
      </c>
    </row>
    <row r="1580" spans="8:9" x14ac:dyDescent="0.25">
      <c r="H1580" s="2">
        <v>1561</v>
      </c>
      <c r="I1580" s="15">
        <v>210.39603960396045</v>
      </c>
    </row>
    <row r="1581" spans="8:9" x14ac:dyDescent="0.25">
      <c r="H1581" s="2">
        <v>1562</v>
      </c>
      <c r="I1581" s="15">
        <v>194.11428571428564</v>
      </c>
    </row>
    <row r="1582" spans="8:9" x14ac:dyDescent="0.25">
      <c r="H1582" s="2">
        <v>1563</v>
      </c>
      <c r="I1582" s="15">
        <v>116.66666666666667</v>
      </c>
    </row>
    <row r="1583" spans="8:9" x14ac:dyDescent="0.25">
      <c r="H1583" s="2">
        <v>1564</v>
      </c>
      <c r="I1583" s="15">
        <v>119.06542056074764</v>
      </c>
    </row>
    <row r="1584" spans="8:9" x14ac:dyDescent="0.25">
      <c r="H1584" s="2">
        <v>1565</v>
      </c>
      <c r="I1584" s="15">
        <v>92.336448598130815</v>
      </c>
    </row>
    <row r="1585" spans="8:9" x14ac:dyDescent="0.25">
      <c r="H1585" s="2">
        <v>1566</v>
      </c>
      <c r="I1585" s="15">
        <v>250.00000000000003</v>
      </c>
    </row>
    <row r="1586" spans="8:9" x14ac:dyDescent="0.25">
      <c r="H1586" s="2">
        <v>1567</v>
      </c>
      <c r="I1586" s="15">
        <v>253.99999999999994</v>
      </c>
    </row>
    <row r="1587" spans="8:9" x14ac:dyDescent="0.25">
      <c r="H1587" s="2">
        <v>1568</v>
      </c>
      <c r="I1587" s="15">
        <v>342.13084112149545</v>
      </c>
    </row>
    <row r="1588" spans="8:9" x14ac:dyDescent="0.25">
      <c r="H1588" s="2">
        <v>1569</v>
      </c>
      <c r="I1588" s="15">
        <v>295.12380952380943</v>
      </c>
    </row>
    <row r="1589" spans="8:9" x14ac:dyDescent="0.25">
      <c r="H1589" s="2">
        <v>1570</v>
      </c>
      <c r="I1589" s="15">
        <v>199.25233644859807</v>
      </c>
    </row>
    <row r="1590" spans="8:9" x14ac:dyDescent="0.25">
      <c r="H1590" s="2">
        <v>1571</v>
      </c>
      <c r="I1590" s="15">
        <v>135.69230769230762</v>
      </c>
    </row>
    <row r="1591" spans="8:9" x14ac:dyDescent="0.25">
      <c r="H1591" s="2">
        <v>1572</v>
      </c>
      <c r="I1591" s="15">
        <v>115.55555555555556</v>
      </c>
    </row>
    <row r="1592" spans="8:9" x14ac:dyDescent="0.25">
      <c r="H1592" s="2">
        <v>1573</v>
      </c>
      <c r="I1592" s="15">
        <v>271.09615384615387</v>
      </c>
    </row>
    <row r="1593" spans="8:9" x14ac:dyDescent="0.25">
      <c r="H1593" s="2">
        <v>1574</v>
      </c>
      <c r="I1593" s="15">
        <v>267.09090909090918</v>
      </c>
    </row>
    <row r="1594" spans="8:9" x14ac:dyDescent="0.25">
      <c r="H1594" s="2">
        <v>1575</v>
      </c>
      <c r="I1594" s="15">
        <v>216.22857142857137</v>
      </c>
    </row>
    <row r="1595" spans="8:9" x14ac:dyDescent="0.25">
      <c r="H1595" s="2">
        <v>1576</v>
      </c>
      <c r="I1595" s="15">
        <v>117.41509433962264</v>
      </c>
    </row>
    <row r="1596" spans="8:9" x14ac:dyDescent="0.25">
      <c r="H1596" s="2">
        <v>1577</v>
      </c>
      <c r="I1596" s="15">
        <v>170.13207547169813</v>
      </c>
    </row>
    <row r="1597" spans="8:9" x14ac:dyDescent="0.25">
      <c r="H1597" s="2">
        <v>1578</v>
      </c>
      <c r="I1597" s="15">
        <v>88.660377358490564</v>
      </c>
    </row>
    <row r="1598" spans="8:9" x14ac:dyDescent="0.25">
      <c r="H1598" s="2">
        <v>1579</v>
      </c>
      <c r="I1598" s="15">
        <v>79.075471698113205</v>
      </c>
    </row>
    <row r="1599" spans="8:9" x14ac:dyDescent="0.25">
      <c r="H1599" s="2">
        <v>1580</v>
      </c>
      <c r="I1599" s="15">
        <v>237.50000000000003</v>
      </c>
    </row>
    <row r="1600" spans="8:9" x14ac:dyDescent="0.25">
      <c r="H1600" s="2">
        <v>1581</v>
      </c>
      <c r="I1600" s="15">
        <v>165.7904761904762</v>
      </c>
    </row>
    <row r="1601" spans="8:9" x14ac:dyDescent="0.25">
      <c r="H1601" s="2">
        <v>1582</v>
      </c>
      <c r="I1601" s="15">
        <v>346.91588785046741</v>
      </c>
    </row>
    <row r="1602" spans="8:9" x14ac:dyDescent="0.25">
      <c r="H1602" s="2">
        <v>1583</v>
      </c>
      <c r="I1602" s="15">
        <v>220.00000000000003</v>
      </c>
    </row>
    <row r="1603" spans="8:9" x14ac:dyDescent="0.25">
      <c r="H1603" s="2">
        <v>1584</v>
      </c>
      <c r="I1603" s="15">
        <v>96.93203883495147</v>
      </c>
    </row>
    <row r="1604" spans="8:9" x14ac:dyDescent="0.25">
      <c r="H1604" s="2">
        <v>1585</v>
      </c>
      <c r="I1604" s="15">
        <v>180.14814814814815</v>
      </c>
    </row>
    <row r="1605" spans="8:9" x14ac:dyDescent="0.25">
      <c r="H1605" s="2">
        <v>1586</v>
      </c>
      <c r="I1605" s="15">
        <v>180.41121495327093</v>
      </c>
    </row>
    <row r="1606" spans="8:9" x14ac:dyDescent="0.25">
      <c r="H1606" s="2">
        <v>1587</v>
      </c>
      <c r="I1606" s="15">
        <v>222.81481481481481</v>
      </c>
    </row>
    <row r="1607" spans="8:9" x14ac:dyDescent="0.25">
      <c r="H1607" s="2">
        <v>1588</v>
      </c>
      <c r="I1607" s="15">
        <v>174.4571428571428</v>
      </c>
    </row>
    <row r="1608" spans="8:9" x14ac:dyDescent="0.25">
      <c r="H1608" s="2">
        <v>1589</v>
      </c>
      <c r="I1608" s="15">
        <v>292.85714285714283</v>
      </c>
    </row>
    <row r="1609" spans="8:9" x14ac:dyDescent="0.25">
      <c r="H1609" s="2">
        <v>1590</v>
      </c>
      <c r="I1609" s="15">
        <v>318.7058823529411</v>
      </c>
    </row>
    <row r="1610" spans="8:9" x14ac:dyDescent="0.25">
      <c r="H1610" s="2">
        <v>1591</v>
      </c>
      <c r="I1610" s="15">
        <v>78.715596330275275</v>
      </c>
    </row>
    <row r="1611" spans="8:9" x14ac:dyDescent="0.25">
      <c r="H1611" s="2">
        <v>1592</v>
      </c>
      <c r="I1611" s="15">
        <v>237.73584905660368</v>
      </c>
    </row>
    <row r="1612" spans="8:9" x14ac:dyDescent="0.25">
      <c r="H1612" s="2">
        <v>1593</v>
      </c>
      <c r="I1612" s="15">
        <v>283.33333333333331</v>
      </c>
    </row>
    <row r="1613" spans="8:9" x14ac:dyDescent="0.25">
      <c r="H1613" s="2">
        <v>1594</v>
      </c>
      <c r="I1613" s="15">
        <v>91.481481481481481</v>
      </c>
    </row>
    <row r="1614" spans="8:9" x14ac:dyDescent="0.25">
      <c r="H1614" s="2">
        <v>1595</v>
      </c>
      <c r="I1614" s="15">
        <v>115.92452830188681</v>
      </c>
    </row>
    <row r="1615" spans="8:9" x14ac:dyDescent="0.25">
      <c r="H1615" s="2">
        <v>1596</v>
      </c>
      <c r="I1615" s="15">
        <v>86.990291262135926</v>
      </c>
    </row>
    <row r="1616" spans="8:9" x14ac:dyDescent="0.25">
      <c r="H1616" s="2">
        <v>1597</v>
      </c>
      <c r="I1616" s="15">
        <v>336.83168316831672</v>
      </c>
    </row>
    <row r="1617" spans="8:9" x14ac:dyDescent="0.25">
      <c r="H1617" s="2">
        <v>1598</v>
      </c>
      <c r="I1617" s="15">
        <v>234.66666666666666</v>
      </c>
    </row>
    <row r="1618" spans="8:9" x14ac:dyDescent="0.25">
      <c r="H1618" s="2">
        <v>1599</v>
      </c>
      <c r="I1618" s="15">
        <v>282.48598130841106</v>
      </c>
    </row>
    <row r="1619" spans="8:9" x14ac:dyDescent="0.25">
      <c r="H1619" s="2">
        <v>1600</v>
      </c>
      <c r="I1619" s="15">
        <v>257.28155339805829</v>
      </c>
    </row>
    <row r="1620" spans="8:9" x14ac:dyDescent="0.25">
      <c r="H1620" s="2">
        <v>1601</v>
      </c>
      <c r="I1620" s="15">
        <v>182.96296296296296</v>
      </c>
    </row>
    <row r="1621" spans="8:9" x14ac:dyDescent="0.25">
      <c r="H1621" s="2">
        <v>1602</v>
      </c>
      <c r="I1621" s="15">
        <v>357.03773584905662</v>
      </c>
    </row>
    <row r="1622" spans="8:9" x14ac:dyDescent="0.25">
      <c r="H1622" s="2">
        <v>1603</v>
      </c>
      <c r="I1622" s="15">
        <v>89.108910891089124</v>
      </c>
    </row>
    <row r="1623" spans="8:9" x14ac:dyDescent="0.25">
      <c r="H1623" s="2">
        <v>1604</v>
      </c>
      <c r="I1623" s="15">
        <v>147.69230769230768</v>
      </c>
    </row>
    <row r="1624" spans="8:9" x14ac:dyDescent="0.25">
      <c r="H1624" s="2">
        <v>1605</v>
      </c>
      <c r="I1624" s="15">
        <v>133.8679245283019</v>
      </c>
    </row>
    <row r="1625" spans="8:9" x14ac:dyDescent="0.25">
      <c r="H1625" s="2">
        <v>1606</v>
      </c>
      <c r="I1625" s="15">
        <v>118.15384615384613</v>
      </c>
    </row>
    <row r="1626" spans="8:9" x14ac:dyDescent="0.25">
      <c r="H1626" s="2">
        <v>1607</v>
      </c>
      <c r="I1626" s="15">
        <v>290.0377358490565</v>
      </c>
    </row>
    <row r="1627" spans="8:9" x14ac:dyDescent="0.25">
      <c r="H1627" s="2">
        <v>1608</v>
      </c>
      <c r="I1627" s="15">
        <v>298.23853211009163</v>
      </c>
    </row>
    <row r="1628" spans="8:9" x14ac:dyDescent="0.25">
      <c r="H1628" s="2">
        <v>1609</v>
      </c>
      <c r="I1628" s="15">
        <v>143.11926605504595</v>
      </c>
    </row>
    <row r="1629" spans="8:9" x14ac:dyDescent="0.25">
      <c r="H1629" s="2">
        <v>1610</v>
      </c>
      <c r="I1629" s="15">
        <v>169.33333333333329</v>
      </c>
    </row>
    <row r="1630" spans="8:9" x14ac:dyDescent="0.25">
      <c r="H1630" s="2">
        <v>1611</v>
      </c>
      <c r="I1630" s="15">
        <v>219.80769230769232</v>
      </c>
    </row>
    <row r="1631" spans="8:9" x14ac:dyDescent="0.25">
      <c r="H1631" s="2">
        <v>1612</v>
      </c>
      <c r="I1631" s="15">
        <v>256.79999999999995</v>
      </c>
    </row>
    <row r="1632" spans="8:9" x14ac:dyDescent="0.25">
      <c r="H1632" s="2">
        <v>1613</v>
      </c>
      <c r="I1632" s="15">
        <v>216.26168224299059</v>
      </c>
    </row>
    <row r="1633" spans="8:9" x14ac:dyDescent="0.25">
      <c r="H1633" s="2">
        <v>1614</v>
      </c>
      <c r="I1633" s="15">
        <v>253.51456310679615</v>
      </c>
    </row>
    <row r="1634" spans="8:9" x14ac:dyDescent="0.25">
      <c r="H1634" s="2">
        <v>1615</v>
      </c>
      <c r="I1634" s="15">
        <v>239.52475247524745</v>
      </c>
    </row>
    <row r="1635" spans="8:9" x14ac:dyDescent="0.25">
      <c r="H1635" s="2">
        <v>1616</v>
      </c>
      <c r="I1635" s="15">
        <v>170.79207920792084</v>
      </c>
    </row>
    <row r="1636" spans="8:9" x14ac:dyDescent="0.25">
      <c r="H1636" s="2">
        <v>1617</v>
      </c>
      <c r="I1636" s="15">
        <v>209.77570093457933</v>
      </c>
    </row>
    <row r="1637" spans="8:9" x14ac:dyDescent="0.25">
      <c r="H1637" s="2">
        <v>1618</v>
      </c>
      <c r="I1637" s="15">
        <v>100.13461538461539</v>
      </c>
    </row>
    <row r="1638" spans="8:9" x14ac:dyDescent="0.25">
      <c r="H1638" s="2">
        <v>1619</v>
      </c>
      <c r="I1638" s="15">
        <v>306.67924528301887</v>
      </c>
    </row>
    <row r="1639" spans="8:9" x14ac:dyDescent="0.25">
      <c r="H1639" s="2">
        <v>1620</v>
      </c>
      <c r="I1639" s="15">
        <v>143.99999999999997</v>
      </c>
    </row>
    <row r="1640" spans="8:9" x14ac:dyDescent="0.25">
      <c r="H1640" s="2">
        <v>1621</v>
      </c>
      <c r="I1640" s="15">
        <v>248.53211009174302</v>
      </c>
    </row>
    <row r="1641" spans="8:9" x14ac:dyDescent="0.25">
      <c r="H1641" s="2">
        <v>1622</v>
      </c>
      <c r="I1641" s="15">
        <v>332.91262135922329</v>
      </c>
    </row>
    <row r="1642" spans="8:9" x14ac:dyDescent="0.25">
      <c r="H1642" s="2">
        <v>1623</v>
      </c>
      <c r="I1642" s="15">
        <v>318.11650485436888</v>
      </c>
    </row>
    <row r="1643" spans="8:9" x14ac:dyDescent="0.25">
      <c r="H1643" s="2">
        <v>1624</v>
      </c>
      <c r="I1643" s="15">
        <v>305.74074074074076</v>
      </c>
    </row>
    <row r="1644" spans="8:9" x14ac:dyDescent="0.25">
      <c r="H1644" s="2">
        <v>1625</v>
      </c>
      <c r="I1644" s="15">
        <v>252.45098039215694</v>
      </c>
    </row>
    <row r="1645" spans="8:9" x14ac:dyDescent="0.25">
      <c r="H1645" s="2">
        <v>1626</v>
      </c>
      <c r="I1645" s="15">
        <v>158.81481481481481</v>
      </c>
    </row>
    <row r="1646" spans="8:9" x14ac:dyDescent="0.25">
      <c r="H1646" s="2">
        <v>1627</v>
      </c>
      <c r="I1646" s="15">
        <v>114.84112149532714</v>
      </c>
    </row>
    <row r="1647" spans="8:9" x14ac:dyDescent="0.25">
      <c r="H1647" s="2">
        <v>1628</v>
      </c>
      <c r="I1647" s="15">
        <v>227.13461538461542</v>
      </c>
    </row>
    <row r="1648" spans="8:9" x14ac:dyDescent="0.25">
      <c r="H1648" s="2">
        <v>1629</v>
      </c>
      <c r="I1648" s="15">
        <v>282.56603773584908</v>
      </c>
    </row>
    <row r="1649" spans="8:9" x14ac:dyDescent="0.25">
      <c r="H1649" s="2">
        <v>1630</v>
      </c>
      <c r="I1649" s="15">
        <v>321.42857142857144</v>
      </c>
    </row>
    <row r="1650" spans="8:9" x14ac:dyDescent="0.25">
      <c r="H1650" s="2">
        <v>1631</v>
      </c>
      <c r="I1650" s="15">
        <v>127.22330097087378</v>
      </c>
    </row>
    <row r="1651" spans="8:9" x14ac:dyDescent="0.25">
      <c r="H1651" s="2">
        <v>1632</v>
      </c>
      <c r="I1651" s="15">
        <v>184.63366336633658</v>
      </c>
    </row>
    <row r="1652" spans="8:9" x14ac:dyDescent="0.25">
      <c r="H1652" s="2">
        <v>1633</v>
      </c>
      <c r="I1652" s="15">
        <v>210.03846153846155</v>
      </c>
    </row>
    <row r="1653" spans="8:9" x14ac:dyDescent="0.25">
      <c r="H1653" s="2">
        <v>1634</v>
      </c>
      <c r="I1653" s="15">
        <v>163.46153846153845</v>
      </c>
    </row>
    <row r="1654" spans="8:9" x14ac:dyDescent="0.25">
      <c r="H1654" s="2">
        <v>1635</v>
      </c>
      <c r="I1654" s="15">
        <v>208.97196261682237</v>
      </c>
    </row>
    <row r="1655" spans="8:9" x14ac:dyDescent="0.25">
      <c r="H1655" s="2">
        <v>1636</v>
      </c>
      <c r="I1655" s="15">
        <v>212.93457943925239</v>
      </c>
    </row>
    <row r="1656" spans="8:9" x14ac:dyDescent="0.25">
      <c r="H1656" s="2">
        <v>1637</v>
      </c>
      <c r="I1656" s="15">
        <v>324.92307692307691</v>
      </c>
    </row>
    <row r="1657" spans="8:9" x14ac:dyDescent="0.25">
      <c r="H1657" s="2">
        <v>1638</v>
      </c>
      <c r="I1657" s="15">
        <v>255.99999999999997</v>
      </c>
    </row>
    <row r="1658" spans="8:9" x14ac:dyDescent="0.25">
      <c r="H1658" s="2">
        <v>1639</v>
      </c>
      <c r="I1658" s="15">
        <v>269.23076923076923</v>
      </c>
    </row>
    <row r="1659" spans="8:9" x14ac:dyDescent="0.25">
      <c r="H1659" s="2">
        <v>1640</v>
      </c>
      <c r="I1659" s="15">
        <v>214.67889908256893</v>
      </c>
    </row>
    <row r="1660" spans="8:9" x14ac:dyDescent="0.25">
      <c r="H1660" s="2">
        <v>1641</v>
      </c>
      <c r="I1660" s="15">
        <v>203.55963302752286</v>
      </c>
    </row>
    <row r="1661" spans="8:9" x14ac:dyDescent="0.25">
      <c r="H1661" s="2">
        <v>1642</v>
      </c>
      <c r="I1661" s="15">
        <v>179.00952380952376</v>
      </c>
    </row>
    <row r="1662" spans="8:9" x14ac:dyDescent="0.25">
      <c r="H1662" s="2">
        <v>1643</v>
      </c>
      <c r="I1662" s="15">
        <v>188.38834951456309</v>
      </c>
    </row>
    <row r="1663" spans="8:9" x14ac:dyDescent="0.25">
      <c r="H1663" s="2">
        <v>1644</v>
      </c>
      <c r="I1663" s="15">
        <v>171.17307692307693</v>
      </c>
    </row>
    <row r="1664" spans="8:9" x14ac:dyDescent="0.25">
      <c r="H1664" s="2">
        <v>1645</v>
      </c>
      <c r="I1664" s="15">
        <v>88.660377358490564</v>
      </c>
    </row>
    <row r="1665" spans="8:9" x14ac:dyDescent="0.25">
      <c r="H1665" s="2">
        <v>1646</v>
      </c>
      <c r="I1665" s="15">
        <v>341.54285714285703</v>
      </c>
    </row>
    <row r="1666" spans="8:9" x14ac:dyDescent="0.25">
      <c r="H1666" s="2">
        <v>1647</v>
      </c>
      <c r="I1666" s="15">
        <v>192.11881188118804</v>
      </c>
    </row>
    <row r="1667" spans="8:9" x14ac:dyDescent="0.25">
      <c r="H1667" s="2">
        <v>1648</v>
      </c>
      <c r="I1667" s="15">
        <v>300.55045871559651</v>
      </c>
    </row>
    <row r="1668" spans="8:9" x14ac:dyDescent="0.25">
      <c r="H1668" s="2">
        <v>1649</v>
      </c>
      <c r="I1668" s="15">
        <v>302.76923076923072</v>
      </c>
    </row>
    <row r="1669" spans="8:9" x14ac:dyDescent="0.25">
      <c r="H1669" s="2">
        <v>1650</v>
      </c>
      <c r="I1669" s="15">
        <v>141.66990291262138</v>
      </c>
    </row>
    <row r="1670" spans="8:9" x14ac:dyDescent="0.25">
      <c r="H1670" s="2">
        <v>1651</v>
      </c>
      <c r="I1670" s="15">
        <v>78.000000000000014</v>
      </c>
    </row>
    <row r="1671" spans="8:9" x14ac:dyDescent="0.25">
      <c r="H1671" s="2">
        <v>1652</v>
      </c>
      <c r="I1671" s="15">
        <v>163.05882352941171</v>
      </c>
    </row>
    <row r="1672" spans="8:9" x14ac:dyDescent="0.25">
      <c r="H1672" s="2">
        <v>1653</v>
      </c>
      <c r="I1672" s="15">
        <v>195.61904761904762</v>
      </c>
    </row>
    <row r="1673" spans="8:9" x14ac:dyDescent="0.25">
      <c r="H1673" s="2">
        <v>1654</v>
      </c>
      <c r="I1673" s="15">
        <v>189.00934579439257</v>
      </c>
    </row>
    <row r="1674" spans="8:9" x14ac:dyDescent="0.25">
      <c r="H1674" s="2">
        <v>1655</v>
      </c>
      <c r="I1674" s="15">
        <v>236.90384615384616</v>
      </c>
    </row>
    <row r="1675" spans="8:9" x14ac:dyDescent="0.25">
      <c r="H1675" s="2">
        <v>1656</v>
      </c>
      <c r="I1675" s="15">
        <v>343.7714285714286</v>
      </c>
    </row>
    <row r="1676" spans="8:9" x14ac:dyDescent="0.25">
      <c r="H1676" s="2">
        <v>1657</v>
      </c>
      <c r="I1676" s="15">
        <v>248.54368932038838</v>
      </c>
    </row>
    <row r="1677" spans="8:9" x14ac:dyDescent="0.25">
      <c r="H1677" s="2">
        <v>1658</v>
      </c>
      <c r="I1677" s="15">
        <v>168.54205607476626</v>
      </c>
    </row>
    <row r="1678" spans="8:9" x14ac:dyDescent="0.25">
      <c r="H1678" s="2">
        <v>1659</v>
      </c>
      <c r="I1678" s="15">
        <v>175.15596330275224</v>
      </c>
    </row>
    <row r="1679" spans="8:9" x14ac:dyDescent="0.25">
      <c r="H1679" s="2">
        <v>1660</v>
      </c>
      <c r="I1679" s="15">
        <v>322.9906542056076</v>
      </c>
    </row>
    <row r="1680" spans="8:9" x14ac:dyDescent="0.25">
      <c r="H1680" s="2">
        <v>1661</v>
      </c>
      <c r="I1680" s="15">
        <v>79.207920792079221</v>
      </c>
    </row>
    <row r="1681" spans="8:9" x14ac:dyDescent="0.25">
      <c r="H1681" s="2">
        <v>1662</v>
      </c>
      <c r="I1681" s="15">
        <v>187.81132075471692</v>
      </c>
    </row>
    <row r="1682" spans="8:9" x14ac:dyDescent="0.25">
      <c r="H1682" s="2">
        <v>1663</v>
      </c>
      <c r="I1682" s="15">
        <v>128.99999999999997</v>
      </c>
    </row>
    <row r="1683" spans="8:9" x14ac:dyDescent="0.25">
      <c r="H1683" s="2">
        <v>1664</v>
      </c>
      <c r="I1683" s="15">
        <v>280.95238095238096</v>
      </c>
    </row>
    <row r="1684" spans="8:9" x14ac:dyDescent="0.25">
      <c r="H1684" s="2">
        <v>1665</v>
      </c>
      <c r="I1684" s="15">
        <v>83.867924528301899</v>
      </c>
    </row>
    <row r="1685" spans="8:9" x14ac:dyDescent="0.25">
      <c r="H1685" s="2">
        <v>1666</v>
      </c>
      <c r="I1685" s="15">
        <v>344.25925925925924</v>
      </c>
    </row>
    <row r="1686" spans="8:9" x14ac:dyDescent="0.25">
      <c r="H1686" s="2">
        <v>1667</v>
      </c>
      <c r="I1686" s="15">
        <v>188.44036697247716</v>
      </c>
    </row>
    <row r="1687" spans="8:9" x14ac:dyDescent="0.25">
      <c r="H1687" s="2">
        <v>1668</v>
      </c>
      <c r="I1687" s="15">
        <v>147.50000000000003</v>
      </c>
    </row>
    <row r="1688" spans="8:9" x14ac:dyDescent="0.25">
      <c r="H1688" s="2">
        <v>1669</v>
      </c>
      <c r="I1688" s="15">
        <v>165.84158415841586</v>
      </c>
    </row>
    <row r="1689" spans="8:9" x14ac:dyDescent="0.25">
      <c r="H1689" s="2">
        <v>1670</v>
      </c>
      <c r="I1689" s="15">
        <v>150.70588235294113</v>
      </c>
    </row>
    <row r="1690" spans="8:9" x14ac:dyDescent="0.25">
      <c r="H1690" s="2">
        <v>1671</v>
      </c>
      <c r="I1690" s="15">
        <v>344.0594059405941</v>
      </c>
    </row>
    <row r="1691" spans="8:9" x14ac:dyDescent="0.25">
      <c r="H1691" s="2">
        <v>1672</v>
      </c>
      <c r="I1691" s="15">
        <v>189.09090909090912</v>
      </c>
    </row>
    <row r="1692" spans="8:9" x14ac:dyDescent="0.25">
      <c r="H1692" s="2">
        <v>1673</v>
      </c>
      <c r="I1692" s="15">
        <v>292.73076923076923</v>
      </c>
    </row>
    <row r="1693" spans="8:9" x14ac:dyDescent="0.25">
      <c r="H1693" s="2">
        <v>1674</v>
      </c>
      <c r="I1693" s="15">
        <v>209.20754716981122</v>
      </c>
    </row>
    <row r="1694" spans="8:9" x14ac:dyDescent="0.25">
      <c r="H1694" s="2">
        <v>1675</v>
      </c>
      <c r="I1694" s="15">
        <v>177.14851485148509</v>
      </c>
    </row>
    <row r="1695" spans="8:9" x14ac:dyDescent="0.25">
      <c r="H1695" s="2">
        <v>1676</v>
      </c>
      <c r="I1695" s="15">
        <v>337.23076923076917</v>
      </c>
    </row>
    <row r="1696" spans="8:9" x14ac:dyDescent="0.25">
      <c r="H1696" s="2">
        <v>1677</v>
      </c>
      <c r="I1696" s="15">
        <v>350.49019607843144</v>
      </c>
    </row>
    <row r="1697" spans="8:9" x14ac:dyDescent="0.25">
      <c r="H1697" s="2">
        <v>1678</v>
      </c>
      <c r="I1697" s="15">
        <v>321.86138613861374</v>
      </c>
    </row>
    <row r="1698" spans="8:9" x14ac:dyDescent="0.25">
      <c r="H1698" s="2">
        <v>1679</v>
      </c>
      <c r="I1698" s="15">
        <v>197.32075471698104</v>
      </c>
    </row>
    <row r="1699" spans="8:9" x14ac:dyDescent="0.25">
      <c r="H1699" s="2">
        <v>1680</v>
      </c>
      <c r="I1699" s="15">
        <v>277.84615384615387</v>
      </c>
    </row>
    <row r="1700" spans="8:9" x14ac:dyDescent="0.25">
      <c r="H1700" s="2">
        <v>1681</v>
      </c>
      <c r="I1700" s="15">
        <v>224.55445544554448</v>
      </c>
    </row>
    <row r="1701" spans="8:9" x14ac:dyDescent="0.25">
      <c r="H1701" s="2">
        <v>1682</v>
      </c>
      <c r="I1701" s="15">
        <v>204.14953271028025</v>
      </c>
    </row>
    <row r="1702" spans="8:9" x14ac:dyDescent="0.25">
      <c r="H1702" s="2">
        <v>1683</v>
      </c>
      <c r="I1702" s="15">
        <v>361.11111111111114</v>
      </c>
    </row>
    <row r="1703" spans="8:9" x14ac:dyDescent="0.25">
      <c r="H1703" s="2">
        <v>1684</v>
      </c>
      <c r="I1703" s="15">
        <v>130.62857142857141</v>
      </c>
    </row>
    <row r="1704" spans="8:9" x14ac:dyDescent="0.25">
      <c r="H1704" s="2">
        <v>1685</v>
      </c>
      <c r="I1704" s="15">
        <v>286.23853211009191</v>
      </c>
    </row>
    <row r="1705" spans="8:9" x14ac:dyDescent="0.25">
      <c r="H1705" s="2">
        <v>1686</v>
      </c>
      <c r="I1705" s="15">
        <v>114.5904761904762</v>
      </c>
    </row>
    <row r="1706" spans="8:9" x14ac:dyDescent="0.25">
      <c r="H1706" s="2">
        <v>1687</v>
      </c>
      <c r="I1706" s="15">
        <v>313.45794392523345</v>
      </c>
    </row>
    <row r="1707" spans="8:9" x14ac:dyDescent="0.25">
      <c r="H1707" s="2">
        <v>1688</v>
      </c>
      <c r="I1707" s="15">
        <v>78.336448598130801</v>
      </c>
    </row>
    <row r="1708" spans="8:9" x14ac:dyDescent="0.25">
      <c r="H1708" s="2">
        <v>1689</v>
      </c>
      <c r="I1708" s="15">
        <v>276.7058823529411</v>
      </c>
    </row>
    <row r="1709" spans="8:9" x14ac:dyDescent="0.25">
      <c r="H1709" s="2">
        <v>1690</v>
      </c>
      <c r="I1709" s="15">
        <v>274.44444444444446</v>
      </c>
    </row>
    <row r="1710" spans="8:9" x14ac:dyDescent="0.25">
      <c r="H1710" s="2">
        <v>1691</v>
      </c>
      <c r="I1710" s="15">
        <v>106.09345794392517</v>
      </c>
    </row>
    <row r="1711" spans="8:9" x14ac:dyDescent="0.25">
      <c r="H1711" s="2">
        <v>1692</v>
      </c>
      <c r="I1711" s="15">
        <v>338.39999999999992</v>
      </c>
    </row>
    <row r="1712" spans="8:9" x14ac:dyDescent="0.25">
      <c r="H1712" s="2">
        <v>1693</v>
      </c>
      <c r="I1712" s="15">
        <v>109.90384615384616</v>
      </c>
    </row>
    <row r="1713" spans="8:9" x14ac:dyDescent="0.25">
      <c r="H1713" s="2">
        <v>1694</v>
      </c>
      <c r="I1713" s="15">
        <v>174.6534653465346</v>
      </c>
    </row>
    <row r="1714" spans="8:9" x14ac:dyDescent="0.25">
      <c r="H1714" s="2">
        <v>1695</v>
      </c>
      <c r="I1714" s="15">
        <v>215.39449541284395</v>
      </c>
    </row>
    <row r="1715" spans="8:9" x14ac:dyDescent="0.25">
      <c r="H1715" s="2">
        <v>1696</v>
      </c>
      <c r="I1715" s="15">
        <v>231.14563106796118</v>
      </c>
    </row>
    <row r="1716" spans="8:9" x14ac:dyDescent="0.25">
      <c r="H1716" s="2">
        <v>1697</v>
      </c>
      <c r="I1716" s="15">
        <v>208.73786407766991</v>
      </c>
    </row>
    <row r="1717" spans="8:9" x14ac:dyDescent="0.25">
      <c r="H1717" s="2">
        <v>1698</v>
      </c>
      <c r="I1717" s="15">
        <v>184.50943396226415</v>
      </c>
    </row>
    <row r="1718" spans="8:9" x14ac:dyDescent="0.25">
      <c r="H1718" s="2">
        <v>1699</v>
      </c>
      <c r="I1718" s="15">
        <v>218.39252336448587</v>
      </c>
    </row>
    <row r="1719" spans="8:9" x14ac:dyDescent="0.25">
      <c r="H1719" s="2">
        <v>1700</v>
      </c>
      <c r="I1719" s="15">
        <v>264.23300970873782</v>
      </c>
    </row>
    <row r="1720" spans="8:9" x14ac:dyDescent="0.25">
      <c r="H1720" s="2">
        <v>1701</v>
      </c>
      <c r="I1720" s="15">
        <v>87.230769230769198</v>
      </c>
    </row>
    <row r="1721" spans="8:9" x14ac:dyDescent="0.25">
      <c r="H1721" s="2">
        <v>1702</v>
      </c>
      <c r="I1721" s="15">
        <v>218.13725490196083</v>
      </c>
    </row>
    <row r="1722" spans="8:9" x14ac:dyDescent="0.25">
      <c r="H1722" s="2">
        <v>1703</v>
      </c>
      <c r="I1722" s="15">
        <v>260.38888888888886</v>
      </c>
    </row>
    <row r="1723" spans="8:9" x14ac:dyDescent="0.25">
      <c r="H1723" s="2">
        <v>1704</v>
      </c>
      <c r="I1723" s="15">
        <v>170.67307692307691</v>
      </c>
    </row>
    <row r="1724" spans="8:9" x14ac:dyDescent="0.25">
      <c r="H1724" s="2">
        <v>1705</v>
      </c>
      <c r="I1724" s="15">
        <v>330.2912621359223</v>
      </c>
    </row>
    <row r="1725" spans="8:9" x14ac:dyDescent="0.25">
      <c r="H1725" s="2">
        <v>1706</v>
      </c>
      <c r="I1725" s="15">
        <v>128.57142857142858</v>
      </c>
    </row>
    <row r="1726" spans="8:9" x14ac:dyDescent="0.25">
      <c r="H1726" s="2">
        <v>1707</v>
      </c>
      <c r="I1726" s="15">
        <v>76.330275229357838</v>
      </c>
    </row>
    <row r="1727" spans="8:9" x14ac:dyDescent="0.25">
      <c r="H1727" s="2">
        <v>1708</v>
      </c>
      <c r="I1727" s="15">
        <v>143.61904761904762</v>
      </c>
    </row>
    <row r="1728" spans="8:9" x14ac:dyDescent="0.25">
      <c r="H1728" s="2">
        <v>1709</v>
      </c>
      <c r="I1728" s="15">
        <v>100.31067961165047</v>
      </c>
    </row>
    <row r="1729" spans="8:9" x14ac:dyDescent="0.25">
      <c r="H1729" s="2">
        <v>1710</v>
      </c>
      <c r="I1729" s="15">
        <v>262.25490196078437</v>
      </c>
    </row>
    <row r="1730" spans="8:9" x14ac:dyDescent="0.25">
      <c r="H1730" s="2">
        <v>1711</v>
      </c>
      <c r="I1730" s="15">
        <v>228.23076923076923</v>
      </c>
    </row>
    <row r="1731" spans="8:9" x14ac:dyDescent="0.25">
      <c r="H1731" s="2">
        <v>1712</v>
      </c>
      <c r="I1731" s="15">
        <v>150.6542056074766</v>
      </c>
    </row>
    <row r="1732" spans="8:9" x14ac:dyDescent="0.25">
      <c r="H1732" s="2">
        <v>1713</v>
      </c>
      <c r="I1732" s="15">
        <v>257.63636363636368</v>
      </c>
    </row>
    <row r="1733" spans="8:9" x14ac:dyDescent="0.25">
      <c r="H1733" s="2">
        <v>1714</v>
      </c>
      <c r="I1733" s="15">
        <v>331.40952380952371</v>
      </c>
    </row>
    <row r="1734" spans="8:9" x14ac:dyDescent="0.25">
      <c r="H1734" s="2">
        <v>1715</v>
      </c>
      <c r="I1734" s="15">
        <v>328.70588235294122</v>
      </c>
    </row>
    <row r="1735" spans="8:9" x14ac:dyDescent="0.25">
      <c r="H1735" s="2">
        <v>1716</v>
      </c>
      <c r="I1735" s="15">
        <v>215.34653465346537</v>
      </c>
    </row>
    <row r="1736" spans="8:9" x14ac:dyDescent="0.25">
      <c r="H1736" s="2">
        <v>1717</v>
      </c>
      <c r="I1736" s="15">
        <v>243.53271028037369</v>
      </c>
    </row>
    <row r="1737" spans="8:9" x14ac:dyDescent="0.25">
      <c r="H1737" s="2">
        <v>1718</v>
      </c>
      <c r="I1737" s="15">
        <v>356.19230769230751</v>
      </c>
    </row>
    <row r="1738" spans="8:9" x14ac:dyDescent="0.25">
      <c r="H1738" s="2">
        <v>1719</v>
      </c>
      <c r="I1738" s="15">
        <v>94.953271028037335</v>
      </c>
    </row>
    <row r="1739" spans="8:9" x14ac:dyDescent="0.25">
      <c r="H1739" s="2">
        <v>1720</v>
      </c>
      <c r="I1739" s="15">
        <v>291.4444444444444</v>
      </c>
    </row>
    <row r="1740" spans="8:9" x14ac:dyDescent="0.25">
      <c r="H1740" s="2">
        <v>1721</v>
      </c>
      <c r="I1740" s="15">
        <v>118.5333333333333</v>
      </c>
    </row>
    <row r="1741" spans="8:9" x14ac:dyDescent="0.25">
      <c r="H1741" s="2">
        <v>1722</v>
      </c>
      <c r="I1741" s="15">
        <v>95.000000000000014</v>
      </c>
    </row>
    <row r="1742" spans="8:9" x14ac:dyDescent="0.25">
      <c r="H1742" s="2">
        <v>1723</v>
      </c>
      <c r="I1742" s="15">
        <v>209.99999999999994</v>
      </c>
    </row>
    <row r="1743" spans="8:9" x14ac:dyDescent="0.25">
      <c r="H1743" s="2">
        <v>1724</v>
      </c>
      <c r="I1743" s="15">
        <v>138.34951456310682</v>
      </c>
    </row>
    <row r="1744" spans="8:9" x14ac:dyDescent="0.25">
      <c r="H1744" s="2">
        <v>1725</v>
      </c>
      <c r="I1744" s="15">
        <v>247.61904761904762</v>
      </c>
    </row>
    <row r="1745" spans="8:9" x14ac:dyDescent="0.25">
      <c r="H1745" s="2">
        <v>1726</v>
      </c>
      <c r="I1745" s="15">
        <v>154.07407407407408</v>
      </c>
    </row>
    <row r="1746" spans="8:9" x14ac:dyDescent="0.25">
      <c r="H1746" s="2">
        <v>1727</v>
      </c>
      <c r="I1746" s="15">
        <v>298.07692307692304</v>
      </c>
    </row>
    <row r="1747" spans="8:9" x14ac:dyDescent="0.25">
      <c r="H1747" s="2">
        <v>1728</v>
      </c>
      <c r="I1747" s="15">
        <v>165.68807339449535</v>
      </c>
    </row>
    <row r="1748" spans="8:9" x14ac:dyDescent="0.25">
      <c r="H1748" s="2">
        <v>1729</v>
      </c>
      <c r="I1748" s="15">
        <v>339.9813084112148</v>
      </c>
    </row>
    <row r="1749" spans="8:9" x14ac:dyDescent="0.25">
      <c r="H1749" s="2">
        <v>1730</v>
      </c>
      <c r="I1749" s="15">
        <v>284.52336448598118</v>
      </c>
    </row>
    <row r="1750" spans="8:9" x14ac:dyDescent="0.25">
      <c r="H1750" s="2">
        <v>1731</v>
      </c>
      <c r="I1750" s="15">
        <v>154.69306930693062</v>
      </c>
    </row>
    <row r="1751" spans="8:9" x14ac:dyDescent="0.25">
      <c r="H1751" s="2">
        <v>1732</v>
      </c>
      <c r="I1751" s="15">
        <v>87.962264150943355</v>
      </c>
    </row>
    <row r="1752" spans="8:9" x14ac:dyDescent="0.25">
      <c r="H1752" s="2">
        <v>1733</v>
      </c>
      <c r="I1752" s="15">
        <v>281.25</v>
      </c>
    </row>
    <row r="1753" spans="8:9" x14ac:dyDescent="0.25">
      <c r="H1753" s="2">
        <v>1734</v>
      </c>
      <c r="I1753" s="15">
        <v>154.56603773584908</v>
      </c>
    </row>
    <row r="1754" spans="8:9" x14ac:dyDescent="0.25">
      <c r="H1754" s="2">
        <v>1735</v>
      </c>
      <c r="I1754" s="15">
        <v>252.90909090909096</v>
      </c>
    </row>
    <row r="1755" spans="8:9" x14ac:dyDescent="0.25">
      <c r="H1755" s="2">
        <v>1736</v>
      </c>
      <c r="I1755" s="15">
        <v>239.76699029126212</v>
      </c>
    </row>
    <row r="1756" spans="8:9" x14ac:dyDescent="0.25">
      <c r="H1756" s="2">
        <v>1737</v>
      </c>
      <c r="I1756" s="15">
        <v>334.01904761904763</v>
      </c>
    </row>
    <row r="1757" spans="8:9" x14ac:dyDescent="0.25">
      <c r="H1757" s="2">
        <v>1738</v>
      </c>
      <c r="I1757" s="15">
        <v>289.81132075471703</v>
      </c>
    </row>
    <row r="1758" spans="8:9" x14ac:dyDescent="0.25">
      <c r="H1758" s="2">
        <v>1739</v>
      </c>
      <c r="I1758" s="15">
        <v>366.47619047619048</v>
      </c>
    </row>
    <row r="1759" spans="8:9" x14ac:dyDescent="0.25">
      <c r="H1759" s="2">
        <v>1740</v>
      </c>
      <c r="I1759" s="15">
        <v>154.52830188679238</v>
      </c>
    </row>
    <row r="1760" spans="8:9" x14ac:dyDescent="0.25">
      <c r="H1760" s="2">
        <v>1741</v>
      </c>
      <c r="I1760" s="15">
        <v>195.00000000000003</v>
      </c>
    </row>
    <row r="1761" spans="8:9" x14ac:dyDescent="0.25">
      <c r="H1761" s="2">
        <v>1742</v>
      </c>
      <c r="I1761" s="15">
        <v>336.76190476190476</v>
      </c>
    </row>
    <row r="1762" spans="8:9" x14ac:dyDescent="0.25">
      <c r="H1762" s="2">
        <v>1743</v>
      </c>
      <c r="I1762" s="15">
        <v>265.23364485981296</v>
      </c>
    </row>
    <row r="1763" spans="8:9" x14ac:dyDescent="0.25">
      <c r="H1763" s="2">
        <v>1744</v>
      </c>
      <c r="I1763" s="15">
        <v>90.524271844660191</v>
      </c>
    </row>
    <row r="1764" spans="8:9" x14ac:dyDescent="0.25">
      <c r="H1764" s="2">
        <v>1745</v>
      </c>
      <c r="I1764" s="15">
        <v>316.30188679245282</v>
      </c>
    </row>
    <row r="1765" spans="8:9" x14ac:dyDescent="0.25">
      <c r="H1765" s="2">
        <v>1746</v>
      </c>
      <c r="I1765" s="15">
        <v>339.48076923076928</v>
      </c>
    </row>
    <row r="1766" spans="8:9" x14ac:dyDescent="0.25">
      <c r="H1766" s="2">
        <v>1747</v>
      </c>
      <c r="I1766" s="15">
        <v>347.50000000000006</v>
      </c>
    </row>
    <row r="1767" spans="8:9" x14ac:dyDescent="0.25">
      <c r="H1767" s="2">
        <v>1748</v>
      </c>
      <c r="I1767" s="15">
        <v>296.94339622641513</v>
      </c>
    </row>
    <row r="1768" spans="8:9" x14ac:dyDescent="0.25">
      <c r="H1768" s="2">
        <v>1749</v>
      </c>
      <c r="I1768" s="15">
        <v>247.10679611650482</v>
      </c>
    </row>
    <row r="1769" spans="8:9" x14ac:dyDescent="0.25">
      <c r="H1769" s="2">
        <v>1750</v>
      </c>
      <c r="I1769" s="15">
        <v>243.11538461538461</v>
      </c>
    </row>
    <row r="1770" spans="8:9" x14ac:dyDescent="0.25">
      <c r="H1770" s="2">
        <v>1751</v>
      </c>
      <c r="I1770" s="15">
        <v>204.67961165048541</v>
      </c>
    </row>
    <row r="1771" spans="8:9" x14ac:dyDescent="0.25">
      <c r="H1771" s="2">
        <v>1752</v>
      </c>
      <c r="I1771" s="15">
        <v>346.91588785046741</v>
      </c>
    </row>
    <row r="1772" spans="8:9" x14ac:dyDescent="0.25">
      <c r="H1772" s="2">
        <v>1753</v>
      </c>
      <c r="I1772" s="15">
        <v>153.17647058823525</v>
      </c>
    </row>
    <row r="1773" spans="8:9" x14ac:dyDescent="0.25">
      <c r="H1773" s="2">
        <v>1754</v>
      </c>
      <c r="I1773" s="15">
        <v>301.92452830188665</v>
      </c>
    </row>
    <row r="1774" spans="8:9" x14ac:dyDescent="0.25">
      <c r="H1774" s="2">
        <v>1755</v>
      </c>
      <c r="I1774" s="15">
        <v>266.09523809523802</v>
      </c>
    </row>
    <row r="1775" spans="8:9" x14ac:dyDescent="0.25">
      <c r="H1775" s="2">
        <v>1756</v>
      </c>
      <c r="I1775" s="15">
        <v>147.0588235294118</v>
      </c>
    </row>
    <row r="1776" spans="8:9" x14ac:dyDescent="0.25">
      <c r="H1776" s="2">
        <v>1757</v>
      </c>
      <c r="I1776" s="15">
        <v>188.38834951456309</v>
      </c>
    </row>
    <row r="1777" spans="8:9" x14ac:dyDescent="0.25">
      <c r="H1777" s="2">
        <v>1758</v>
      </c>
      <c r="I1777" s="15">
        <v>325.98039215686282</v>
      </c>
    </row>
    <row r="1778" spans="8:9" x14ac:dyDescent="0.25">
      <c r="H1778" s="2">
        <v>1759</v>
      </c>
      <c r="I1778" s="15">
        <v>78.019047619047626</v>
      </c>
    </row>
    <row r="1779" spans="8:9" x14ac:dyDescent="0.25">
      <c r="H1779" s="2">
        <v>1760</v>
      </c>
      <c r="I1779" s="15">
        <v>345.87155963302769</v>
      </c>
    </row>
    <row r="1780" spans="8:9" x14ac:dyDescent="0.25">
      <c r="H1780" s="2">
        <v>1761</v>
      </c>
      <c r="I1780" s="15">
        <v>218.68571428571423</v>
      </c>
    </row>
    <row r="1781" spans="8:9" x14ac:dyDescent="0.25">
      <c r="H1781" s="2">
        <v>1762</v>
      </c>
      <c r="I1781" s="15">
        <v>261.25714285714281</v>
      </c>
    </row>
    <row r="1782" spans="8:9" x14ac:dyDescent="0.25">
      <c r="H1782" s="2">
        <v>1763</v>
      </c>
      <c r="I1782" s="15">
        <v>140.53846153846149</v>
      </c>
    </row>
    <row r="1783" spans="8:9" x14ac:dyDescent="0.25">
      <c r="H1783" s="2">
        <v>1764</v>
      </c>
      <c r="I1783" s="15">
        <v>301.92452830188682</v>
      </c>
    </row>
    <row r="1784" spans="8:9" x14ac:dyDescent="0.25">
      <c r="H1784" s="2">
        <v>1765</v>
      </c>
      <c r="I1784" s="15">
        <v>220.78846153846155</v>
      </c>
    </row>
    <row r="1785" spans="8:9" x14ac:dyDescent="0.25">
      <c r="H1785" s="2">
        <v>1766</v>
      </c>
      <c r="I1785" s="15">
        <v>314.3564356435644</v>
      </c>
    </row>
    <row r="1786" spans="8:9" x14ac:dyDescent="0.25">
      <c r="H1786" s="2">
        <v>1767</v>
      </c>
      <c r="I1786" s="15">
        <v>200.90909090909096</v>
      </c>
    </row>
    <row r="1787" spans="8:9" x14ac:dyDescent="0.25">
      <c r="H1787" s="2">
        <v>1768</v>
      </c>
      <c r="I1787" s="15">
        <v>91.076923076923066</v>
      </c>
    </row>
    <row r="1788" spans="8:9" x14ac:dyDescent="0.25">
      <c r="H1788" s="2">
        <v>1769</v>
      </c>
      <c r="I1788" s="15">
        <v>232.67326732673271</v>
      </c>
    </row>
    <row r="1789" spans="8:9" x14ac:dyDescent="0.25">
      <c r="H1789" s="2">
        <v>1770</v>
      </c>
      <c r="I1789" s="15">
        <v>125.00000000000003</v>
      </c>
    </row>
    <row r="1790" spans="8:9" x14ac:dyDescent="0.25">
      <c r="H1790" s="2">
        <v>1771</v>
      </c>
      <c r="I1790" s="15">
        <v>106.43809523809522</v>
      </c>
    </row>
    <row r="1791" spans="8:9" x14ac:dyDescent="0.25">
      <c r="H1791" s="2">
        <v>1772</v>
      </c>
      <c r="I1791" s="15">
        <v>344.80373831775682</v>
      </c>
    </row>
    <row r="1792" spans="8:9" x14ac:dyDescent="0.25">
      <c r="H1792" s="2">
        <v>1773</v>
      </c>
      <c r="I1792" s="15">
        <v>95.085714285714289</v>
      </c>
    </row>
    <row r="1793" spans="8:9" x14ac:dyDescent="0.25">
      <c r="H1793" s="2">
        <v>1774</v>
      </c>
      <c r="I1793" s="15">
        <v>213.39622641509425</v>
      </c>
    </row>
    <row r="1794" spans="8:9" x14ac:dyDescent="0.25">
      <c r="H1794" s="2">
        <v>1775</v>
      </c>
      <c r="I1794" s="15">
        <v>198.0952380952381</v>
      </c>
    </row>
    <row r="1795" spans="8:9" x14ac:dyDescent="0.25">
      <c r="H1795" s="2">
        <v>1776</v>
      </c>
      <c r="I1795" s="15">
        <v>274.01941747572812</v>
      </c>
    </row>
    <row r="1796" spans="8:9" x14ac:dyDescent="0.25">
      <c r="H1796" s="2">
        <v>1777</v>
      </c>
      <c r="I1796" s="15">
        <v>94.81481481481481</v>
      </c>
    </row>
    <row r="1797" spans="8:9" x14ac:dyDescent="0.25">
      <c r="H1797" s="2">
        <v>1778</v>
      </c>
      <c r="I1797" s="15">
        <v>359.38461538461536</v>
      </c>
    </row>
    <row r="1798" spans="8:9" x14ac:dyDescent="0.25">
      <c r="H1798" s="2">
        <v>1779</v>
      </c>
      <c r="I1798" s="15">
        <v>345.87155963302769</v>
      </c>
    </row>
    <row r="1799" spans="8:9" x14ac:dyDescent="0.25">
      <c r="H1799" s="2">
        <v>1780</v>
      </c>
      <c r="I1799" s="15">
        <v>104.19230769230765</v>
      </c>
    </row>
    <row r="1800" spans="8:9" x14ac:dyDescent="0.25">
      <c r="H1800" s="2">
        <v>1781</v>
      </c>
      <c r="I1800" s="15">
        <v>212.72727272727278</v>
      </c>
    </row>
    <row r="1801" spans="8:9" x14ac:dyDescent="0.25">
      <c r="H1801" s="2">
        <v>1782</v>
      </c>
      <c r="I1801" s="15">
        <v>328.58823529411757</v>
      </c>
    </row>
    <row r="1802" spans="8:9" x14ac:dyDescent="0.25">
      <c r="H1802" s="2">
        <v>1783</v>
      </c>
      <c r="I1802" s="15">
        <v>244.58823529411757</v>
      </c>
    </row>
    <row r="1803" spans="8:9" x14ac:dyDescent="0.25">
      <c r="H1803" s="2">
        <v>1784</v>
      </c>
      <c r="I1803" s="15">
        <v>236.49999999999994</v>
      </c>
    </row>
    <row r="1804" spans="8:9" x14ac:dyDescent="0.25">
      <c r="H1804" s="2">
        <v>1785</v>
      </c>
      <c r="I1804" s="15">
        <v>268.65384615384619</v>
      </c>
    </row>
    <row r="1805" spans="8:9" x14ac:dyDescent="0.25">
      <c r="H1805" s="2">
        <v>1786</v>
      </c>
      <c r="I1805" s="15">
        <v>319.8461538461537</v>
      </c>
    </row>
    <row r="1806" spans="8:9" x14ac:dyDescent="0.25">
      <c r="H1806" s="2">
        <v>1787</v>
      </c>
      <c r="I1806" s="15">
        <v>199.60396039603953</v>
      </c>
    </row>
    <row r="1807" spans="8:9" x14ac:dyDescent="0.25">
      <c r="H1807" s="2">
        <v>1788</v>
      </c>
      <c r="I1807" s="15">
        <v>123.52941176470584</v>
      </c>
    </row>
    <row r="1808" spans="8:9" x14ac:dyDescent="0.25">
      <c r="H1808" s="2">
        <v>1789</v>
      </c>
      <c r="I1808" s="15">
        <v>99.009900990099027</v>
      </c>
    </row>
    <row r="1809" spans="8:9" x14ac:dyDescent="0.25">
      <c r="H1809" s="2">
        <v>1790</v>
      </c>
      <c r="I1809" s="15">
        <v>237.74509803921575</v>
      </c>
    </row>
    <row r="1810" spans="8:9" x14ac:dyDescent="0.25">
      <c r="H1810" s="2">
        <v>1791</v>
      </c>
      <c r="I1810" s="15">
        <v>323.52941176470597</v>
      </c>
    </row>
    <row r="1811" spans="8:9" x14ac:dyDescent="0.25">
      <c r="H1811" s="2">
        <v>1792</v>
      </c>
      <c r="I1811" s="15">
        <v>267.50000000000006</v>
      </c>
    </row>
    <row r="1812" spans="8:9" x14ac:dyDescent="0.25">
      <c r="H1812" s="2">
        <v>1793</v>
      </c>
      <c r="I1812" s="15">
        <v>225.51401869158866</v>
      </c>
    </row>
    <row r="1813" spans="8:9" x14ac:dyDescent="0.25">
      <c r="H1813" s="2">
        <v>1794</v>
      </c>
      <c r="I1813" s="15">
        <v>319.42857142857144</v>
      </c>
    </row>
    <row r="1814" spans="8:9" x14ac:dyDescent="0.25">
      <c r="H1814" s="2">
        <v>1795</v>
      </c>
      <c r="I1814" s="15">
        <v>87.454545454545482</v>
      </c>
    </row>
    <row r="1815" spans="8:9" x14ac:dyDescent="0.25">
      <c r="H1815" s="2">
        <v>1796</v>
      </c>
      <c r="I1815" s="15">
        <v>275.00000000000006</v>
      </c>
    </row>
    <row r="1816" spans="8:9" x14ac:dyDescent="0.25">
      <c r="H1816" s="2">
        <v>1797</v>
      </c>
      <c r="I1816" s="15">
        <v>86.633663366336648</v>
      </c>
    </row>
    <row r="1817" spans="8:9" x14ac:dyDescent="0.25">
      <c r="H1817" s="2">
        <v>1798</v>
      </c>
      <c r="I1817" s="15">
        <v>244.03921568627456</v>
      </c>
    </row>
    <row r="1818" spans="8:9" x14ac:dyDescent="0.25">
      <c r="H1818" s="2">
        <v>1799</v>
      </c>
      <c r="I1818" s="15">
        <v>131.48076923076923</v>
      </c>
    </row>
    <row r="1819" spans="8:9" x14ac:dyDescent="0.25">
      <c r="H1819" s="2">
        <v>1800</v>
      </c>
      <c r="I1819" s="15">
        <v>321.78217821782187</v>
      </c>
    </row>
    <row r="1820" spans="8:9" x14ac:dyDescent="0.25">
      <c r="H1820" s="2">
        <v>1801</v>
      </c>
      <c r="I1820" s="15">
        <v>350.49056603773585</v>
      </c>
    </row>
    <row r="1821" spans="8:9" x14ac:dyDescent="0.25">
      <c r="H1821" s="2">
        <v>1802</v>
      </c>
      <c r="I1821" s="15">
        <v>143.36448598130838</v>
      </c>
    </row>
    <row r="1822" spans="8:9" x14ac:dyDescent="0.25">
      <c r="H1822" s="2">
        <v>1803</v>
      </c>
      <c r="I1822" s="15">
        <v>124.41121495327107</v>
      </c>
    </row>
    <row r="1823" spans="8:9" x14ac:dyDescent="0.25">
      <c r="H1823" s="2">
        <v>1804</v>
      </c>
      <c r="I1823" s="15">
        <v>272.88461538461542</v>
      </c>
    </row>
    <row r="1824" spans="8:9" x14ac:dyDescent="0.25">
      <c r="H1824" s="2">
        <v>1805</v>
      </c>
      <c r="I1824" s="15">
        <v>190.48598130841111</v>
      </c>
    </row>
    <row r="1825" spans="8:9" x14ac:dyDescent="0.25">
      <c r="H1825" s="2">
        <v>1806</v>
      </c>
      <c r="I1825" s="15">
        <v>321.07843137254912</v>
      </c>
    </row>
    <row r="1826" spans="8:9" x14ac:dyDescent="0.25">
      <c r="H1826" s="2">
        <v>1807</v>
      </c>
      <c r="I1826" s="15">
        <v>75.84466019417475</v>
      </c>
    </row>
    <row r="1827" spans="8:9" x14ac:dyDescent="0.25">
      <c r="H1827" s="2">
        <v>1808</v>
      </c>
      <c r="I1827" s="15">
        <v>193.20754716981133</v>
      </c>
    </row>
    <row r="1828" spans="8:9" x14ac:dyDescent="0.25">
      <c r="H1828" s="2">
        <v>1809</v>
      </c>
      <c r="I1828" s="15">
        <v>71.428571428571431</v>
      </c>
    </row>
    <row r="1829" spans="8:9" x14ac:dyDescent="0.25">
      <c r="H1829" s="2">
        <v>1810</v>
      </c>
      <c r="I1829" s="15">
        <v>275.36538461538464</v>
      </c>
    </row>
    <row r="1830" spans="8:9" x14ac:dyDescent="0.25">
      <c r="H1830" s="2">
        <v>1811</v>
      </c>
      <c r="I1830" s="15">
        <v>300.17307692307691</v>
      </c>
    </row>
    <row r="1831" spans="8:9" x14ac:dyDescent="0.25">
      <c r="H1831" s="2">
        <v>1812</v>
      </c>
      <c r="I1831" s="15">
        <v>190.23529411764699</v>
      </c>
    </row>
    <row r="1832" spans="8:9" x14ac:dyDescent="0.25">
      <c r="H1832" s="2">
        <v>1813</v>
      </c>
      <c r="I1832" s="15">
        <v>159.28301886792445</v>
      </c>
    </row>
    <row r="1833" spans="8:9" x14ac:dyDescent="0.25">
      <c r="H1833" s="2">
        <v>1814</v>
      </c>
      <c r="I1833" s="15">
        <v>102.87850467289722</v>
      </c>
    </row>
    <row r="1834" spans="8:9" x14ac:dyDescent="0.25">
      <c r="H1834" s="2">
        <v>1815</v>
      </c>
      <c r="I1834" s="15">
        <v>191.37864077669906</v>
      </c>
    </row>
    <row r="1835" spans="8:9" x14ac:dyDescent="0.25">
      <c r="H1835" s="2">
        <v>1816</v>
      </c>
      <c r="I1835" s="15">
        <v>310.09615384615387</v>
      </c>
    </row>
    <row r="1836" spans="8:9" x14ac:dyDescent="0.25">
      <c r="H1836" s="2">
        <v>1817</v>
      </c>
      <c r="I1836" s="15">
        <v>137.22772277227719</v>
      </c>
    </row>
    <row r="1837" spans="8:9" x14ac:dyDescent="0.25">
      <c r="H1837" s="2">
        <v>1818</v>
      </c>
      <c r="I1837" s="15">
        <v>262.38532110091757</v>
      </c>
    </row>
    <row r="1838" spans="8:9" x14ac:dyDescent="0.25">
      <c r="H1838" s="2">
        <v>1819</v>
      </c>
      <c r="I1838" s="15">
        <v>297.59999999999991</v>
      </c>
    </row>
    <row r="1839" spans="8:9" x14ac:dyDescent="0.25">
      <c r="H1839" s="2">
        <v>1820</v>
      </c>
      <c r="I1839" s="15">
        <v>338.39999999999992</v>
      </c>
    </row>
    <row r="1840" spans="8:9" x14ac:dyDescent="0.25">
      <c r="H1840" s="2">
        <v>1821</v>
      </c>
      <c r="I1840" s="15">
        <v>155.33980582524273</v>
      </c>
    </row>
    <row r="1841" spans="8:9" x14ac:dyDescent="0.25">
      <c r="H1841" s="2">
        <v>1822</v>
      </c>
      <c r="I1841" s="15">
        <v>111.57009345794387</v>
      </c>
    </row>
    <row r="1842" spans="8:9" x14ac:dyDescent="0.25">
      <c r="H1842" s="2">
        <v>1823</v>
      </c>
      <c r="I1842" s="15">
        <v>231.63636363636368</v>
      </c>
    </row>
    <row r="1843" spans="8:9" x14ac:dyDescent="0.25">
      <c r="H1843" s="2">
        <v>1824</v>
      </c>
      <c r="I1843" s="15">
        <v>153.80769230769232</v>
      </c>
    </row>
    <row r="1844" spans="8:9" x14ac:dyDescent="0.25">
      <c r="H1844" s="2">
        <v>1825</v>
      </c>
      <c r="I1844" s="15">
        <v>343.99999999999994</v>
      </c>
    </row>
    <row r="1845" spans="8:9" x14ac:dyDescent="0.25">
      <c r="H1845" s="2">
        <v>1826</v>
      </c>
      <c r="I1845" s="15">
        <v>172.54545454545459</v>
      </c>
    </row>
    <row r="1846" spans="8:9" x14ac:dyDescent="0.25">
      <c r="H1846" s="2">
        <v>1827</v>
      </c>
      <c r="I1846" s="15">
        <v>116.4905660377358</v>
      </c>
    </row>
    <row r="1847" spans="8:9" x14ac:dyDescent="0.25">
      <c r="H1847" s="2">
        <v>1828</v>
      </c>
      <c r="I1847" s="15">
        <v>361.38613861386148</v>
      </c>
    </row>
    <row r="1848" spans="8:9" x14ac:dyDescent="0.25">
      <c r="H1848" s="2">
        <v>1829</v>
      </c>
      <c r="I1848" s="15">
        <v>165.04854368932041</v>
      </c>
    </row>
    <row r="1849" spans="8:9" x14ac:dyDescent="0.25">
      <c r="H1849" s="2">
        <v>1830</v>
      </c>
      <c r="I1849" s="15">
        <v>175.15596330275224</v>
      </c>
    </row>
    <row r="1850" spans="8:9" x14ac:dyDescent="0.25">
      <c r="H1850" s="2">
        <v>1831</v>
      </c>
      <c r="I1850" s="15">
        <v>111.46153846153841</v>
      </c>
    </row>
    <row r="1851" spans="8:9" x14ac:dyDescent="0.25">
      <c r="H1851" s="2">
        <v>1832</v>
      </c>
      <c r="I1851" s="15">
        <v>144.15533980582526</v>
      </c>
    </row>
    <row r="1852" spans="8:9" x14ac:dyDescent="0.25">
      <c r="H1852" s="2">
        <v>1833</v>
      </c>
      <c r="I1852" s="15">
        <v>301.92452830188665</v>
      </c>
    </row>
    <row r="1853" spans="8:9" x14ac:dyDescent="0.25">
      <c r="H1853" s="2">
        <v>1834</v>
      </c>
      <c r="I1853" s="15">
        <v>341.71428571428572</v>
      </c>
    </row>
    <row r="1854" spans="8:9" x14ac:dyDescent="0.25">
      <c r="H1854" s="2">
        <v>1835</v>
      </c>
      <c r="I1854" s="15">
        <v>167.99999999999994</v>
      </c>
    </row>
    <row r="1855" spans="8:9" x14ac:dyDescent="0.25">
      <c r="H1855" s="2">
        <v>1836</v>
      </c>
      <c r="I1855" s="15">
        <v>208</v>
      </c>
    </row>
    <row r="1856" spans="8:9" x14ac:dyDescent="0.25">
      <c r="H1856" s="2">
        <v>1837</v>
      </c>
      <c r="I1856" s="15">
        <v>277.47169811320754</v>
      </c>
    </row>
    <row r="1857" spans="8:9" x14ac:dyDescent="0.25">
      <c r="H1857" s="2">
        <v>1838</v>
      </c>
      <c r="I1857" s="15">
        <v>309.59999999999991</v>
      </c>
    </row>
    <row r="1858" spans="8:9" x14ac:dyDescent="0.25">
      <c r="H1858" s="2">
        <v>1839</v>
      </c>
      <c r="I1858" s="15">
        <v>354.29702970297018</v>
      </c>
    </row>
    <row r="1859" spans="8:9" x14ac:dyDescent="0.25">
      <c r="H1859" s="2">
        <v>1840</v>
      </c>
      <c r="I1859" s="15">
        <v>92.807692307692321</v>
      </c>
    </row>
    <row r="1860" spans="8:9" x14ac:dyDescent="0.25">
      <c r="H1860" s="2">
        <v>1841</v>
      </c>
      <c r="I1860" s="15">
        <v>79.075471698113205</v>
      </c>
    </row>
    <row r="1861" spans="8:9" x14ac:dyDescent="0.25">
      <c r="H1861" s="2">
        <v>1842</v>
      </c>
      <c r="I1861" s="15">
        <v>302.39999999999992</v>
      </c>
    </row>
    <row r="1862" spans="8:9" x14ac:dyDescent="0.25">
      <c r="H1862" s="2">
        <v>1843</v>
      </c>
      <c r="I1862" s="15">
        <v>300.93203883495141</v>
      </c>
    </row>
    <row r="1863" spans="8:9" x14ac:dyDescent="0.25">
      <c r="H1863" s="2">
        <v>1844</v>
      </c>
      <c r="I1863" s="15">
        <v>70.909090909090921</v>
      </c>
    </row>
    <row r="1864" spans="8:9" x14ac:dyDescent="0.25">
      <c r="H1864" s="2">
        <v>1845</v>
      </c>
      <c r="I1864" s="15">
        <v>315.65048543689318</v>
      </c>
    </row>
    <row r="1865" spans="8:9" x14ac:dyDescent="0.25">
      <c r="H1865" s="2">
        <v>1846</v>
      </c>
      <c r="I1865" s="15">
        <v>337.57009345794376</v>
      </c>
    </row>
    <row r="1866" spans="8:9" x14ac:dyDescent="0.25">
      <c r="H1866" s="2">
        <v>1847</v>
      </c>
      <c r="I1866" s="15">
        <v>92.336448598130815</v>
      </c>
    </row>
    <row r="1867" spans="8:9" x14ac:dyDescent="0.25">
      <c r="H1867" s="2">
        <v>1848</v>
      </c>
      <c r="I1867" s="15">
        <v>248.35514018691575</v>
      </c>
    </row>
    <row r="1868" spans="8:9" x14ac:dyDescent="0.25">
      <c r="H1868" s="2">
        <v>1849</v>
      </c>
      <c r="I1868" s="15">
        <v>251.07692307692304</v>
      </c>
    </row>
    <row r="1869" spans="8:9" x14ac:dyDescent="0.25">
      <c r="H1869" s="2">
        <v>1850</v>
      </c>
      <c r="I1869" s="15">
        <v>292.4150943396225</v>
      </c>
    </row>
    <row r="1870" spans="8:9" x14ac:dyDescent="0.25">
      <c r="H1870" s="2">
        <v>1851</v>
      </c>
      <c r="I1870" s="15">
        <v>269.04761904761904</v>
      </c>
    </row>
    <row r="1871" spans="8:9" x14ac:dyDescent="0.25">
      <c r="H1871" s="2">
        <v>1852</v>
      </c>
      <c r="I1871" s="15">
        <v>337.23076923076917</v>
      </c>
    </row>
    <row r="1872" spans="8:9" x14ac:dyDescent="0.25">
      <c r="H1872" s="2">
        <v>1853</v>
      </c>
      <c r="I1872" s="15">
        <v>362.50000000000006</v>
      </c>
    </row>
    <row r="1873" spans="8:9" x14ac:dyDescent="0.25">
      <c r="H1873" s="2">
        <v>1854</v>
      </c>
      <c r="I1873" s="15">
        <v>159.31372549019611</v>
      </c>
    </row>
    <row r="1874" spans="8:9" x14ac:dyDescent="0.25">
      <c r="H1874" s="2">
        <v>1855</v>
      </c>
      <c r="I1874" s="15">
        <v>238.60194174757282</v>
      </c>
    </row>
    <row r="1875" spans="8:9" x14ac:dyDescent="0.25">
      <c r="H1875" s="2">
        <v>1856</v>
      </c>
      <c r="I1875" s="15">
        <v>303.88235294117635</v>
      </c>
    </row>
    <row r="1876" spans="8:9" x14ac:dyDescent="0.25">
      <c r="H1876" s="2">
        <v>1857</v>
      </c>
      <c r="I1876" s="15">
        <v>159.31372549019611</v>
      </c>
    </row>
    <row r="1877" spans="8:9" x14ac:dyDescent="0.25">
      <c r="H1877" s="2">
        <v>1858</v>
      </c>
      <c r="I1877" s="15">
        <v>156.72897196261673</v>
      </c>
    </row>
    <row r="1878" spans="8:9" x14ac:dyDescent="0.25">
      <c r="H1878" s="2">
        <v>1859</v>
      </c>
      <c r="I1878" s="15">
        <v>228.99082568807353</v>
      </c>
    </row>
    <row r="1879" spans="8:9" x14ac:dyDescent="0.25">
      <c r="H1879" s="2">
        <v>1860</v>
      </c>
      <c r="I1879" s="15">
        <v>83.333333333333329</v>
      </c>
    </row>
    <row r="1880" spans="8:9" x14ac:dyDescent="0.25">
      <c r="H1880" s="2">
        <v>1861</v>
      </c>
      <c r="I1880" s="15">
        <v>164.03773584905653</v>
      </c>
    </row>
    <row r="1881" spans="8:9" x14ac:dyDescent="0.25">
      <c r="H1881" s="2">
        <v>1862</v>
      </c>
      <c r="I1881" s="15">
        <v>348.55769230769232</v>
      </c>
    </row>
    <row r="1882" spans="8:9" x14ac:dyDescent="0.25">
      <c r="H1882" s="2">
        <v>1863</v>
      </c>
      <c r="I1882" s="15">
        <v>201.70588235294122</v>
      </c>
    </row>
    <row r="1883" spans="8:9" x14ac:dyDescent="0.25">
      <c r="H1883" s="2">
        <v>1864</v>
      </c>
      <c r="I1883" s="15">
        <v>114.20560747663548</v>
      </c>
    </row>
    <row r="1884" spans="8:9" x14ac:dyDescent="0.25">
      <c r="H1884" s="2">
        <v>1865</v>
      </c>
      <c r="I1884" s="15">
        <v>89.653846153846118</v>
      </c>
    </row>
    <row r="1885" spans="8:9" x14ac:dyDescent="0.25">
      <c r="H1885" s="2">
        <v>1866</v>
      </c>
      <c r="I1885" s="15">
        <v>339.44444444444446</v>
      </c>
    </row>
    <row r="1886" spans="8:9" x14ac:dyDescent="0.25">
      <c r="H1886" s="2">
        <v>1867</v>
      </c>
      <c r="I1886" s="15">
        <v>331.68316831683171</v>
      </c>
    </row>
    <row r="1887" spans="8:9" x14ac:dyDescent="0.25">
      <c r="H1887" s="2">
        <v>1868</v>
      </c>
      <c r="I1887" s="15">
        <v>297.69230769230768</v>
      </c>
    </row>
    <row r="1888" spans="8:9" x14ac:dyDescent="0.25">
      <c r="H1888" s="2">
        <v>1869</v>
      </c>
      <c r="I1888" s="15">
        <v>81.345794392523388</v>
      </c>
    </row>
    <row r="1889" spans="8:9" x14ac:dyDescent="0.25">
      <c r="H1889" s="2">
        <v>1870</v>
      </c>
      <c r="I1889" s="15">
        <v>160.19417475728156</v>
      </c>
    </row>
    <row r="1890" spans="8:9" x14ac:dyDescent="0.25">
      <c r="H1890" s="2">
        <v>1871</v>
      </c>
      <c r="I1890" s="15">
        <v>252.50000000000006</v>
      </c>
    </row>
    <row r="1891" spans="8:9" x14ac:dyDescent="0.25">
      <c r="H1891" s="2">
        <v>1872</v>
      </c>
      <c r="I1891" s="15">
        <v>266.26415094339609</v>
      </c>
    </row>
    <row r="1892" spans="8:9" x14ac:dyDescent="0.25">
      <c r="H1892" s="2">
        <v>1873</v>
      </c>
      <c r="I1892" s="15">
        <v>103.76470588235291</v>
      </c>
    </row>
    <row r="1893" spans="8:9" x14ac:dyDescent="0.25">
      <c r="H1893" s="2">
        <v>1874</v>
      </c>
      <c r="I1893" s="15">
        <v>170.85714285714286</v>
      </c>
    </row>
    <row r="1894" spans="8:9" x14ac:dyDescent="0.25">
      <c r="H1894" s="2">
        <v>1875</v>
      </c>
      <c r="I1894" s="15">
        <v>98.245283018867923</v>
      </c>
    </row>
    <row r="1895" spans="8:9" x14ac:dyDescent="0.25">
      <c r="H1895" s="2">
        <v>1876</v>
      </c>
      <c r="I1895" s="15">
        <v>254.80769230769229</v>
      </c>
    </row>
    <row r="1896" spans="8:9" x14ac:dyDescent="0.25">
      <c r="H1896" s="2">
        <v>1877</v>
      </c>
      <c r="I1896" s="15">
        <v>167.99999999999997</v>
      </c>
    </row>
    <row r="1897" spans="8:9" x14ac:dyDescent="0.25">
      <c r="H1897" s="2">
        <v>1878</v>
      </c>
      <c r="I1897" s="15">
        <v>319.42857142857133</v>
      </c>
    </row>
    <row r="1898" spans="8:9" x14ac:dyDescent="0.25">
      <c r="H1898" s="2">
        <v>1879</v>
      </c>
      <c r="I1898" s="15">
        <v>151.04761904761907</v>
      </c>
    </row>
    <row r="1899" spans="8:9" x14ac:dyDescent="0.25">
      <c r="H1899" s="2">
        <v>1880</v>
      </c>
      <c r="I1899" s="15">
        <v>188.53846153846155</v>
      </c>
    </row>
    <row r="1900" spans="8:9" x14ac:dyDescent="0.25">
      <c r="H1900" s="2">
        <v>1881</v>
      </c>
      <c r="I1900" s="15">
        <v>93.452830188679258</v>
      </c>
    </row>
    <row r="1901" spans="8:9" x14ac:dyDescent="0.25">
      <c r="H1901" s="2">
        <v>1882</v>
      </c>
      <c r="I1901" s="15">
        <v>345.57798165137604</v>
      </c>
    </row>
    <row r="1902" spans="8:9" x14ac:dyDescent="0.25">
      <c r="H1902" s="2">
        <v>1883</v>
      </c>
      <c r="I1902" s="15">
        <v>77.158878504672856</v>
      </c>
    </row>
    <row r="1903" spans="8:9" x14ac:dyDescent="0.25">
      <c r="H1903" s="2">
        <v>1884</v>
      </c>
      <c r="I1903" s="15">
        <v>270.77358490566041</v>
      </c>
    </row>
    <row r="1904" spans="8:9" x14ac:dyDescent="0.25">
      <c r="H1904" s="2">
        <v>1885</v>
      </c>
      <c r="I1904" s="15">
        <v>338.09523809523807</v>
      </c>
    </row>
    <row r="1905" spans="8:9" x14ac:dyDescent="0.25">
      <c r="H1905" s="2">
        <v>1886</v>
      </c>
      <c r="I1905" s="15">
        <v>124.60377358490567</v>
      </c>
    </row>
    <row r="1906" spans="8:9" x14ac:dyDescent="0.25">
      <c r="H1906" s="2">
        <v>1887</v>
      </c>
      <c r="I1906" s="15">
        <v>92.64761904761906</v>
      </c>
    </row>
    <row r="1907" spans="8:9" x14ac:dyDescent="0.25">
      <c r="H1907" s="2">
        <v>1888</v>
      </c>
      <c r="I1907" s="15">
        <v>76.444444444444429</v>
      </c>
    </row>
    <row r="1908" spans="8:9" x14ac:dyDescent="0.25">
      <c r="H1908" s="2">
        <v>1889</v>
      </c>
      <c r="I1908" s="15">
        <v>343.50476190476184</v>
      </c>
    </row>
    <row r="1909" spans="8:9" x14ac:dyDescent="0.25">
      <c r="H1909" s="2">
        <v>1890</v>
      </c>
      <c r="I1909" s="15">
        <v>278.91262135922329</v>
      </c>
    </row>
    <row r="1910" spans="8:9" x14ac:dyDescent="0.25">
      <c r="H1910" s="2">
        <v>1891</v>
      </c>
      <c r="I1910" s="15">
        <v>225.18518518518516</v>
      </c>
    </row>
    <row r="1911" spans="8:9" x14ac:dyDescent="0.25">
      <c r="H1911" s="2">
        <v>1892</v>
      </c>
      <c r="I1911" s="15">
        <v>330.45283018867912</v>
      </c>
    </row>
    <row r="1912" spans="8:9" x14ac:dyDescent="0.25">
      <c r="H1912" s="2">
        <v>1893</v>
      </c>
      <c r="I1912" s="15">
        <v>179.29411764705887</v>
      </c>
    </row>
    <row r="1913" spans="8:9" x14ac:dyDescent="0.25">
      <c r="H1913" s="2">
        <v>1894</v>
      </c>
      <c r="I1913" s="15">
        <v>83.542857142857116</v>
      </c>
    </row>
    <row r="1914" spans="8:9" x14ac:dyDescent="0.25">
      <c r="H1914" s="2">
        <v>1895</v>
      </c>
      <c r="I1914" s="15">
        <v>144.34951456310679</v>
      </c>
    </row>
    <row r="1915" spans="8:9" x14ac:dyDescent="0.25">
      <c r="H1915" s="2">
        <v>1896</v>
      </c>
      <c r="I1915" s="15">
        <v>262.47619047619048</v>
      </c>
    </row>
    <row r="1916" spans="8:9" x14ac:dyDescent="0.25">
      <c r="H1916" s="2">
        <v>1897</v>
      </c>
      <c r="I1916" s="15">
        <v>205.96153846153837</v>
      </c>
    </row>
    <row r="1917" spans="8:9" x14ac:dyDescent="0.25">
      <c r="H1917" s="2">
        <v>1898</v>
      </c>
      <c r="I1917" s="15">
        <v>119.04761904761905</v>
      </c>
    </row>
    <row r="1918" spans="8:9" x14ac:dyDescent="0.25">
      <c r="H1918" s="2">
        <v>1899</v>
      </c>
      <c r="I1918" s="15">
        <v>142.76923076923075</v>
      </c>
    </row>
    <row r="1919" spans="8:9" x14ac:dyDescent="0.25">
      <c r="H1919" s="2">
        <v>1900</v>
      </c>
      <c r="I1919" s="15">
        <v>126.75728155339807</v>
      </c>
    </row>
    <row r="1920" spans="8:9" x14ac:dyDescent="0.25">
      <c r="H1920" s="2">
        <v>1901</v>
      </c>
      <c r="I1920" s="15">
        <v>310.09615384615387</v>
      </c>
    </row>
    <row r="1921" spans="8:9" x14ac:dyDescent="0.25">
      <c r="H1921" s="2">
        <v>1902</v>
      </c>
      <c r="I1921" s="15">
        <v>72.571428571428555</v>
      </c>
    </row>
    <row r="1922" spans="8:9" x14ac:dyDescent="0.25">
      <c r="H1922" s="2">
        <v>1903</v>
      </c>
      <c r="I1922" s="15">
        <v>213.644859813084</v>
      </c>
    </row>
    <row r="1923" spans="8:9" x14ac:dyDescent="0.25">
      <c r="H1923" s="2">
        <v>1904</v>
      </c>
      <c r="I1923" s="15">
        <v>134.72727272727275</v>
      </c>
    </row>
    <row r="1924" spans="8:9" x14ac:dyDescent="0.25">
      <c r="H1924" s="2">
        <v>1905</v>
      </c>
      <c r="I1924" s="15">
        <v>208.47169811320757</v>
      </c>
    </row>
    <row r="1925" spans="8:9" x14ac:dyDescent="0.25">
      <c r="H1925" s="2">
        <v>1906</v>
      </c>
      <c r="I1925" s="15">
        <v>101.2941176470588</v>
      </c>
    </row>
    <row r="1926" spans="8:9" x14ac:dyDescent="0.25">
      <c r="H1926" s="2">
        <v>1907</v>
      </c>
      <c r="I1926" s="15">
        <v>284.85981308411198</v>
      </c>
    </row>
    <row r="1927" spans="8:9" x14ac:dyDescent="0.25">
      <c r="H1927" s="2">
        <v>1908</v>
      </c>
      <c r="I1927" s="15">
        <v>91.626168224299022</v>
      </c>
    </row>
    <row r="1928" spans="8:9" x14ac:dyDescent="0.25">
      <c r="H1928" s="2">
        <v>1909</v>
      </c>
      <c r="I1928" s="15">
        <v>267.09090909090918</v>
      </c>
    </row>
    <row r="1929" spans="8:9" x14ac:dyDescent="0.25">
      <c r="H1929" s="2">
        <v>1910</v>
      </c>
      <c r="I1929" s="15">
        <v>141.15887850467294</v>
      </c>
    </row>
    <row r="1930" spans="8:9" x14ac:dyDescent="0.25">
      <c r="H1930" s="2">
        <v>1911</v>
      </c>
      <c r="I1930" s="15">
        <v>122.85714285714282</v>
      </c>
    </row>
    <row r="1931" spans="8:9" x14ac:dyDescent="0.25">
      <c r="H1931" s="2">
        <v>1912</v>
      </c>
      <c r="I1931" s="15">
        <v>323.10679611650488</v>
      </c>
    </row>
    <row r="1932" spans="8:9" x14ac:dyDescent="0.25">
      <c r="H1932" s="2">
        <v>1913</v>
      </c>
      <c r="I1932" s="15">
        <v>143.02912621359224</v>
      </c>
    </row>
    <row r="1933" spans="8:9" x14ac:dyDescent="0.25">
      <c r="H1933" s="2">
        <v>1914</v>
      </c>
      <c r="I1933" s="15">
        <v>160.54716981132077</v>
      </c>
    </row>
    <row r="1934" spans="8:9" x14ac:dyDescent="0.25">
      <c r="H1934" s="2">
        <v>1915</v>
      </c>
      <c r="I1934" s="15">
        <v>355.94444444444434</v>
      </c>
    </row>
    <row r="1935" spans="8:9" x14ac:dyDescent="0.25">
      <c r="H1935" s="2">
        <v>1916</v>
      </c>
      <c r="I1935" s="15">
        <v>145.9439252336449</v>
      </c>
    </row>
    <row r="1936" spans="8:9" x14ac:dyDescent="0.25">
      <c r="H1936" s="2">
        <v>1917</v>
      </c>
      <c r="I1936" s="15">
        <v>89.504761904761878</v>
      </c>
    </row>
    <row r="1937" spans="8:9" x14ac:dyDescent="0.25">
      <c r="H1937" s="2">
        <v>1918</v>
      </c>
      <c r="I1937" s="15">
        <v>121.83333333333331</v>
      </c>
    </row>
    <row r="1938" spans="8:9" x14ac:dyDescent="0.25">
      <c r="H1938" s="2">
        <v>1919</v>
      </c>
      <c r="I1938" s="15">
        <v>141.65384615384616</v>
      </c>
    </row>
    <row r="1939" spans="8:9" x14ac:dyDescent="0.25">
      <c r="H1939" s="2">
        <v>1920</v>
      </c>
      <c r="I1939" s="15">
        <v>89.475728155339809</v>
      </c>
    </row>
    <row r="1940" spans="8:9" x14ac:dyDescent="0.25">
      <c r="H1940" s="2">
        <v>1921</v>
      </c>
      <c r="I1940" s="15">
        <v>322.5</v>
      </c>
    </row>
    <row r="1941" spans="8:9" x14ac:dyDescent="0.25">
      <c r="H1941" s="2">
        <v>1922</v>
      </c>
      <c r="I1941" s="15">
        <v>318.62745098039221</v>
      </c>
    </row>
    <row r="1942" spans="8:9" x14ac:dyDescent="0.25">
      <c r="H1942" s="2">
        <v>1923</v>
      </c>
      <c r="I1942" s="15">
        <v>371.42857142857144</v>
      </c>
    </row>
    <row r="1943" spans="8:9" x14ac:dyDescent="0.25">
      <c r="H1943" s="2">
        <v>1924</v>
      </c>
      <c r="I1943" s="15">
        <v>344.36538461538464</v>
      </c>
    </row>
    <row r="1944" spans="8:9" x14ac:dyDescent="0.25">
      <c r="H1944" s="2">
        <v>1925</v>
      </c>
      <c r="I1944" s="15">
        <v>238.53211009174325</v>
      </c>
    </row>
    <row r="1945" spans="8:9" x14ac:dyDescent="0.25">
      <c r="H1945" s="2">
        <v>1926</v>
      </c>
      <c r="I1945" s="15">
        <v>237.98076923076923</v>
      </c>
    </row>
    <row r="1946" spans="8:9" x14ac:dyDescent="0.25">
      <c r="H1946" s="2">
        <v>1927</v>
      </c>
      <c r="I1946" s="15">
        <v>87.085714285714261</v>
      </c>
    </row>
    <row r="1947" spans="8:9" x14ac:dyDescent="0.25">
      <c r="H1947" s="2">
        <v>1928</v>
      </c>
      <c r="I1947" s="15">
        <v>315.65048543689323</v>
      </c>
    </row>
    <row r="1948" spans="8:9" x14ac:dyDescent="0.25">
      <c r="H1948" s="2">
        <v>1929</v>
      </c>
      <c r="I1948" s="15">
        <v>106.873786407767</v>
      </c>
    </row>
    <row r="1949" spans="8:9" x14ac:dyDescent="0.25">
      <c r="H1949" s="2">
        <v>1930</v>
      </c>
      <c r="I1949" s="15">
        <v>115.19999999999997</v>
      </c>
    </row>
    <row r="1950" spans="8:9" x14ac:dyDescent="0.25">
      <c r="H1950" s="2">
        <v>1931</v>
      </c>
      <c r="I1950" s="15">
        <v>104.00000000000003</v>
      </c>
    </row>
    <row r="1951" spans="8:9" x14ac:dyDescent="0.25">
      <c r="H1951" s="2">
        <v>1932</v>
      </c>
      <c r="I1951" s="15">
        <v>237.38317757009332</v>
      </c>
    </row>
    <row r="1952" spans="8:9" x14ac:dyDescent="0.25">
      <c r="H1952" s="2">
        <v>1933</v>
      </c>
      <c r="I1952" s="15">
        <v>315.65048543689318</v>
      </c>
    </row>
    <row r="1953" spans="8:9" x14ac:dyDescent="0.25">
      <c r="H1953" s="2">
        <v>1934</v>
      </c>
      <c r="I1953" s="15">
        <v>333.59999999999991</v>
      </c>
    </row>
    <row r="1954" spans="8:9" x14ac:dyDescent="0.25">
      <c r="H1954" s="2">
        <v>1935</v>
      </c>
      <c r="I1954" s="15">
        <v>209.77570093457933</v>
      </c>
    </row>
    <row r="1955" spans="8:9" x14ac:dyDescent="0.25">
      <c r="H1955" s="2">
        <v>1936</v>
      </c>
      <c r="I1955" s="15">
        <v>161.76470588235298</v>
      </c>
    </row>
    <row r="1956" spans="8:9" x14ac:dyDescent="0.25">
      <c r="H1956" s="2">
        <v>1937</v>
      </c>
      <c r="I1956" s="15">
        <v>73.714285714285694</v>
      </c>
    </row>
    <row r="1957" spans="8:9" x14ac:dyDescent="0.25">
      <c r="H1957" s="2">
        <v>1938</v>
      </c>
      <c r="I1957" s="15">
        <v>144.97142857142853</v>
      </c>
    </row>
    <row r="1958" spans="8:9" x14ac:dyDescent="0.25">
      <c r="H1958" s="2">
        <v>1939</v>
      </c>
      <c r="I1958" s="15">
        <v>347.4174757281553</v>
      </c>
    </row>
    <row r="1959" spans="8:9" x14ac:dyDescent="0.25">
      <c r="H1959" s="2">
        <v>1940</v>
      </c>
      <c r="I1959" s="15">
        <v>335.378640776699</v>
      </c>
    </row>
    <row r="1960" spans="8:9" x14ac:dyDescent="0.25">
      <c r="H1960" s="2">
        <v>1941</v>
      </c>
      <c r="I1960" s="15">
        <v>365.35922330097088</v>
      </c>
    </row>
    <row r="1961" spans="8:9" x14ac:dyDescent="0.25">
      <c r="H1961" s="2">
        <v>1942</v>
      </c>
      <c r="I1961" s="15">
        <v>188.1904761904762</v>
      </c>
    </row>
    <row r="1962" spans="8:9" x14ac:dyDescent="0.25">
      <c r="H1962" s="2">
        <v>1943</v>
      </c>
      <c r="I1962" s="15">
        <v>188.72549019607848</v>
      </c>
    </row>
    <row r="1963" spans="8:9" x14ac:dyDescent="0.25">
      <c r="H1963" s="2">
        <v>1944</v>
      </c>
      <c r="I1963" s="15">
        <v>195.61904761904762</v>
      </c>
    </row>
    <row r="1964" spans="8:9" x14ac:dyDescent="0.25">
      <c r="H1964" s="2">
        <v>1945</v>
      </c>
      <c r="I1964" s="15">
        <v>335.378640776699</v>
      </c>
    </row>
    <row r="1965" spans="8:9" x14ac:dyDescent="0.25">
      <c r="H1965" s="2">
        <v>1946</v>
      </c>
      <c r="I1965" s="15">
        <v>264.70588235294122</v>
      </c>
    </row>
    <row r="1966" spans="8:9" x14ac:dyDescent="0.25">
      <c r="H1966" s="2">
        <v>1947</v>
      </c>
      <c r="I1966" s="15">
        <v>372.11538461538464</v>
      </c>
    </row>
    <row r="1967" spans="8:9" x14ac:dyDescent="0.25">
      <c r="H1967" s="2">
        <v>1948</v>
      </c>
      <c r="I1967" s="15">
        <v>356.4356435643565</v>
      </c>
    </row>
    <row r="1968" spans="8:9" x14ac:dyDescent="0.25">
      <c r="H1968" s="2">
        <v>1949</v>
      </c>
      <c r="I1968" s="15">
        <v>92.311926605504553</v>
      </c>
    </row>
    <row r="1969" spans="8:9" x14ac:dyDescent="0.25">
      <c r="H1969" s="2">
        <v>1950</v>
      </c>
      <c r="I1969" s="15">
        <v>350.7619047619047</v>
      </c>
    </row>
    <row r="1970" spans="8:9" x14ac:dyDescent="0.25">
      <c r="H1970" s="2">
        <v>1951</v>
      </c>
      <c r="I1970" s="15">
        <v>235.88571428571422</v>
      </c>
    </row>
    <row r="1971" spans="8:9" x14ac:dyDescent="0.25">
      <c r="H1971" s="2">
        <v>1952</v>
      </c>
      <c r="I1971" s="15">
        <v>83.486238532110136</v>
      </c>
    </row>
    <row r="1972" spans="8:9" x14ac:dyDescent="0.25">
      <c r="H1972" s="2">
        <v>1953</v>
      </c>
      <c r="I1972" s="15">
        <v>164.83333333333329</v>
      </c>
    </row>
    <row r="1973" spans="8:9" x14ac:dyDescent="0.25">
      <c r="H1973" s="2">
        <v>1954</v>
      </c>
      <c r="I1973" s="15">
        <v>282.33962264150944</v>
      </c>
    </row>
    <row r="1974" spans="8:9" x14ac:dyDescent="0.25">
      <c r="H1974" s="2">
        <v>1955</v>
      </c>
      <c r="I1974" s="15">
        <v>313.45794392523345</v>
      </c>
    </row>
    <row r="1975" spans="8:9" x14ac:dyDescent="0.25">
      <c r="H1975" s="2">
        <v>1956</v>
      </c>
      <c r="I1975" s="15">
        <v>357.03773584905662</v>
      </c>
    </row>
    <row r="1976" spans="8:9" x14ac:dyDescent="0.25">
      <c r="H1976" s="2">
        <v>1957</v>
      </c>
      <c r="I1976" s="15">
        <v>357.79245283018872</v>
      </c>
    </row>
    <row r="1977" spans="8:9" x14ac:dyDescent="0.25">
      <c r="H1977" s="2">
        <v>1958</v>
      </c>
      <c r="I1977" s="15">
        <v>160.79999999999995</v>
      </c>
    </row>
    <row r="1978" spans="8:9" x14ac:dyDescent="0.25">
      <c r="H1978" s="2">
        <v>1959</v>
      </c>
      <c r="I1978" s="15">
        <v>184.61538461538458</v>
      </c>
    </row>
    <row r="1979" spans="8:9" x14ac:dyDescent="0.25">
      <c r="H1979" s="2">
        <v>1960</v>
      </c>
      <c r="I1979" s="15">
        <v>199.02857142857138</v>
      </c>
    </row>
    <row r="1980" spans="8:9" x14ac:dyDescent="0.25">
      <c r="H1980" s="2">
        <v>1961</v>
      </c>
      <c r="I1980" s="15">
        <v>157.43119266055055</v>
      </c>
    </row>
    <row r="1981" spans="8:9" x14ac:dyDescent="0.25">
      <c r="H1981" s="2">
        <v>1962</v>
      </c>
      <c r="I1981" s="15">
        <v>183.54716981132077</v>
      </c>
    </row>
    <row r="1982" spans="8:9" x14ac:dyDescent="0.25">
      <c r="H1982" s="2">
        <v>1963</v>
      </c>
      <c r="I1982" s="15">
        <v>342.77669902912618</v>
      </c>
    </row>
    <row r="1983" spans="8:9" x14ac:dyDescent="0.25">
      <c r="H1983" s="2">
        <v>1964</v>
      </c>
      <c r="I1983" s="15">
        <v>209.32075471698116</v>
      </c>
    </row>
    <row r="1984" spans="8:9" x14ac:dyDescent="0.25">
      <c r="H1984" s="2">
        <v>1965</v>
      </c>
      <c r="I1984" s="15">
        <v>136.79999999999998</v>
      </c>
    </row>
    <row r="1985" spans="8:9" x14ac:dyDescent="0.25">
      <c r="H1985" s="2">
        <v>1966</v>
      </c>
      <c r="I1985" s="15">
        <v>146.28571428571431</v>
      </c>
    </row>
    <row r="1986" spans="8:9" x14ac:dyDescent="0.25">
      <c r="H1986" s="2">
        <v>1967</v>
      </c>
      <c r="I1986" s="15">
        <v>346.53465346534659</v>
      </c>
    </row>
    <row r="1987" spans="8:9" x14ac:dyDescent="0.25">
      <c r="H1987" s="2">
        <v>1968</v>
      </c>
      <c r="I1987" s="15">
        <v>249.01960784313729</v>
      </c>
    </row>
    <row r="1988" spans="8:9" x14ac:dyDescent="0.25">
      <c r="H1988" s="2">
        <v>1969</v>
      </c>
      <c r="I1988" s="15">
        <v>120.88888888888889</v>
      </c>
    </row>
    <row r="1989" spans="8:9" x14ac:dyDescent="0.25">
      <c r="H1989" s="2">
        <v>1970</v>
      </c>
      <c r="I1989" s="15">
        <v>330.09708737864082</v>
      </c>
    </row>
    <row r="1990" spans="8:9" x14ac:dyDescent="0.25">
      <c r="H1990" s="2">
        <v>1971</v>
      </c>
      <c r="I1990" s="15">
        <v>78.336448598130801</v>
      </c>
    </row>
    <row r="1991" spans="8:9" x14ac:dyDescent="0.25">
      <c r="H1991" s="2">
        <v>1972</v>
      </c>
      <c r="I1991" s="15">
        <v>239.34615384615387</v>
      </c>
    </row>
    <row r="1992" spans="8:9" x14ac:dyDescent="0.25">
      <c r="H1992" s="2">
        <v>1973</v>
      </c>
      <c r="I1992" s="15">
        <v>312.05714285714276</v>
      </c>
    </row>
    <row r="1993" spans="8:9" x14ac:dyDescent="0.25">
      <c r="H1993" s="2">
        <v>1974</v>
      </c>
      <c r="I1993" s="15">
        <v>290.13333333333338</v>
      </c>
    </row>
    <row r="1994" spans="8:9" x14ac:dyDescent="0.25">
      <c r="H1994" s="2">
        <v>1975</v>
      </c>
      <c r="I1994" s="15">
        <v>137.84615384615384</v>
      </c>
    </row>
    <row r="1995" spans="8:9" x14ac:dyDescent="0.25">
      <c r="H1995" s="2">
        <v>1976</v>
      </c>
      <c r="I1995" s="15">
        <v>162.2018348623854</v>
      </c>
    </row>
    <row r="1996" spans="8:9" x14ac:dyDescent="0.25">
      <c r="H1996" s="2">
        <v>1977</v>
      </c>
      <c r="I1996" s="15">
        <v>185.1588785046728</v>
      </c>
    </row>
    <row r="1997" spans="8:9" x14ac:dyDescent="0.25">
      <c r="H1997" s="2">
        <v>1978</v>
      </c>
      <c r="I1997" s="15">
        <v>250.62857142857135</v>
      </c>
    </row>
    <row r="1998" spans="8:9" x14ac:dyDescent="0.25">
      <c r="H1998" s="2">
        <v>1979</v>
      </c>
      <c r="I1998" s="15">
        <v>356.09803921568636</v>
      </c>
    </row>
    <row r="1999" spans="8:9" x14ac:dyDescent="0.25">
      <c r="H1999" s="2">
        <v>1980</v>
      </c>
      <c r="I1999" s="15">
        <v>127.2475247524752</v>
      </c>
    </row>
    <row r="2000" spans="8:9" x14ac:dyDescent="0.25">
      <c r="H2000" s="2">
        <v>1981</v>
      </c>
      <c r="I2000" s="15">
        <v>254.76190476190476</v>
      </c>
    </row>
    <row r="2001" spans="8:9" x14ac:dyDescent="0.25">
      <c r="H2001" s="2">
        <v>1982</v>
      </c>
      <c r="I2001" s="15">
        <v>104.48598130841118</v>
      </c>
    </row>
    <row r="2002" spans="8:9" x14ac:dyDescent="0.25">
      <c r="H2002" s="2">
        <v>1983</v>
      </c>
      <c r="I2002" s="15">
        <v>106.822429906542</v>
      </c>
    </row>
    <row r="2003" spans="8:9" x14ac:dyDescent="0.25">
      <c r="H2003" s="2">
        <v>1984</v>
      </c>
      <c r="I2003" s="15">
        <v>147.0588235294118</v>
      </c>
    </row>
    <row r="2004" spans="8:9" x14ac:dyDescent="0.25">
      <c r="H2004" s="2">
        <v>1985</v>
      </c>
      <c r="I2004" s="15">
        <v>320.11111111111103</v>
      </c>
    </row>
    <row r="2005" spans="8:9" x14ac:dyDescent="0.25">
      <c r="H2005" s="2">
        <v>1986</v>
      </c>
      <c r="I2005" s="15">
        <v>139.62962962962962</v>
      </c>
    </row>
    <row r="2006" spans="8:9" x14ac:dyDescent="0.25">
      <c r="H2006" s="2">
        <v>1987</v>
      </c>
      <c r="I2006" s="15">
        <v>262.73394495412833</v>
      </c>
    </row>
    <row r="2007" spans="8:9" x14ac:dyDescent="0.25">
      <c r="H2007" s="2">
        <v>1988</v>
      </c>
      <c r="I2007" s="15">
        <v>182.25688073394488</v>
      </c>
    </row>
    <row r="2008" spans="8:9" x14ac:dyDescent="0.25">
      <c r="H2008" s="2">
        <v>1989</v>
      </c>
      <c r="I2008" s="15">
        <v>197.61904761904762</v>
      </c>
    </row>
    <row r="2009" spans="8:9" x14ac:dyDescent="0.25">
      <c r="H2009" s="2">
        <v>1990</v>
      </c>
      <c r="I2009" s="15">
        <v>152.65384615384608</v>
      </c>
    </row>
    <row r="2010" spans="8:9" x14ac:dyDescent="0.25">
      <c r="H2010" s="2">
        <v>1991</v>
      </c>
      <c r="I2010" s="15">
        <v>257.99999999999989</v>
      </c>
    </row>
    <row r="2011" spans="8:9" x14ac:dyDescent="0.25">
      <c r="H2011" s="2">
        <v>1992</v>
      </c>
      <c r="I2011" s="15">
        <v>304.1509433962263</v>
      </c>
    </row>
    <row r="2012" spans="8:9" x14ac:dyDescent="0.25">
      <c r="H2012" s="2">
        <v>1993</v>
      </c>
      <c r="I2012" s="15">
        <v>345.92380952380944</v>
      </c>
    </row>
    <row r="2013" spans="8:9" x14ac:dyDescent="0.25">
      <c r="H2013" s="2">
        <v>1994</v>
      </c>
      <c r="I2013" s="15">
        <v>174.17142857142852</v>
      </c>
    </row>
    <row r="2014" spans="8:9" x14ac:dyDescent="0.25">
      <c r="H2014" s="2">
        <v>1995</v>
      </c>
      <c r="I2014" s="15">
        <v>211.58490566037727</v>
      </c>
    </row>
    <row r="2015" spans="8:9" x14ac:dyDescent="0.25">
      <c r="H2015" s="2">
        <v>1996</v>
      </c>
      <c r="I2015" s="15">
        <v>154.79999999999995</v>
      </c>
    </row>
    <row r="2016" spans="8:9" x14ac:dyDescent="0.25">
      <c r="H2016" s="2">
        <v>1997</v>
      </c>
      <c r="I2016" s="15">
        <v>130.75471698113202</v>
      </c>
    </row>
    <row r="2017" spans="8:9" x14ac:dyDescent="0.25">
      <c r="H2017" s="2">
        <v>1998</v>
      </c>
      <c r="I2017" s="15">
        <v>241.54901960784318</v>
      </c>
    </row>
    <row r="2018" spans="8:9" x14ac:dyDescent="0.25">
      <c r="H2018" s="2">
        <v>1999</v>
      </c>
      <c r="I2018" s="15">
        <v>149.03846153846152</v>
      </c>
    </row>
    <row r="2019" spans="8:9" x14ac:dyDescent="0.25">
      <c r="H2019" s="2">
        <v>2000</v>
      </c>
      <c r="I2019" s="15">
        <v>298.03846153846143</v>
      </c>
    </row>
    <row r="2020" spans="8:9" x14ac:dyDescent="0.25">
      <c r="H2020" s="2">
        <v>2001</v>
      </c>
      <c r="I2020" s="15">
        <v>271.76470588235287</v>
      </c>
    </row>
    <row r="2021" spans="8:9" x14ac:dyDescent="0.25">
      <c r="H2021" s="2">
        <v>2002</v>
      </c>
      <c r="I2021" s="15">
        <v>315.33333333333326</v>
      </c>
    </row>
    <row r="2022" spans="8:9" x14ac:dyDescent="0.25">
      <c r="H2022" s="2">
        <v>2003</v>
      </c>
      <c r="I2022" s="15">
        <v>188.38834951456309</v>
      </c>
    </row>
    <row r="2023" spans="8:9" x14ac:dyDescent="0.25">
      <c r="H2023" s="2">
        <v>2004</v>
      </c>
      <c r="I2023" s="15">
        <v>223.9245283018868</v>
      </c>
    </row>
    <row r="2024" spans="8:9" x14ac:dyDescent="0.25">
      <c r="H2024" s="2">
        <v>2005</v>
      </c>
      <c r="I2024" s="15">
        <v>311.02803738317749</v>
      </c>
    </row>
    <row r="2025" spans="8:9" x14ac:dyDescent="0.25">
      <c r="H2025" s="2">
        <v>2006</v>
      </c>
      <c r="I2025" s="15">
        <v>229.98058252427182</v>
      </c>
    </row>
    <row r="2026" spans="8:9" x14ac:dyDescent="0.25">
      <c r="H2026" s="2">
        <v>2007</v>
      </c>
      <c r="I2026" s="15">
        <v>160.37383177570089</v>
      </c>
    </row>
    <row r="2027" spans="8:9" x14ac:dyDescent="0.25">
      <c r="H2027" s="2">
        <v>2008</v>
      </c>
      <c r="I2027" s="15">
        <v>190.18518518518519</v>
      </c>
    </row>
    <row r="2028" spans="8:9" x14ac:dyDescent="0.25">
      <c r="H2028" s="2">
        <v>2009</v>
      </c>
      <c r="I2028" s="15">
        <v>345.05660377358492</v>
      </c>
    </row>
    <row r="2029" spans="8:9" x14ac:dyDescent="0.25">
      <c r="H2029" s="2">
        <v>2010</v>
      </c>
      <c r="I2029" s="15">
        <v>294.33962264150932</v>
      </c>
    </row>
    <row r="2030" spans="8:9" x14ac:dyDescent="0.25">
      <c r="H2030" s="2">
        <v>2011</v>
      </c>
      <c r="I2030" s="15">
        <v>302.09523809523813</v>
      </c>
    </row>
    <row r="2031" spans="8:9" x14ac:dyDescent="0.25">
      <c r="H2031" s="2">
        <v>2012</v>
      </c>
      <c r="I2031" s="15">
        <v>252.77777777777777</v>
      </c>
    </row>
    <row r="2032" spans="8:9" x14ac:dyDescent="0.25">
      <c r="H2032" s="2">
        <v>2013</v>
      </c>
      <c r="I2032" s="15">
        <v>219.04761904761904</v>
      </c>
    </row>
    <row r="2033" spans="8:9" x14ac:dyDescent="0.25">
      <c r="H2033" s="2">
        <v>2014</v>
      </c>
      <c r="I2033" s="15">
        <v>281.64705882352933</v>
      </c>
    </row>
    <row r="2034" spans="8:9" x14ac:dyDescent="0.25">
      <c r="H2034" s="2">
        <v>2015</v>
      </c>
      <c r="I2034" s="15">
        <v>272.74766355140196</v>
      </c>
    </row>
    <row r="2035" spans="8:9" x14ac:dyDescent="0.25">
      <c r="H2035" s="2">
        <v>2016</v>
      </c>
      <c r="I2035" s="15">
        <v>179.37142857142851</v>
      </c>
    </row>
    <row r="2036" spans="8:9" x14ac:dyDescent="0.25">
      <c r="H2036" s="2">
        <v>2017</v>
      </c>
      <c r="I2036" s="15">
        <v>88.077669902912618</v>
      </c>
    </row>
    <row r="2037" spans="8:9" x14ac:dyDescent="0.25">
      <c r="H2037" s="2">
        <v>2018</v>
      </c>
      <c r="I2037" s="15">
        <v>288.69902912621359</v>
      </c>
    </row>
    <row r="2038" spans="8:9" x14ac:dyDescent="0.25">
      <c r="H2038" s="2">
        <v>2019</v>
      </c>
      <c r="I2038" s="15">
        <v>175.48076923076923</v>
      </c>
    </row>
    <row r="2039" spans="8:9" x14ac:dyDescent="0.25">
      <c r="H2039" s="2">
        <v>2020</v>
      </c>
      <c r="I2039" s="15">
        <v>323.622641509434</v>
      </c>
    </row>
    <row r="2040" spans="8:9" x14ac:dyDescent="0.25">
      <c r="H2040" s="2">
        <v>2021</v>
      </c>
      <c r="I2040" s="15">
        <v>297.59999999999991</v>
      </c>
    </row>
    <row r="2041" spans="8:9" x14ac:dyDescent="0.25">
      <c r="H2041" s="2">
        <v>2022</v>
      </c>
      <c r="I2041" s="15">
        <v>263.24528301886795</v>
      </c>
    </row>
    <row r="2042" spans="8:9" x14ac:dyDescent="0.25">
      <c r="H2042" s="2">
        <v>2023</v>
      </c>
      <c r="I2042" s="15">
        <v>235.71428571428572</v>
      </c>
    </row>
    <row r="2043" spans="8:9" x14ac:dyDescent="0.25">
      <c r="H2043" s="2">
        <v>2024</v>
      </c>
      <c r="I2043" s="15">
        <v>227.76923076923066</v>
      </c>
    </row>
    <row r="2044" spans="8:9" x14ac:dyDescent="0.25">
      <c r="H2044" s="2">
        <v>2025</v>
      </c>
      <c r="I2044" s="15">
        <v>132.83018867924531</v>
      </c>
    </row>
    <row r="2045" spans="8:9" x14ac:dyDescent="0.25">
      <c r="H2045" s="2">
        <v>2026</v>
      </c>
      <c r="I2045" s="15">
        <v>102.05607476635511</v>
      </c>
    </row>
    <row r="2046" spans="8:9" x14ac:dyDescent="0.25">
      <c r="H2046" s="2">
        <v>2027</v>
      </c>
      <c r="I2046" s="15">
        <v>191.96261682242985</v>
      </c>
    </row>
    <row r="2047" spans="8:9" x14ac:dyDescent="0.25">
      <c r="H2047" s="2">
        <v>2028</v>
      </c>
      <c r="I2047" s="15">
        <v>332.42307692307691</v>
      </c>
    </row>
    <row r="2048" spans="8:9" x14ac:dyDescent="0.25">
      <c r="H2048" s="2">
        <v>2029</v>
      </c>
      <c r="I2048" s="15">
        <v>340.31067961165047</v>
      </c>
    </row>
    <row r="2049" spans="8:9" x14ac:dyDescent="0.25">
      <c r="H2049" s="2">
        <v>2030</v>
      </c>
      <c r="I2049" s="15">
        <v>312.50000000000006</v>
      </c>
    </row>
    <row r="2050" spans="8:9" x14ac:dyDescent="0.25">
      <c r="H2050" s="2">
        <v>2031</v>
      </c>
      <c r="I2050" s="15">
        <v>331.71428571428561</v>
      </c>
    </row>
    <row r="2051" spans="8:9" x14ac:dyDescent="0.25">
      <c r="H2051" s="2">
        <v>2032</v>
      </c>
      <c r="I2051" s="15">
        <v>94.660194174757294</v>
      </c>
    </row>
    <row r="2052" spans="8:9" x14ac:dyDescent="0.25">
      <c r="H2052" s="2">
        <v>2033</v>
      </c>
      <c r="I2052" s="15">
        <v>292.79999999999995</v>
      </c>
    </row>
    <row r="2053" spans="8:9" x14ac:dyDescent="0.25">
      <c r="H2053" s="2">
        <v>2034</v>
      </c>
      <c r="I2053" s="15">
        <v>298.66666666666663</v>
      </c>
    </row>
    <row r="2054" spans="8:9" x14ac:dyDescent="0.25">
      <c r="H2054" s="2">
        <v>2035</v>
      </c>
      <c r="I2054" s="15">
        <v>188.86792452830181</v>
      </c>
    </row>
    <row r="2055" spans="8:9" x14ac:dyDescent="0.25">
      <c r="H2055" s="2">
        <v>2036</v>
      </c>
      <c r="I2055" s="15">
        <v>353.88888888888891</v>
      </c>
    </row>
    <row r="2056" spans="8:9" x14ac:dyDescent="0.25">
      <c r="H2056" s="2">
        <v>2037</v>
      </c>
      <c r="I2056" s="15">
        <v>71.999999999999986</v>
      </c>
    </row>
    <row r="2057" spans="8:9" x14ac:dyDescent="0.25">
      <c r="H2057" s="2">
        <v>2038</v>
      </c>
      <c r="I2057" s="15">
        <v>277.96226415094338</v>
      </c>
    </row>
    <row r="2058" spans="8:9" x14ac:dyDescent="0.25">
      <c r="H2058" s="2">
        <v>2039</v>
      </c>
      <c r="I2058" s="15">
        <v>200.78095238095233</v>
      </c>
    </row>
    <row r="2059" spans="8:9" x14ac:dyDescent="0.25">
      <c r="H2059" s="2">
        <v>2040</v>
      </c>
      <c r="I2059" s="15">
        <v>346.66666666666669</v>
      </c>
    </row>
    <row r="2060" spans="8:9" x14ac:dyDescent="0.25">
      <c r="H2060" s="2">
        <v>2041</v>
      </c>
      <c r="I2060" s="15">
        <v>342.23300970873788</v>
      </c>
    </row>
    <row r="2061" spans="8:9" x14ac:dyDescent="0.25">
      <c r="H2061" s="2">
        <v>2042</v>
      </c>
      <c r="I2061" s="15">
        <v>75.743119266055018</v>
      </c>
    </row>
    <row r="2062" spans="8:9" x14ac:dyDescent="0.25">
      <c r="H2062" s="2">
        <v>2043</v>
      </c>
      <c r="I2062" s="15">
        <v>225.98130841121488</v>
      </c>
    </row>
    <row r="2063" spans="8:9" x14ac:dyDescent="0.25">
      <c r="H2063" s="2">
        <v>2044</v>
      </c>
      <c r="I2063" s="15">
        <v>322.50000000000006</v>
      </c>
    </row>
    <row r="2064" spans="8:9" x14ac:dyDescent="0.25">
      <c r="H2064" s="2">
        <v>2045</v>
      </c>
      <c r="I2064" s="15">
        <v>242.57425742574262</v>
      </c>
    </row>
    <row r="2065" spans="8:9" x14ac:dyDescent="0.25">
      <c r="H2065" s="2">
        <v>2046</v>
      </c>
      <c r="I2065" s="15">
        <v>314.39999999999992</v>
      </c>
    </row>
    <row r="2066" spans="8:9" x14ac:dyDescent="0.25">
      <c r="H2066" s="2">
        <v>2047</v>
      </c>
      <c r="I2066" s="15">
        <v>170.15533980582524</v>
      </c>
    </row>
    <row r="2067" spans="8:9" x14ac:dyDescent="0.25">
      <c r="H2067" s="2">
        <v>2048</v>
      </c>
      <c r="I2067" s="15">
        <v>188.1904761904762</v>
      </c>
    </row>
    <row r="2068" spans="8:9" x14ac:dyDescent="0.25">
      <c r="H2068" s="2">
        <v>2049</v>
      </c>
      <c r="I2068" s="15">
        <v>120.19230769230769</v>
      </c>
    </row>
    <row r="2069" spans="8:9" x14ac:dyDescent="0.25">
      <c r="H2069" s="2">
        <v>2050</v>
      </c>
      <c r="I2069" s="15">
        <v>79.828571428571408</v>
      </c>
    </row>
    <row r="2070" spans="8:9" x14ac:dyDescent="0.25">
      <c r="H2070" s="2">
        <v>2051</v>
      </c>
      <c r="I2070" s="15">
        <v>263.24528301886795</v>
      </c>
    </row>
    <row r="2071" spans="8:9" x14ac:dyDescent="0.25">
      <c r="H2071" s="2">
        <v>2052</v>
      </c>
      <c r="I2071" s="15">
        <v>149.41176470588238</v>
      </c>
    </row>
    <row r="2072" spans="8:9" x14ac:dyDescent="0.25">
      <c r="H2072" s="2">
        <v>2053</v>
      </c>
      <c r="I2072" s="15">
        <v>98.245283018867923</v>
      </c>
    </row>
    <row r="2073" spans="8:9" x14ac:dyDescent="0.25">
      <c r="H2073" s="2">
        <v>2054</v>
      </c>
      <c r="I2073" s="15">
        <v>342.77669902912618</v>
      </c>
    </row>
    <row r="2074" spans="8:9" x14ac:dyDescent="0.25">
      <c r="H2074" s="2">
        <v>2055</v>
      </c>
      <c r="I2074" s="15">
        <v>295.19999999999993</v>
      </c>
    </row>
    <row r="2075" spans="8:9" x14ac:dyDescent="0.25">
      <c r="H2075" s="2">
        <v>2056</v>
      </c>
      <c r="I2075" s="15">
        <v>141.90291262135921</v>
      </c>
    </row>
    <row r="2076" spans="8:9" x14ac:dyDescent="0.25">
      <c r="H2076" s="2">
        <v>2057</v>
      </c>
      <c r="I2076" s="15">
        <v>213.23076923076914</v>
      </c>
    </row>
    <row r="2077" spans="8:9" x14ac:dyDescent="0.25">
      <c r="H2077" s="2">
        <v>2058</v>
      </c>
      <c r="I2077" s="15">
        <v>314.51428571428573</v>
      </c>
    </row>
    <row r="2078" spans="8:9" x14ac:dyDescent="0.25">
      <c r="H2078" s="2">
        <v>2059</v>
      </c>
      <c r="I2078" s="15">
        <v>306.2941176470589</v>
      </c>
    </row>
    <row r="2079" spans="8:9" x14ac:dyDescent="0.25">
      <c r="H2079" s="2">
        <v>2060</v>
      </c>
      <c r="I2079" s="15">
        <v>216.62264150943398</v>
      </c>
    </row>
    <row r="2080" spans="8:9" x14ac:dyDescent="0.25">
      <c r="H2080" s="2">
        <v>2061</v>
      </c>
      <c r="I2080" s="15">
        <v>167.99999999999994</v>
      </c>
    </row>
    <row r="2081" spans="8:9" x14ac:dyDescent="0.25">
      <c r="H2081" s="2">
        <v>2062</v>
      </c>
      <c r="I2081" s="15">
        <v>86.82692307692308</v>
      </c>
    </row>
    <row r="2082" spans="8:9" x14ac:dyDescent="0.25">
      <c r="H2082" s="2">
        <v>2063</v>
      </c>
      <c r="I2082" s="15">
        <v>103.8490566037736</v>
      </c>
    </row>
    <row r="2083" spans="8:9" x14ac:dyDescent="0.25">
      <c r="H2083" s="2">
        <v>2064</v>
      </c>
      <c r="I2083" s="15">
        <v>284.27777777777771</v>
      </c>
    </row>
    <row r="2084" spans="8:9" x14ac:dyDescent="0.25">
      <c r="H2084" s="2">
        <v>2065</v>
      </c>
      <c r="I2084" s="15">
        <v>215.30097087378638</v>
      </c>
    </row>
    <row r="2085" spans="8:9" x14ac:dyDescent="0.25">
      <c r="H2085" s="2">
        <v>2066</v>
      </c>
      <c r="I2085" s="15">
        <v>99.961904761904776</v>
      </c>
    </row>
    <row r="2086" spans="8:9" x14ac:dyDescent="0.25">
      <c r="H2086" s="2">
        <v>2067</v>
      </c>
      <c r="I2086" s="15">
        <v>114.78846153846155</v>
      </c>
    </row>
    <row r="2087" spans="8:9" x14ac:dyDescent="0.25">
      <c r="H2087" s="2">
        <v>2068</v>
      </c>
      <c r="I2087" s="15">
        <v>249.57692307692298</v>
      </c>
    </row>
    <row r="2088" spans="8:9" x14ac:dyDescent="0.25">
      <c r="H2088" s="2">
        <v>2069</v>
      </c>
      <c r="I2088" s="15">
        <v>321.59999999999991</v>
      </c>
    </row>
    <row r="2089" spans="8:9" x14ac:dyDescent="0.25">
      <c r="H2089" s="2">
        <v>2070</v>
      </c>
      <c r="I2089" s="15">
        <v>129.66990291262135</v>
      </c>
    </row>
    <row r="2090" spans="8:9" x14ac:dyDescent="0.25">
      <c r="H2090" s="2">
        <v>2071</v>
      </c>
      <c r="I2090" s="15">
        <v>260.38888888888886</v>
      </c>
    </row>
    <row r="2091" spans="8:9" x14ac:dyDescent="0.25">
      <c r="H2091" s="2">
        <v>2072</v>
      </c>
      <c r="I2091" s="15">
        <v>120.39999999999996</v>
      </c>
    </row>
    <row r="2092" spans="8:9" x14ac:dyDescent="0.25">
      <c r="H2092" s="2">
        <v>2073</v>
      </c>
      <c r="I2092" s="15">
        <v>123.80952380952381</v>
      </c>
    </row>
    <row r="2093" spans="8:9" x14ac:dyDescent="0.25">
      <c r="H2093" s="2">
        <v>2074</v>
      </c>
      <c r="I2093" s="15">
        <v>272.99065420560731</v>
      </c>
    </row>
    <row r="2094" spans="8:9" x14ac:dyDescent="0.25">
      <c r="H2094" s="2">
        <v>2075</v>
      </c>
      <c r="I2094" s="15">
        <v>193.7735849056603</v>
      </c>
    </row>
    <row r="2095" spans="8:9" x14ac:dyDescent="0.25">
      <c r="H2095" s="2">
        <v>2076</v>
      </c>
      <c r="I2095" s="15">
        <v>319.99999999999994</v>
      </c>
    </row>
    <row r="2096" spans="8:9" x14ac:dyDescent="0.25">
      <c r="H2096" s="2">
        <v>2077</v>
      </c>
      <c r="I2096" s="15">
        <v>183.57692307692309</v>
      </c>
    </row>
    <row r="2097" spans="8:9" x14ac:dyDescent="0.25">
      <c r="H2097" s="2">
        <v>2078</v>
      </c>
      <c r="I2097" s="15">
        <v>214.54368932038832</v>
      </c>
    </row>
    <row r="2098" spans="8:9" x14ac:dyDescent="0.25">
      <c r="H2098" s="2">
        <v>2079</v>
      </c>
      <c r="I2098" s="15">
        <v>256.46601941747571</v>
      </c>
    </row>
    <row r="2099" spans="8:9" x14ac:dyDescent="0.25">
      <c r="H2099" s="2">
        <v>2080</v>
      </c>
      <c r="I2099" s="15">
        <v>297.96153846153851</v>
      </c>
    </row>
    <row r="2100" spans="8:9" x14ac:dyDescent="0.25">
      <c r="H2100" s="2">
        <v>2081</v>
      </c>
      <c r="I2100" s="15">
        <v>91.199999999999974</v>
      </c>
    </row>
    <row r="2101" spans="8:9" x14ac:dyDescent="0.25">
      <c r="H2101" s="2">
        <v>2082</v>
      </c>
      <c r="I2101" s="15">
        <v>241.12149532710268</v>
      </c>
    </row>
    <row r="2102" spans="8:9" x14ac:dyDescent="0.25">
      <c r="H2102" s="2">
        <v>2083</v>
      </c>
      <c r="I2102" s="15">
        <v>289.60396039603967</v>
      </c>
    </row>
    <row r="2103" spans="8:9" x14ac:dyDescent="0.25">
      <c r="H2103" s="2">
        <v>2084</v>
      </c>
      <c r="I2103" s="15">
        <v>182.00000000000006</v>
      </c>
    </row>
    <row r="2104" spans="8:9" x14ac:dyDescent="0.25">
      <c r="H2104" s="2">
        <v>2085</v>
      </c>
      <c r="I2104" s="15">
        <v>82.61682242990652</v>
      </c>
    </row>
    <row r="2105" spans="8:9" x14ac:dyDescent="0.25">
      <c r="H2105" s="2">
        <v>2086</v>
      </c>
      <c r="I2105" s="15">
        <v>229.33333333333329</v>
      </c>
    </row>
    <row r="2106" spans="8:9" x14ac:dyDescent="0.25">
      <c r="H2106" s="2">
        <v>2087</v>
      </c>
      <c r="I2106" s="15">
        <v>190.82568807339459</v>
      </c>
    </row>
    <row r="2107" spans="8:9" x14ac:dyDescent="0.25">
      <c r="H2107" s="2">
        <v>2088</v>
      </c>
      <c r="I2107" s="15">
        <v>169.90291262135923</v>
      </c>
    </row>
    <row r="2108" spans="8:9" x14ac:dyDescent="0.25">
      <c r="H2108" s="2">
        <v>2089</v>
      </c>
      <c r="I2108" s="15">
        <v>125.81308411214947</v>
      </c>
    </row>
    <row r="2109" spans="8:9" x14ac:dyDescent="0.25">
      <c r="H2109" s="2">
        <v>2090</v>
      </c>
      <c r="I2109" s="15">
        <v>311.2745098039216</v>
      </c>
    </row>
    <row r="2110" spans="8:9" x14ac:dyDescent="0.25">
      <c r="H2110" s="2">
        <v>2091</v>
      </c>
      <c r="I2110" s="15">
        <v>293.59223300970871</v>
      </c>
    </row>
    <row r="2111" spans="8:9" x14ac:dyDescent="0.25">
      <c r="H2111" s="2">
        <v>2092</v>
      </c>
      <c r="I2111" s="15">
        <v>249.25233644859799</v>
      </c>
    </row>
    <row r="2112" spans="8:9" x14ac:dyDescent="0.25">
      <c r="H2112" s="2">
        <v>2093</v>
      </c>
      <c r="I2112" s="15">
        <v>178.61538461538461</v>
      </c>
    </row>
    <row r="2113" spans="8:9" x14ac:dyDescent="0.25">
      <c r="H2113" s="2">
        <v>2094</v>
      </c>
      <c r="I2113" s="15">
        <v>269.41747572815535</v>
      </c>
    </row>
    <row r="2114" spans="8:9" x14ac:dyDescent="0.25">
      <c r="H2114" s="2">
        <v>2095</v>
      </c>
      <c r="I2114" s="15">
        <v>173.03703703703704</v>
      </c>
    </row>
    <row r="2115" spans="8:9" x14ac:dyDescent="0.25">
      <c r="H2115" s="2">
        <v>2096</v>
      </c>
      <c r="I2115" s="15">
        <v>301.92452830188682</v>
      </c>
    </row>
    <row r="2116" spans="8:9" x14ac:dyDescent="0.25">
      <c r="H2116" s="2">
        <v>2097</v>
      </c>
      <c r="I2116" s="15">
        <v>107.27619047619049</v>
      </c>
    </row>
    <row r="2117" spans="8:9" x14ac:dyDescent="0.25">
      <c r="H2117" s="2">
        <v>2098</v>
      </c>
      <c r="I2117" s="15">
        <v>316.4150943396225</v>
      </c>
    </row>
    <row r="2118" spans="8:9" x14ac:dyDescent="0.25">
      <c r="H2118" s="2">
        <v>2099</v>
      </c>
      <c r="I2118" s="15">
        <v>309.52380952380952</v>
      </c>
    </row>
    <row r="2119" spans="8:9" x14ac:dyDescent="0.25">
      <c r="H2119" s="2">
        <v>2100</v>
      </c>
      <c r="I2119" s="15">
        <v>249.06796116504853</v>
      </c>
    </row>
    <row r="2120" spans="8:9" x14ac:dyDescent="0.25">
      <c r="H2120" s="2">
        <v>2101</v>
      </c>
      <c r="I2120" s="15">
        <v>300.00000000000006</v>
      </c>
    </row>
    <row r="2121" spans="8:9" x14ac:dyDescent="0.25">
      <c r="H2121" s="2">
        <v>2102</v>
      </c>
      <c r="I2121" s="15">
        <v>144.18181818181822</v>
      </c>
    </row>
    <row r="2122" spans="8:9" x14ac:dyDescent="0.25">
      <c r="H2122" s="2">
        <v>2103</v>
      </c>
      <c r="I2122" s="15">
        <v>216.62264150943398</v>
      </c>
    </row>
    <row r="2123" spans="8:9" x14ac:dyDescent="0.25">
      <c r="H2123" s="2">
        <v>2104</v>
      </c>
      <c r="I2123" s="15">
        <v>243.39622641509436</v>
      </c>
    </row>
    <row r="2124" spans="8:9" x14ac:dyDescent="0.25">
      <c r="H2124" s="2">
        <v>2105</v>
      </c>
      <c r="I2124" s="15">
        <v>81.714285714285722</v>
      </c>
    </row>
    <row r="2125" spans="8:9" x14ac:dyDescent="0.25">
      <c r="H2125" s="2">
        <v>2106</v>
      </c>
      <c r="I2125" s="15">
        <v>293.59223300970871</v>
      </c>
    </row>
    <row r="2126" spans="8:9" x14ac:dyDescent="0.25">
      <c r="H2126" s="2">
        <v>2107</v>
      </c>
      <c r="I2126" s="15">
        <v>214.5742574257425</v>
      </c>
    </row>
    <row r="2127" spans="8:9" x14ac:dyDescent="0.25">
      <c r="H2127" s="2">
        <v>2108</v>
      </c>
      <c r="I2127" s="15">
        <v>86.470588235294088</v>
      </c>
    </row>
    <row r="2128" spans="8:9" x14ac:dyDescent="0.25">
      <c r="H2128" s="2">
        <v>2109</v>
      </c>
      <c r="I2128" s="15">
        <v>146.36538461538461</v>
      </c>
    </row>
    <row r="2129" spans="8:9" x14ac:dyDescent="0.25">
      <c r="H2129" s="2">
        <v>2110</v>
      </c>
      <c r="I2129" s="15">
        <v>162.69158878504678</v>
      </c>
    </row>
    <row r="2130" spans="8:9" x14ac:dyDescent="0.25">
      <c r="H2130" s="2">
        <v>2111</v>
      </c>
      <c r="I2130" s="15">
        <v>104.14678899082566</v>
      </c>
    </row>
    <row r="2131" spans="8:9" x14ac:dyDescent="0.25">
      <c r="H2131" s="2">
        <v>2112</v>
      </c>
      <c r="I2131" s="15">
        <v>330.00000000000006</v>
      </c>
    </row>
    <row r="2132" spans="8:9" x14ac:dyDescent="0.25">
      <c r="H2132" s="2">
        <v>2113</v>
      </c>
      <c r="I2132" s="15">
        <v>74.28301886792454</v>
      </c>
    </row>
    <row r="2133" spans="8:9" x14ac:dyDescent="0.25">
      <c r="H2133" s="2">
        <v>2114</v>
      </c>
      <c r="I2133" s="15">
        <v>320.01923076923077</v>
      </c>
    </row>
    <row r="2134" spans="8:9" x14ac:dyDescent="0.25">
      <c r="H2134" s="2">
        <v>2115</v>
      </c>
      <c r="I2134" s="15">
        <v>84.134615384615387</v>
      </c>
    </row>
    <row r="2135" spans="8:9" x14ac:dyDescent="0.25">
      <c r="H2135" s="2">
        <v>2116</v>
      </c>
      <c r="I2135" s="15">
        <v>143.88461538461539</v>
      </c>
    </row>
    <row r="2136" spans="8:9" x14ac:dyDescent="0.25">
      <c r="H2136" s="2">
        <v>2117</v>
      </c>
      <c r="I2136" s="15">
        <v>226.05714285714279</v>
      </c>
    </row>
    <row r="2137" spans="8:9" x14ac:dyDescent="0.25">
      <c r="H2137" s="2">
        <v>2118</v>
      </c>
      <c r="I2137" s="15">
        <v>89.818181818181841</v>
      </c>
    </row>
    <row r="2138" spans="8:9" x14ac:dyDescent="0.25">
      <c r="H2138" s="2">
        <v>2119</v>
      </c>
      <c r="I2138" s="15">
        <v>84.19047619047619</v>
      </c>
    </row>
    <row r="2139" spans="8:9" x14ac:dyDescent="0.25">
      <c r="H2139" s="2">
        <v>2120</v>
      </c>
      <c r="I2139" s="15">
        <v>193.62745098039221</v>
      </c>
    </row>
    <row r="2140" spans="8:9" x14ac:dyDescent="0.25">
      <c r="H2140" s="2">
        <v>2121</v>
      </c>
      <c r="I2140" s="15">
        <v>266.66666666666669</v>
      </c>
    </row>
    <row r="2141" spans="8:9" x14ac:dyDescent="0.25">
      <c r="H2141" s="2">
        <v>2122</v>
      </c>
      <c r="I2141" s="15">
        <v>111.9047619047619</v>
      </c>
    </row>
    <row r="2142" spans="8:9" x14ac:dyDescent="0.25">
      <c r="H2142" s="2">
        <v>2123</v>
      </c>
      <c r="I2142" s="15">
        <v>306.35294117647049</v>
      </c>
    </row>
    <row r="2143" spans="8:9" x14ac:dyDescent="0.25">
      <c r="H2143" s="2">
        <v>2124</v>
      </c>
      <c r="I2143" s="15">
        <v>172.52336448598126</v>
      </c>
    </row>
    <row r="2144" spans="8:9" x14ac:dyDescent="0.25">
      <c r="H2144" s="2">
        <v>2125</v>
      </c>
      <c r="I2144" s="15">
        <v>109.15384615384616</v>
      </c>
    </row>
    <row r="2145" spans="8:9" x14ac:dyDescent="0.25">
      <c r="H2145" s="2">
        <v>2126</v>
      </c>
      <c r="I2145" s="15">
        <v>254.80769230769229</v>
      </c>
    </row>
    <row r="2146" spans="8:9" x14ac:dyDescent="0.25">
      <c r="H2146" s="2">
        <v>2127</v>
      </c>
      <c r="I2146" s="15">
        <v>305.74074074074076</v>
      </c>
    </row>
    <row r="2147" spans="8:9" x14ac:dyDescent="0.25">
      <c r="H2147" s="2">
        <v>2128</v>
      </c>
      <c r="I2147" s="15">
        <v>75.84466019417475</v>
      </c>
    </row>
    <row r="2148" spans="8:9" x14ac:dyDescent="0.25">
      <c r="H2148" s="2">
        <v>2129</v>
      </c>
      <c r="I2148" s="15">
        <v>91.076923076923066</v>
      </c>
    </row>
    <row r="2149" spans="8:9" x14ac:dyDescent="0.25">
      <c r="H2149" s="2">
        <v>2130</v>
      </c>
      <c r="I2149" s="15">
        <v>341.10091743119284</v>
      </c>
    </row>
    <row r="2150" spans="8:9" x14ac:dyDescent="0.25">
      <c r="H2150" s="2">
        <v>2131</v>
      </c>
      <c r="I2150" s="15">
        <v>94.953271028037335</v>
      </c>
    </row>
    <row r="2151" spans="8:9" x14ac:dyDescent="0.25">
      <c r="H2151" s="2">
        <v>2132</v>
      </c>
      <c r="I2151" s="15">
        <v>212.50000000000003</v>
      </c>
    </row>
    <row r="2152" spans="8:9" x14ac:dyDescent="0.25">
      <c r="H2152" s="2">
        <v>2133</v>
      </c>
      <c r="I2152" s="15">
        <v>91.61904761904762</v>
      </c>
    </row>
    <row r="2153" spans="8:9" x14ac:dyDescent="0.25">
      <c r="H2153" s="2">
        <v>2134</v>
      </c>
      <c r="I2153" s="15">
        <v>215.84905660377351</v>
      </c>
    </row>
    <row r="2154" spans="8:9" x14ac:dyDescent="0.25">
      <c r="H2154" s="2">
        <v>2135</v>
      </c>
      <c r="I2154" s="15">
        <v>256</v>
      </c>
    </row>
    <row r="2155" spans="8:9" x14ac:dyDescent="0.25">
      <c r="H2155" s="2">
        <v>2136</v>
      </c>
      <c r="I2155" s="15">
        <v>145.00000000000003</v>
      </c>
    </row>
    <row r="2156" spans="8:9" x14ac:dyDescent="0.25">
      <c r="H2156" s="2">
        <v>2137</v>
      </c>
      <c r="I2156" s="15">
        <v>197.28155339805824</v>
      </c>
    </row>
    <row r="2157" spans="8:9" x14ac:dyDescent="0.25">
      <c r="H2157" s="2">
        <v>2138</v>
      </c>
      <c r="I2157" s="15">
        <v>208.89719626168213</v>
      </c>
    </row>
    <row r="2158" spans="8:9" x14ac:dyDescent="0.25">
      <c r="H2158" s="2">
        <v>2139</v>
      </c>
      <c r="I2158" s="15">
        <v>289.60747663551388</v>
      </c>
    </row>
    <row r="2159" spans="8:9" x14ac:dyDescent="0.25">
      <c r="H2159" s="2">
        <v>2140</v>
      </c>
      <c r="I2159" s="15">
        <v>319.42857142857133</v>
      </c>
    </row>
    <row r="2160" spans="8:9" x14ac:dyDescent="0.25">
      <c r="H2160" s="2">
        <v>2141</v>
      </c>
      <c r="I2160" s="15">
        <v>166.97247706422027</v>
      </c>
    </row>
    <row r="2161" spans="8:9" x14ac:dyDescent="0.25">
      <c r="H2161" s="2">
        <v>2142</v>
      </c>
      <c r="I2161" s="15">
        <v>113.88461538461533</v>
      </c>
    </row>
    <row r="2162" spans="8:9" x14ac:dyDescent="0.25">
      <c r="H2162" s="2">
        <v>2143</v>
      </c>
      <c r="I2162" s="15">
        <v>213.83177570093451</v>
      </c>
    </row>
    <row r="2163" spans="8:9" x14ac:dyDescent="0.25">
      <c r="H2163" s="2">
        <v>2144</v>
      </c>
      <c r="I2163" s="15">
        <v>340.36363636363643</v>
      </c>
    </row>
    <row r="2164" spans="8:9" x14ac:dyDescent="0.25">
      <c r="H2164" s="2">
        <v>2145</v>
      </c>
      <c r="I2164" s="15">
        <v>327.98058252427182</v>
      </c>
    </row>
    <row r="2165" spans="8:9" x14ac:dyDescent="0.25">
      <c r="H2165" s="2">
        <v>2146</v>
      </c>
      <c r="I2165" s="15">
        <v>169.6633663366336</v>
      </c>
    </row>
    <row r="2166" spans="8:9" x14ac:dyDescent="0.25">
      <c r="H2166" s="2">
        <v>2147</v>
      </c>
      <c r="I2166" s="15">
        <v>329.81481481481484</v>
      </c>
    </row>
    <row r="2167" spans="8:9" x14ac:dyDescent="0.25">
      <c r="H2167" s="2">
        <v>2148</v>
      </c>
      <c r="I2167" s="15">
        <v>126.78095238095239</v>
      </c>
    </row>
    <row r="2168" spans="8:9" x14ac:dyDescent="0.25">
      <c r="H2168" s="2">
        <v>2149</v>
      </c>
      <c r="I2168" s="15">
        <v>233.27102803738313</v>
      </c>
    </row>
    <row r="2169" spans="8:9" x14ac:dyDescent="0.25">
      <c r="H2169" s="2">
        <v>2150</v>
      </c>
      <c r="I2169" s="15">
        <v>109.72477064220189</v>
      </c>
    </row>
    <row r="2170" spans="8:9" x14ac:dyDescent="0.25">
      <c r="H2170" s="2">
        <v>2151</v>
      </c>
      <c r="I2170" s="15">
        <v>75.851851851851848</v>
      </c>
    </row>
    <row r="2171" spans="8:9" x14ac:dyDescent="0.25">
      <c r="H2171" s="2">
        <v>2152</v>
      </c>
      <c r="I2171" s="15">
        <v>368.54901960784321</v>
      </c>
    </row>
    <row r="2172" spans="8:9" x14ac:dyDescent="0.25">
      <c r="H2172" s="2">
        <v>2153</v>
      </c>
      <c r="I2172" s="15">
        <v>261.47058823529414</v>
      </c>
    </row>
    <row r="2173" spans="8:9" x14ac:dyDescent="0.25">
      <c r="H2173" s="2">
        <v>2154</v>
      </c>
      <c r="I2173" s="15">
        <v>78.336448598130801</v>
      </c>
    </row>
    <row r="2174" spans="8:9" x14ac:dyDescent="0.25">
      <c r="H2174" s="2">
        <v>2155</v>
      </c>
      <c r="I2174" s="15">
        <v>107.92452830188675</v>
      </c>
    </row>
    <row r="2175" spans="8:9" x14ac:dyDescent="0.25">
      <c r="H2175" s="2">
        <v>2156</v>
      </c>
      <c r="I2175" s="15">
        <v>105.11111111111109</v>
      </c>
    </row>
    <row r="2176" spans="8:9" x14ac:dyDescent="0.25">
      <c r="H2176" s="2">
        <v>2157</v>
      </c>
      <c r="I2176" s="15">
        <v>214.92307692307693</v>
      </c>
    </row>
    <row r="2177" spans="8:9" x14ac:dyDescent="0.25">
      <c r="H2177" s="2">
        <v>2158</v>
      </c>
      <c r="I2177" s="15">
        <v>358.87850467289729</v>
      </c>
    </row>
    <row r="2178" spans="8:9" x14ac:dyDescent="0.25">
      <c r="H2178" s="2">
        <v>2159</v>
      </c>
      <c r="I2178" s="15">
        <v>364.30769230769226</v>
      </c>
    </row>
    <row r="2179" spans="8:9" x14ac:dyDescent="0.25">
      <c r="H2179" s="2">
        <v>2160</v>
      </c>
      <c r="I2179" s="15">
        <v>310.71844660194171</v>
      </c>
    </row>
    <row r="2180" spans="8:9" x14ac:dyDescent="0.25">
      <c r="H2180" s="2">
        <v>2161</v>
      </c>
      <c r="I2180" s="15">
        <v>185.09615384615384</v>
      </c>
    </row>
    <row r="2181" spans="8:9" x14ac:dyDescent="0.25">
      <c r="H2181" s="2">
        <v>2162</v>
      </c>
      <c r="I2181" s="15">
        <v>345.57798165137604</v>
      </c>
    </row>
    <row r="2182" spans="8:9" x14ac:dyDescent="0.25">
      <c r="H2182" s="2">
        <v>2163</v>
      </c>
      <c r="I2182" s="15">
        <v>122.25742574257421</v>
      </c>
    </row>
    <row r="2183" spans="8:9" x14ac:dyDescent="0.25">
      <c r="H2183" s="2">
        <v>2164</v>
      </c>
      <c r="I2183" s="15">
        <v>166.07692307692309</v>
      </c>
    </row>
    <row r="2184" spans="8:9" x14ac:dyDescent="0.25">
      <c r="H2184" s="2">
        <v>2165</v>
      </c>
      <c r="I2184" s="15">
        <v>145.79439252336445</v>
      </c>
    </row>
    <row r="2185" spans="8:9" x14ac:dyDescent="0.25">
      <c r="H2185" s="2">
        <v>2166</v>
      </c>
      <c r="I2185" s="15">
        <v>86.666666666666671</v>
      </c>
    </row>
    <row r="2186" spans="8:9" x14ac:dyDescent="0.25">
      <c r="H2186" s="2">
        <v>2167</v>
      </c>
      <c r="I2186" s="15">
        <v>159.31372549019611</v>
      </c>
    </row>
    <row r="2187" spans="8:9" x14ac:dyDescent="0.25">
      <c r="H2187" s="2">
        <v>2168</v>
      </c>
      <c r="I2187" s="15">
        <v>102.22641509433959</v>
      </c>
    </row>
    <row r="2188" spans="8:9" x14ac:dyDescent="0.25">
      <c r="H2188" s="2">
        <v>2169</v>
      </c>
      <c r="I2188" s="15">
        <v>267.82857142857137</v>
      </c>
    </row>
    <row r="2189" spans="8:9" x14ac:dyDescent="0.25">
      <c r="H2189" s="2">
        <v>2170</v>
      </c>
      <c r="I2189" s="15">
        <v>299.37735849056605</v>
      </c>
    </row>
    <row r="2190" spans="8:9" x14ac:dyDescent="0.25">
      <c r="H2190" s="2">
        <v>2171</v>
      </c>
      <c r="I2190" s="15">
        <v>224.69230769230771</v>
      </c>
    </row>
    <row r="2191" spans="8:9" x14ac:dyDescent="0.25">
      <c r="H2191" s="2">
        <v>2172</v>
      </c>
      <c r="I2191" s="15">
        <v>109.52830188679246</v>
      </c>
    </row>
    <row r="2192" spans="8:9" x14ac:dyDescent="0.25">
      <c r="H2192" s="2">
        <v>2173</v>
      </c>
      <c r="I2192" s="15">
        <v>153.08411214953267</v>
      </c>
    </row>
    <row r="2193" spans="8:9" x14ac:dyDescent="0.25">
      <c r="H2193" s="2">
        <v>2174</v>
      </c>
      <c r="I2193" s="15">
        <v>251.50980392156868</v>
      </c>
    </row>
    <row r="2194" spans="8:9" x14ac:dyDescent="0.25">
      <c r="H2194" s="2">
        <v>2175</v>
      </c>
      <c r="I2194" s="15">
        <v>244.32380952380947</v>
      </c>
    </row>
    <row r="2195" spans="8:9" x14ac:dyDescent="0.25">
      <c r="H2195" s="2">
        <v>2176</v>
      </c>
      <c r="I2195" s="15">
        <v>76.732673267326746</v>
      </c>
    </row>
    <row r="2196" spans="8:9" x14ac:dyDescent="0.25">
      <c r="H2196" s="2">
        <v>2177</v>
      </c>
      <c r="I2196" s="15">
        <v>286.3725490196079</v>
      </c>
    </row>
    <row r="2197" spans="8:9" x14ac:dyDescent="0.25">
      <c r="H2197" s="2">
        <v>2178</v>
      </c>
      <c r="I2197" s="15">
        <v>320.59813084112159</v>
      </c>
    </row>
    <row r="2198" spans="8:9" x14ac:dyDescent="0.25">
      <c r="H2198" s="2">
        <v>2179</v>
      </c>
      <c r="I2198" s="15">
        <v>235.92592592592592</v>
      </c>
    </row>
    <row r="2199" spans="8:9" x14ac:dyDescent="0.25">
      <c r="H2199" s="2">
        <v>2180</v>
      </c>
      <c r="I2199" s="15">
        <v>300.17307692307691</v>
      </c>
    </row>
    <row r="2200" spans="8:9" x14ac:dyDescent="0.25">
      <c r="H2200" s="2">
        <v>2181</v>
      </c>
      <c r="I2200" s="15">
        <v>294.41584158415833</v>
      </c>
    </row>
    <row r="2201" spans="8:9" x14ac:dyDescent="0.25">
      <c r="H2201" s="2">
        <v>2182</v>
      </c>
      <c r="I2201" s="15">
        <v>370.33009708737865</v>
      </c>
    </row>
    <row r="2202" spans="8:9" x14ac:dyDescent="0.25">
      <c r="H2202" s="2">
        <v>2183</v>
      </c>
      <c r="I2202" s="15">
        <v>83.999999999999986</v>
      </c>
    </row>
    <row r="2203" spans="8:9" x14ac:dyDescent="0.25">
      <c r="H2203" s="2">
        <v>2184</v>
      </c>
      <c r="I2203" s="15">
        <v>111.24770642201831</v>
      </c>
    </row>
    <row r="2204" spans="8:9" x14ac:dyDescent="0.25">
      <c r="H2204" s="2">
        <v>2185</v>
      </c>
      <c r="I2204" s="15">
        <v>195.622641509434</v>
      </c>
    </row>
    <row r="2205" spans="8:9" x14ac:dyDescent="0.25">
      <c r="H2205" s="2">
        <v>2186</v>
      </c>
      <c r="I2205" s="15">
        <v>292.79999999999995</v>
      </c>
    </row>
    <row r="2206" spans="8:9" x14ac:dyDescent="0.25">
      <c r="H2206" s="2">
        <v>2187</v>
      </c>
      <c r="I2206" s="15">
        <v>153.46534653465349</v>
      </c>
    </row>
    <row r="2207" spans="8:9" x14ac:dyDescent="0.25">
      <c r="H2207" s="2">
        <v>2188</v>
      </c>
      <c r="I2207" s="15">
        <v>264.56310679611653</v>
      </c>
    </row>
    <row r="2208" spans="8:9" x14ac:dyDescent="0.25">
      <c r="H2208" s="2">
        <v>2189</v>
      </c>
      <c r="I2208" s="15">
        <v>170.15533980582524</v>
      </c>
    </row>
    <row r="2209" spans="8:9" x14ac:dyDescent="0.25">
      <c r="H2209" s="2">
        <v>2190</v>
      </c>
      <c r="I2209" s="15">
        <v>235.35849056603763</v>
      </c>
    </row>
    <row r="2210" spans="8:9" x14ac:dyDescent="0.25">
      <c r="H2210" s="2">
        <v>2191</v>
      </c>
      <c r="I2210" s="15">
        <v>238.34285714285707</v>
      </c>
    </row>
    <row r="2211" spans="8:9" x14ac:dyDescent="0.25">
      <c r="H2211" s="2">
        <v>2192</v>
      </c>
      <c r="I2211" s="15">
        <v>327.58878504672879</v>
      </c>
    </row>
    <row r="2212" spans="8:9" x14ac:dyDescent="0.25">
      <c r="H2212" s="2">
        <v>2193</v>
      </c>
      <c r="I2212" s="15">
        <v>321.78217821782187</v>
      </c>
    </row>
    <row r="2213" spans="8:9" x14ac:dyDescent="0.25">
      <c r="H2213" s="2">
        <v>2194</v>
      </c>
      <c r="I2213" s="15">
        <v>127.45098039215689</v>
      </c>
    </row>
    <row r="2214" spans="8:9" x14ac:dyDescent="0.25">
      <c r="H2214" s="2">
        <v>2195</v>
      </c>
      <c r="I2214" s="15">
        <v>120.88888888888889</v>
      </c>
    </row>
    <row r="2215" spans="8:9" x14ac:dyDescent="0.25">
      <c r="H2215" s="2">
        <v>2196</v>
      </c>
      <c r="I2215" s="15">
        <v>169.00970873786409</v>
      </c>
    </row>
    <row r="2216" spans="8:9" x14ac:dyDescent="0.25">
      <c r="H2216" s="2">
        <v>2197</v>
      </c>
      <c r="I2216" s="15">
        <v>338.00000000000006</v>
      </c>
    </row>
    <row r="2217" spans="8:9" x14ac:dyDescent="0.25">
      <c r="H2217" s="2">
        <v>2198</v>
      </c>
      <c r="I2217" s="15">
        <v>125.00000000000003</v>
      </c>
    </row>
    <row r="2218" spans="8:9" x14ac:dyDescent="0.25">
      <c r="H2218" s="2">
        <v>2199</v>
      </c>
      <c r="I2218" s="15">
        <v>237.92452830188671</v>
      </c>
    </row>
    <row r="2219" spans="8:9" x14ac:dyDescent="0.25">
      <c r="H2219" s="2">
        <v>2200</v>
      </c>
      <c r="I2219" s="15">
        <v>224.9714285714285</v>
      </c>
    </row>
    <row r="2220" spans="8:9" x14ac:dyDescent="0.25">
      <c r="H2220" s="2">
        <v>2201</v>
      </c>
      <c r="I2220" s="15">
        <v>166.84313725490199</v>
      </c>
    </row>
    <row r="2221" spans="8:9" x14ac:dyDescent="0.25">
      <c r="H2221" s="2">
        <v>2202</v>
      </c>
      <c r="I2221" s="15">
        <v>245.14285714285714</v>
      </c>
    </row>
    <row r="2222" spans="8:9" x14ac:dyDescent="0.25">
      <c r="H2222" s="2">
        <v>2203</v>
      </c>
      <c r="I2222" s="15">
        <v>152.15094339622635</v>
      </c>
    </row>
    <row r="2223" spans="8:9" x14ac:dyDescent="0.25">
      <c r="H2223" s="2">
        <v>2204</v>
      </c>
      <c r="I2223" s="15">
        <v>318.69811320754718</v>
      </c>
    </row>
    <row r="2224" spans="8:9" x14ac:dyDescent="0.25">
      <c r="H2224" s="2">
        <v>2205</v>
      </c>
      <c r="I2224" s="15">
        <v>218.05660377358492</v>
      </c>
    </row>
    <row r="2225" spans="8:9" x14ac:dyDescent="0.25">
      <c r="H2225" s="2">
        <v>2206</v>
      </c>
      <c r="I2225" s="15">
        <v>112.98076923076923</v>
      </c>
    </row>
    <row r="2226" spans="8:9" x14ac:dyDescent="0.25">
      <c r="H2226" s="2">
        <v>2207</v>
      </c>
      <c r="I2226" s="15">
        <v>276.7058823529411</v>
      </c>
    </row>
    <row r="2227" spans="8:9" x14ac:dyDescent="0.25">
      <c r="H2227" s="2">
        <v>2208</v>
      </c>
      <c r="I2227" s="15">
        <v>309.13207547169816</v>
      </c>
    </row>
    <row r="2228" spans="8:9" x14ac:dyDescent="0.25">
      <c r="H2228" s="2">
        <v>2209</v>
      </c>
      <c r="I2228" s="15">
        <v>91.242718446601941</v>
      </c>
    </row>
    <row r="2229" spans="8:9" x14ac:dyDescent="0.25">
      <c r="H2229" s="2">
        <v>2210</v>
      </c>
      <c r="I2229" s="15">
        <v>337.58490566037722</v>
      </c>
    </row>
    <row r="2230" spans="8:9" x14ac:dyDescent="0.25">
      <c r="H2230" s="2">
        <v>2211</v>
      </c>
      <c r="I2230" s="15">
        <v>94.811881188118775</v>
      </c>
    </row>
    <row r="2231" spans="8:9" x14ac:dyDescent="0.25">
      <c r="H2231" s="2">
        <v>2212</v>
      </c>
      <c r="I2231" s="15">
        <v>274.03846153846155</v>
      </c>
    </row>
    <row r="2232" spans="8:9" x14ac:dyDescent="0.25">
      <c r="H2232" s="2">
        <v>2213</v>
      </c>
      <c r="I2232" s="15">
        <v>355.19999999999993</v>
      </c>
    </row>
    <row r="2233" spans="8:9" x14ac:dyDescent="0.25">
      <c r="H2233" s="2">
        <v>2214</v>
      </c>
      <c r="I2233" s="15">
        <v>199.51923076923077</v>
      </c>
    </row>
    <row r="2234" spans="8:9" x14ac:dyDescent="0.25">
      <c r="H2234" s="2">
        <v>2215</v>
      </c>
      <c r="I2234" s="15">
        <v>156.98113207547163</v>
      </c>
    </row>
    <row r="2235" spans="8:9" x14ac:dyDescent="0.25">
      <c r="H2235" s="2">
        <v>2216</v>
      </c>
      <c r="I2235" s="15">
        <v>171.75238095238092</v>
      </c>
    </row>
    <row r="2236" spans="8:9" x14ac:dyDescent="0.25">
      <c r="H2236" s="2">
        <v>2217</v>
      </c>
      <c r="I2236" s="15">
        <v>285.59999999999991</v>
      </c>
    </row>
    <row r="2237" spans="8:9" x14ac:dyDescent="0.25">
      <c r="H2237" s="2">
        <v>2218</v>
      </c>
      <c r="I2237" s="15">
        <v>76.588235294117624</v>
      </c>
    </row>
    <row r="2238" spans="8:9" x14ac:dyDescent="0.25">
      <c r="H2238" s="2">
        <v>2219</v>
      </c>
      <c r="I2238" s="15">
        <v>173.60747663551393</v>
      </c>
    </row>
    <row r="2239" spans="8:9" x14ac:dyDescent="0.25">
      <c r="H2239" s="2">
        <v>2220</v>
      </c>
      <c r="I2239" s="15">
        <v>110.09708737864077</v>
      </c>
    </row>
    <row r="2240" spans="8:9" x14ac:dyDescent="0.25">
      <c r="H2240" s="2">
        <v>2221</v>
      </c>
      <c r="I2240" s="15">
        <v>322.38461538461542</v>
      </c>
    </row>
    <row r="2241" spans="8:9" x14ac:dyDescent="0.25">
      <c r="H2241" s="2">
        <v>2222</v>
      </c>
      <c r="I2241" s="15">
        <v>187.19999999999996</v>
      </c>
    </row>
    <row r="2242" spans="8:9" x14ac:dyDescent="0.25">
      <c r="H2242" s="2">
        <v>2223</v>
      </c>
      <c r="I2242" s="15">
        <v>344.0594059405941</v>
      </c>
    </row>
    <row r="2243" spans="8:9" x14ac:dyDescent="0.25">
      <c r="H2243" s="2">
        <v>2224</v>
      </c>
      <c r="I2243" s="15">
        <v>140.77669902912623</v>
      </c>
    </row>
    <row r="2244" spans="8:9" x14ac:dyDescent="0.25">
      <c r="H2244" s="2">
        <v>2225</v>
      </c>
      <c r="I2244" s="15">
        <v>312.61538461538464</v>
      </c>
    </row>
    <row r="2245" spans="8:9" x14ac:dyDescent="0.25">
      <c r="H2245" s="2">
        <v>2226</v>
      </c>
      <c r="I2245" s="15">
        <v>223.19999999999996</v>
      </c>
    </row>
    <row r="2246" spans="8:9" x14ac:dyDescent="0.25">
      <c r="H2246" s="2">
        <v>2227</v>
      </c>
      <c r="I2246" s="15">
        <v>174.75728155339809</v>
      </c>
    </row>
    <row r="2247" spans="8:9" x14ac:dyDescent="0.25">
      <c r="H2247" s="2">
        <v>2228</v>
      </c>
      <c r="I2247" s="15">
        <v>182.11320754716982</v>
      </c>
    </row>
    <row r="2248" spans="8:9" x14ac:dyDescent="0.25">
      <c r="H2248" s="2">
        <v>2229</v>
      </c>
      <c r="I2248" s="15">
        <v>240.96226415094341</v>
      </c>
    </row>
    <row r="2249" spans="8:9" x14ac:dyDescent="0.25">
      <c r="H2249" s="2">
        <v>2230</v>
      </c>
      <c r="I2249" s="15">
        <v>196.49056603773585</v>
      </c>
    </row>
    <row r="2250" spans="8:9" x14ac:dyDescent="0.25">
      <c r="H2250" s="2">
        <v>2231</v>
      </c>
      <c r="I2250" s="15">
        <v>180.14814814814815</v>
      </c>
    </row>
    <row r="2251" spans="8:9" x14ac:dyDescent="0.25">
      <c r="H2251" s="2">
        <v>2232</v>
      </c>
      <c r="I2251" s="15">
        <v>126.61111111111109</v>
      </c>
    </row>
    <row r="2252" spans="8:9" x14ac:dyDescent="0.25">
      <c r="H2252" s="2">
        <v>2233</v>
      </c>
      <c r="I2252" s="15">
        <v>272.99065420560731</v>
      </c>
    </row>
    <row r="2253" spans="8:9" x14ac:dyDescent="0.25">
      <c r="H2253" s="2">
        <v>2234</v>
      </c>
      <c r="I2253" s="15">
        <v>254</v>
      </c>
    </row>
    <row r="2254" spans="8:9" x14ac:dyDescent="0.25">
      <c r="H2254" s="2">
        <v>2235</v>
      </c>
      <c r="I2254" s="15">
        <v>117.02857142857144</v>
      </c>
    </row>
    <row r="2255" spans="8:9" x14ac:dyDescent="0.25">
      <c r="H2255" s="2">
        <v>2236</v>
      </c>
      <c r="I2255" s="15">
        <v>140.07547169811323</v>
      </c>
    </row>
    <row r="2256" spans="8:9" x14ac:dyDescent="0.25">
      <c r="H2256" s="2">
        <v>2237</v>
      </c>
      <c r="I2256" s="15">
        <v>100.74285714285712</v>
      </c>
    </row>
    <row r="2257" spans="8:9" x14ac:dyDescent="0.25">
      <c r="H2257" s="2">
        <v>2238</v>
      </c>
      <c r="I2257" s="15">
        <v>123.80952380952381</v>
      </c>
    </row>
    <row r="2258" spans="8:9" x14ac:dyDescent="0.25">
      <c r="H2258" s="2">
        <v>2239</v>
      </c>
      <c r="I2258" s="15">
        <v>79.199999999999989</v>
      </c>
    </row>
    <row r="2259" spans="8:9" x14ac:dyDescent="0.25">
      <c r="H2259" s="2">
        <v>2240</v>
      </c>
      <c r="I2259" s="15">
        <v>209.6761904761905</v>
      </c>
    </row>
    <row r="2260" spans="8:9" x14ac:dyDescent="0.25">
      <c r="H2260" s="2">
        <v>2241</v>
      </c>
      <c r="I2260" s="15">
        <v>185.29411764705875</v>
      </c>
    </row>
    <row r="2261" spans="8:9" x14ac:dyDescent="0.25">
      <c r="H2261" s="2">
        <v>2242</v>
      </c>
      <c r="I2261" s="15">
        <v>213.2352941176471</v>
      </c>
    </row>
    <row r="2262" spans="8:9" x14ac:dyDescent="0.25">
      <c r="H2262" s="2">
        <v>2243</v>
      </c>
      <c r="I2262" s="15">
        <v>255.0943396226414</v>
      </c>
    </row>
    <row r="2263" spans="8:9" x14ac:dyDescent="0.25">
      <c r="H2263" s="2">
        <v>2244</v>
      </c>
      <c r="I2263" s="15">
        <v>296.11111111111114</v>
      </c>
    </row>
    <row r="2264" spans="8:9" x14ac:dyDescent="0.25">
      <c r="H2264" s="2">
        <v>2245</v>
      </c>
      <c r="I2264" s="15">
        <v>109.03846153846149</v>
      </c>
    </row>
    <row r="2265" spans="8:9" x14ac:dyDescent="0.25">
      <c r="H2265" s="2">
        <v>2246</v>
      </c>
      <c r="I2265" s="15">
        <v>200.62135922330094</v>
      </c>
    </row>
    <row r="2266" spans="8:9" x14ac:dyDescent="0.25">
      <c r="H2266" s="2">
        <v>2247</v>
      </c>
      <c r="I2266" s="15">
        <v>248.35514018691575</v>
      </c>
    </row>
    <row r="2267" spans="8:9" x14ac:dyDescent="0.25">
      <c r="H2267" s="2">
        <v>2248</v>
      </c>
      <c r="I2267" s="15">
        <v>227.22935779816504</v>
      </c>
    </row>
    <row r="2268" spans="8:9" x14ac:dyDescent="0.25">
      <c r="H2268" s="2">
        <v>2249</v>
      </c>
      <c r="I2268" s="15">
        <v>250.28037383177565</v>
      </c>
    </row>
    <row r="2269" spans="8:9" x14ac:dyDescent="0.25">
      <c r="H2269" s="2">
        <v>2250</v>
      </c>
      <c r="I2269" s="15">
        <v>359.01923076923077</v>
      </c>
    </row>
    <row r="2270" spans="8:9" x14ac:dyDescent="0.25">
      <c r="H2270" s="2">
        <v>2251</v>
      </c>
      <c r="I2270" s="15">
        <v>260.4571428571428</v>
      </c>
    </row>
    <row r="2271" spans="8:9" x14ac:dyDescent="0.25">
      <c r="H2271" s="2">
        <v>2252</v>
      </c>
      <c r="I2271" s="15">
        <v>243.45454545454552</v>
      </c>
    </row>
    <row r="2272" spans="8:9" x14ac:dyDescent="0.25">
      <c r="H2272" s="2">
        <v>2253</v>
      </c>
      <c r="I2272" s="15">
        <v>174.4615384615384</v>
      </c>
    </row>
    <row r="2273" spans="8:9" x14ac:dyDescent="0.25">
      <c r="H2273" s="2">
        <v>2254</v>
      </c>
      <c r="I2273" s="15">
        <v>273.35238095238088</v>
      </c>
    </row>
    <row r="2274" spans="8:9" x14ac:dyDescent="0.25">
      <c r="H2274" s="2">
        <v>2255</v>
      </c>
      <c r="I2274" s="15">
        <v>96.75</v>
      </c>
    </row>
    <row r="2275" spans="8:9" x14ac:dyDescent="0.25">
      <c r="H2275" s="2">
        <v>2256</v>
      </c>
      <c r="I2275" s="15">
        <v>203.53846153846146</v>
      </c>
    </row>
    <row r="2276" spans="8:9" x14ac:dyDescent="0.25">
      <c r="H2276" s="2">
        <v>2257</v>
      </c>
      <c r="I2276" s="15">
        <v>154.4117647058824</v>
      </c>
    </row>
    <row r="2277" spans="8:9" x14ac:dyDescent="0.25">
      <c r="H2277" s="2">
        <v>2258</v>
      </c>
      <c r="I2277" s="15">
        <v>259.52380952380952</v>
      </c>
    </row>
    <row r="2278" spans="8:9" x14ac:dyDescent="0.25">
      <c r="H2278" s="2">
        <v>2259</v>
      </c>
      <c r="I2278" s="15">
        <v>108.5046728971962</v>
      </c>
    </row>
    <row r="2279" spans="8:9" x14ac:dyDescent="0.25">
      <c r="H2279" s="2">
        <v>2260</v>
      </c>
      <c r="I2279" s="15">
        <v>205.28301886792457</v>
      </c>
    </row>
    <row r="2280" spans="8:9" x14ac:dyDescent="0.25">
      <c r="H2280" s="2">
        <v>2261</v>
      </c>
      <c r="I2280" s="15">
        <v>329.96261682242971</v>
      </c>
    </row>
    <row r="2281" spans="8:9" x14ac:dyDescent="0.25">
      <c r="H2281" s="2">
        <v>2262</v>
      </c>
      <c r="I2281" s="15">
        <v>203.67924528301887</v>
      </c>
    </row>
    <row r="2282" spans="8:9" x14ac:dyDescent="0.25">
      <c r="H2282" s="2">
        <v>2263</v>
      </c>
      <c r="I2282" s="15">
        <v>326.7999999999999</v>
      </c>
    </row>
    <row r="2283" spans="8:9" x14ac:dyDescent="0.25">
      <c r="H2283" s="2">
        <v>2264</v>
      </c>
      <c r="I2283" s="15">
        <v>303.92156862745105</v>
      </c>
    </row>
    <row r="2284" spans="8:9" x14ac:dyDescent="0.25">
      <c r="H2284" s="2">
        <v>2265</v>
      </c>
      <c r="I2284" s="15">
        <v>352.33644859813074</v>
      </c>
    </row>
    <row r="2285" spans="8:9" x14ac:dyDescent="0.25">
      <c r="H2285" s="2">
        <v>2266</v>
      </c>
      <c r="I2285" s="15">
        <v>316.79999999999995</v>
      </c>
    </row>
    <row r="2286" spans="8:9" x14ac:dyDescent="0.25">
      <c r="H2286" s="2">
        <v>2267</v>
      </c>
      <c r="I2286" s="15">
        <v>82.754716981132077</v>
      </c>
    </row>
    <row r="2287" spans="8:9" x14ac:dyDescent="0.25">
      <c r="H2287" s="2">
        <v>2268</v>
      </c>
      <c r="I2287" s="15">
        <v>327.27777777777771</v>
      </c>
    </row>
    <row r="2288" spans="8:9" x14ac:dyDescent="0.25">
      <c r="H2288" s="2">
        <v>2269</v>
      </c>
      <c r="I2288" s="15">
        <v>135.69230769230762</v>
      </c>
    </row>
    <row r="2289" spans="8:9" x14ac:dyDescent="0.25">
      <c r="H2289" s="2">
        <v>2270</v>
      </c>
      <c r="I2289" s="15">
        <v>354.64150943396226</v>
      </c>
    </row>
    <row r="2290" spans="8:9" x14ac:dyDescent="0.25">
      <c r="H2290" s="2">
        <v>2271</v>
      </c>
      <c r="I2290" s="15">
        <v>143.61904761904762</v>
      </c>
    </row>
    <row r="2291" spans="8:9" x14ac:dyDescent="0.25">
      <c r="H2291" s="2">
        <v>2272</v>
      </c>
      <c r="I2291" s="15">
        <v>75.452830188679243</v>
      </c>
    </row>
    <row r="2292" spans="8:9" x14ac:dyDescent="0.25">
      <c r="H2292" s="2">
        <v>2273</v>
      </c>
      <c r="I2292" s="15">
        <v>282.28571428571428</v>
      </c>
    </row>
    <row r="2293" spans="8:9" x14ac:dyDescent="0.25">
      <c r="H2293" s="2">
        <v>2274</v>
      </c>
      <c r="I2293" s="15">
        <v>358.91089108910899</v>
      </c>
    </row>
    <row r="2294" spans="8:9" x14ac:dyDescent="0.25">
      <c r="H2294" s="2">
        <v>2275</v>
      </c>
      <c r="I2294" s="15">
        <v>165.00000000000003</v>
      </c>
    </row>
    <row r="2295" spans="8:9" x14ac:dyDescent="0.25">
      <c r="H2295" s="2">
        <v>2276</v>
      </c>
      <c r="I2295" s="15">
        <v>114.11320754716976</v>
      </c>
    </row>
    <row r="2296" spans="8:9" x14ac:dyDescent="0.25">
      <c r="H2296" s="2">
        <v>2277</v>
      </c>
      <c r="I2296" s="15">
        <v>336.17647058823536</v>
      </c>
    </row>
    <row r="2297" spans="8:9" x14ac:dyDescent="0.25">
      <c r="H2297" s="2">
        <v>2278</v>
      </c>
      <c r="I2297" s="15">
        <v>224.9714285714285</v>
      </c>
    </row>
    <row r="2298" spans="8:9" x14ac:dyDescent="0.25">
      <c r="H2298" s="2">
        <v>2279</v>
      </c>
      <c r="I2298" s="15">
        <v>196.60194174757282</v>
      </c>
    </row>
    <row r="2299" spans="8:9" x14ac:dyDescent="0.25">
      <c r="H2299" s="2">
        <v>2280</v>
      </c>
      <c r="I2299" s="15">
        <v>326.85714285714289</v>
      </c>
    </row>
    <row r="2300" spans="8:9" x14ac:dyDescent="0.25">
      <c r="H2300" s="2">
        <v>2281</v>
      </c>
      <c r="I2300" s="15">
        <v>260.41121495327087</v>
      </c>
    </row>
    <row r="2301" spans="8:9" x14ac:dyDescent="0.25">
      <c r="H2301" s="2">
        <v>2282</v>
      </c>
      <c r="I2301" s="15">
        <v>268.79999999999995</v>
      </c>
    </row>
    <row r="2302" spans="8:9" x14ac:dyDescent="0.25">
      <c r="H2302" s="2">
        <v>2283</v>
      </c>
      <c r="I2302" s="15">
        <v>175.41176470588229</v>
      </c>
    </row>
    <row r="2303" spans="8:9" x14ac:dyDescent="0.25">
      <c r="H2303" s="2">
        <v>2284</v>
      </c>
      <c r="I2303" s="15">
        <v>81.471698113207552</v>
      </c>
    </row>
    <row r="2304" spans="8:9" x14ac:dyDescent="0.25">
      <c r="H2304" s="2">
        <v>2285</v>
      </c>
      <c r="I2304" s="15">
        <v>192.56603773584897</v>
      </c>
    </row>
    <row r="2305" spans="8:9" x14ac:dyDescent="0.25">
      <c r="H2305" s="2">
        <v>2286</v>
      </c>
      <c r="I2305" s="15">
        <v>252.57142857142858</v>
      </c>
    </row>
    <row r="2306" spans="8:9" x14ac:dyDescent="0.25">
      <c r="H2306" s="2">
        <v>2287</v>
      </c>
      <c r="I2306" s="15">
        <v>126.23762376237626</v>
      </c>
    </row>
    <row r="2307" spans="8:9" x14ac:dyDescent="0.25">
      <c r="H2307" s="2">
        <v>2288</v>
      </c>
      <c r="I2307" s="15">
        <v>163.36633663366339</v>
      </c>
    </row>
    <row r="2308" spans="8:9" x14ac:dyDescent="0.25">
      <c r="H2308" s="2">
        <v>2289</v>
      </c>
      <c r="I2308" s="15">
        <v>188.0952380952381</v>
      </c>
    </row>
    <row r="2309" spans="8:9" x14ac:dyDescent="0.25">
      <c r="H2309" s="2">
        <v>2290</v>
      </c>
      <c r="I2309" s="15">
        <v>354.13461538461542</v>
      </c>
    </row>
    <row r="2310" spans="8:9" x14ac:dyDescent="0.25">
      <c r="H2310" s="2">
        <v>2291</v>
      </c>
      <c r="I2310" s="15">
        <v>188.0747663551401</v>
      </c>
    </row>
    <row r="2311" spans="8:9" x14ac:dyDescent="0.25">
      <c r="H2311" s="2">
        <v>2292</v>
      </c>
      <c r="I2311" s="15">
        <v>215.00000000000003</v>
      </c>
    </row>
    <row r="2312" spans="8:9" x14ac:dyDescent="0.25">
      <c r="H2312" s="2">
        <v>2293</v>
      </c>
      <c r="I2312" s="15">
        <v>287.48571428571421</v>
      </c>
    </row>
    <row r="2313" spans="8:9" x14ac:dyDescent="0.25">
      <c r="H2313" s="2">
        <v>2294</v>
      </c>
      <c r="I2313" s="15">
        <v>216.99047619047622</v>
      </c>
    </row>
    <row r="2314" spans="8:9" x14ac:dyDescent="0.25">
      <c r="H2314" s="2">
        <v>2295</v>
      </c>
      <c r="I2314" s="15">
        <v>143.11926605504595</v>
      </c>
    </row>
    <row r="2315" spans="8:9" x14ac:dyDescent="0.25">
      <c r="H2315" s="2">
        <v>2296</v>
      </c>
      <c r="I2315" s="15">
        <v>128.47058823529409</v>
      </c>
    </row>
    <row r="2316" spans="8:9" x14ac:dyDescent="0.25">
      <c r="H2316" s="2">
        <v>2297</v>
      </c>
      <c r="I2316" s="15">
        <v>305.00000000000006</v>
      </c>
    </row>
    <row r="2317" spans="8:9" x14ac:dyDescent="0.25">
      <c r="H2317" s="2">
        <v>2298</v>
      </c>
      <c r="I2317" s="15">
        <v>350.17475728155335</v>
      </c>
    </row>
    <row r="2318" spans="8:9" x14ac:dyDescent="0.25">
      <c r="H2318" s="2">
        <v>2299</v>
      </c>
      <c r="I2318" s="15">
        <v>75.962616822429865</v>
      </c>
    </row>
    <row r="2319" spans="8:9" x14ac:dyDescent="0.25">
      <c r="H2319" s="2">
        <v>2300</v>
      </c>
      <c r="I2319" s="15">
        <v>157.49999999999994</v>
      </c>
    </row>
    <row r="2320" spans="8:9" x14ac:dyDescent="0.25">
      <c r="H2320" s="2">
        <v>2301</v>
      </c>
      <c r="I2320" s="15">
        <v>73.698113207547138</v>
      </c>
    </row>
    <row r="2321" spans="8:9" x14ac:dyDescent="0.25">
      <c r="H2321" s="2">
        <v>2302</v>
      </c>
      <c r="I2321" s="15">
        <v>152.91262135922332</v>
      </c>
    </row>
    <row r="2322" spans="8:9" x14ac:dyDescent="0.25">
      <c r="H2322" s="2">
        <v>2303</v>
      </c>
      <c r="I2322" s="15">
        <v>118.86792452830184</v>
      </c>
    </row>
    <row r="2323" spans="8:9" x14ac:dyDescent="0.25">
      <c r="H2323" s="2">
        <v>2304</v>
      </c>
      <c r="I2323" s="15">
        <v>219.13725490196083</v>
      </c>
    </row>
    <row r="2324" spans="8:9" x14ac:dyDescent="0.25">
      <c r="H2324" s="2">
        <v>2305</v>
      </c>
      <c r="I2324" s="15">
        <v>139.45098039215688</v>
      </c>
    </row>
    <row r="2325" spans="8:9" x14ac:dyDescent="0.25">
      <c r="H2325" s="2">
        <v>2306</v>
      </c>
      <c r="I2325" s="15">
        <v>353.88888888888891</v>
      </c>
    </row>
    <row r="2326" spans="8:9" x14ac:dyDescent="0.25">
      <c r="H2326" s="2">
        <v>2307</v>
      </c>
      <c r="I2326" s="15">
        <v>262.96153846153845</v>
      </c>
    </row>
    <row r="2327" spans="8:9" x14ac:dyDescent="0.25">
      <c r="H2327" s="2">
        <v>2308</v>
      </c>
      <c r="I2327" s="15">
        <v>85.871559633027573</v>
      </c>
    </row>
    <row r="2328" spans="8:9" x14ac:dyDescent="0.25">
      <c r="H2328" s="2">
        <v>2309</v>
      </c>
      <c r="I2328" s="15">
        <v>321.86138613861374</v>
      </c>
    </row>
    <row r="2329" spans="8:9" x14ac:dyDescent="0.25">
      <c r="H2329" s="2">
        <v>2310</v>
      </c>
      <c r="I2329" s="15">
        <v>107.92452830188675</v>
      </c>
    </row>
    <row r="2330" spans="8:9" x14ac:dyDescent="0.25">
      <c r="H2330" s="2">
        <v>2311</v>
      </c>
      <c r="I2330" s="15">
        <v>322.37037037037032</v>
      </c>
    </row>
    <row r="2331" spans="8:9" x14ac:dyDescent="0.25">
      <c r="H2331" s="2">
        <v>2312</v>
      </c>
      <c r="I2331" s="15">
        <v>156.58252427184465</v>
      </c>
    </row>
    <row r="2332" spans="8:9" x14ac:dyDescent="0.25">
      <c r="H2332" s="2">
        <v>2313</v>
      </c>
      <c r="I2332" s="15">
        <v>205.63636363636368</v>
      </c>
    </row>
    <row r="2333" spans="8:9" x14ac:dyDescent="0.25">
      <c r="H2333" s="2">
        <v>2314</v>
      </c>
      <c r="I2333" s="15">
        <v>114.49541284403676</v>
      </c>
    </row>
    <row r="2334" spans="8:9" x14ac:dyDescent="0.25">
      <c r="H2334" s="2">
        <v>2315</v>
      </c>
      <c r="I2334" s="15">
        <v>283.30769230769232</v>
      </c>
    </row>
    <row r="2335" spans="8:9" x14ac:dyDescent="0.25">
      <c r="H2335" s="2">
        <v>2316</v>
      </c>
      <c r="I2335" s="15">
        <v>141.14285714285714</v>
      </c>
    </row>
    <row r="2336" spans="8:9" x14ac:dyDescent="0.25">
      <c r="H2336" s="2">
        <v>2317</v>
      </c>
      <c r="I2336" s="15">
        <v>350.81481481481478</v>
      </c>
    </row>
    <row r="2337" spans="8:9" x14ac:dyDescent="0.25">
      <c r="H2337" s="2">
        <v>2318</v>
      </c>
      <c r="I2337" s="15">
        <v>183.17307692307693</v>
      </c>
    </row>
    <row r="2338" spans="8:9" x14ac:dyDescent="0.25">
      <c r="H2338" s="2">
        <v>2319</v>
      </c>
      <c r="I2338" s="15">
        <v>330.56310679611653</v>
      </c>
    </row>
    <row r="2339" spans="8:9" x14ac:dyDescent="0.25">
      <c r="H2339" s="2">
        <v>2320</v>
      </c>
      <c r="I2339" s="15">
        <v>233.27102803738313</v>
      </c>
    </row>
    <row r="2340" spans="8:9" x14ac:dyDescent="0.25">
      <c r="H2340" s="2">
        <v>2321</v>
      </c>
      <c r="I2340" s="15">
        <v>118.85714285714286</v>
      </c>
    </row>
    <row r="2341" spans="8:9" x14ac:dyDescent="0.25">
      <c r="H2341" s="2">
        <v>2322</v>
      </c>
      <c r="I2341" s="15">
        <v>338.66666666666657</v>
      </c>
    </row>
    <row r="2342" spans="8:9" x14ac:dyDescent="0.25">
      <c r="H2342" s="2">
        <v>2323</v>
      </c>
      <c r="I2342" s="15">
        <v>99.801980198019763</v>
      </c>
    </row>
    <row r="2343" spans="8:9" x14ac:dyDescent="0.25">
      <c r="H2343" s="2">
        <v>2324</v>
      </c>
      <c r="I2343" s="15">
        <v>119.62616822429911</v>
      </c>
    </row>
    <row r="2344" spans="8:9" x14ac:dyDescent="0.25">
      <c r="H2344" s="2">
        <v>2325</v>
      </c>
      <c r="I2344" s="15">
        <v>320.621359223301</v>
      </c>
    </row>
    <row r="2345" spans="8:9" x14ac:dyDescent="0.25">
      <c r="H2345" s="2">
        <v>2326</v>
      </c>
      <c r="I2345" s="15">
        <v>268.1904761904762</v>
      </c>
    </row>
    <row r="2346" spans="8:9" x14ac:dyDescent="0.25">
      <c r="H2346" s="2">
        <v>2327</v>
      </c>
      <c r="I2346" s="15">
        <v>328.07547169811306</v>
      </c>
    </row>
    <row r="2347" spans="8:9" x14ac:dyDescent="0.25">
      <c r="H2347" s="2">
        <v>2328</v>
      </c>
      <c r="I2347" s="15">
        <v>122.64150943396221</v>
      </c>
    </row>
    <row r="2348" spans="8:9" x14ac:dyDescent="0.25">
      <c r="H2348" s="2">
        <v>2329</v>
      </c>
      <c r="I2348" s="15">
        <v>141.37735849056605</v>
      </c>
    </row>
    <row r="2349" spans="8:9" x14ac:dyDescent="0.25">
      <c r="H2349" s="2">
        <v>2330</v>
      </c>
      <c r="I2349" s="15">
        <v>78.431372549019628</v>
      </c>
    </row>
    <row r="2350" spans="8:9" x14ac:dyDescent="0.25">
      <c r="H2350" s="2">
        <v>2331</v>
      </c>
      <c r="I2350" s="15">
        <v>295.21153846153845</v>
      </c>
    </row>
    <row r="2351" spans="8:9" x14ac:dyDescent="0.25">
      <c r="H2351" s="2">
        <v>2332</v>
      </c>
      <c r="I2351" s="15">
        <v>230.39999999999995</v>
      </c>
    </row>
    <row r="2352" spans="8:9" x14ac:dyDescent="0.25">
      <c r="H2352" s="2">
        <v>2333</v>
      </c>
      <c r="I2352" s="15">
        <v>358.91089108910899</v>
      </c>
    </row>
    <row r="2353" spans="8:9" x14ac:dyDescent="0.25">
      <c r="H2353" s="2">
        <v>2334</v>
      </c>
      <c r="I2353" s="15">
        <v>121.05882352941173</v>
      </c>
    </row>
    <row r="2354" spans="8:9" x14ac:dyDescent="0.25">
      <c r="H2354" s="2">
        <v>2335</v>
      </c>
      <c r="I2354" s="15">
        <v>191.10476190476186</v>
      </c>
    </row>
    <row r="2355" spans="8:9" x14ac:dyDescent="0.25">
      <c r="H2355" s="2">
        <v>2336</v>
      </c>
      <c r="I2355" s="15">
        <v>262.37623762376245</v>
      </c>
    </row>
    <row r="2356" spans="8:9" x14ac:dyDescent="0.25">
      <c r="H2356" s="2">
        <v>2337</v>
      </c>
      <c r="I2356" s="15">
        <v>271.01886792452819</v>
      </c>
    </row>
    <row r="2357" spans="8:9" x14ac:dyDescent="0.25">
      <c r="H2357" s="2">
        <v>2338</v>
      </c>
      <c r="I2357" s="15">
        <v>205.00000000000003</v>
      </c>
    </row>
    <row r="2358" spans="8:9" x14ac:dyDescent="0.25">
      <c r="H2358" s="2">
        <v>2339</v>
      </c>
      <c r="I2358" s="15">
        <v>189.62376237623755</v>
      </c>
    </row>
    <row r="2359" spans="8:9" x14ac:dyDescent="0.25">
      <c r="H2359" s="2">
        <v>2340</v>
      </c>
      <c r="I2359" s="15">
        <v>107.49999999999997</v>
      </c>
    </row>
    <row r="2360" spans="8:9" x14ac:dyDescent="0.25">
      <c r="H2360" s="2">
        <v>2341</v>
      </c>
      <c r="I2360" s="15">
        <v>116.66666666666667</v>
      </c>
    </row>
    <row r="2361" spans="8:9" x14ac:dyDescent="0.25">
      <c r="H2361" s="2">
        <v>2342</v>
      </c>
      <c r="I2361" s="15">
        <v>205.88235294117652</v>
      </c>
    </row>
    <row r="2362" spans="8:9" x14ac:dyDescent="0.25">
      <c r="H2362" s="2">
        <v>2343</v>
      </c>
      <c r="I2362" s="15">
        <v>139.1844660194175</v>
      </c>
    </row>
    <row r="2363" spans="8:9" x14ac:dyDescent="0.25">
      <c r="H2363" s="2">
        <v>2344</v>
      </c>
      <c r="I2363" s="15">
        <v>229.33333333333329</v>
      </c>
    </row>
    <row r="2364" spans="8:9" x14ac:dyDescent="0.25">
      <c r="H2364" s="2">
        <v>2345</v>
      </c>
      <c r="I2364" s="15">
        <v>236.69724770642193</v>
      </c>
    </row>
    <row r="2365" spans="8:9" x14ac:dyDescent="0.25">
      <c r="H2365" s="2">
        <v>2346</v>
      </c>
      <c r="I2365" s="15">
        <v>92.500000000000014</v>
      </c>
    </row>
    <row r="2366" spans="8:9" x14ac:dyDescent="0.25">
      <c r="H2366" s="2">
        <v>2347</v>
      </c>
      <c r="I2366" s="15">
        <v>241.12149532710268</v>
      </c>
    </row>
    <row r="2367" spans="8:9" x14ac:dyDescent="0.25">
      <c r="H2367" s="2">
        <v>2348</v>
      </c>
      <c r="I2367" s="15">
        <v>291.92079207920784</v>
      </c>
    </row>
    <row r="2368" spans="8:9" x14ac:dyDescent="0.25">
      <c r="H2368" s="2">
        <v>2349</v>
      </c>
      <c r="I2368" s="15">
        <v>154.13592233009709</v>
      </c>
    </row>
    <row r="2369" spans="8:9" x14ac:dyDescent="0.25">
      <c r="H2369" s="2">
        <v>2350</v>
      </c>
      <c r="I2369" s="15">
        <v>211.27102803738308</v>
      </c>
    </row>
    <row r="2370" spans="8:9" x14ac:dyDescent="0.25">
      <c r="H2370" s="2">
        <v>2351</v>
      </c>
      <c r="I2370" s="15">
        <v>227.72277227722776</v>
      </c>
    </row>
    <row r="2371" spans="8:9" x14ac:dyDescent="0.25">
      <c r="H2371" s="2">
        <v>2352</v>
      </c>
      <c r="I2371" s="15">
        <v>293.45631067961165</v>
      </c>
    </row>
    <row r="2372" spans="8:9" x14ac:dyDescent="0.25">
      <c r="H2372" s="2">
        <v>2353</v>
      </c>
      <c r="I2372" s="15">
        <v>115.92452830188681</v>
      </c>
    </row>
    <row r="2373" spans="8:9" x14ac:dyDescent="0.25">
      <c r="H2373" s="2">
        <v>2354</v>
      </c>
      <c r="I2373" s="15">
        <v>212.07920792079202</v>
      </c>
    </row>
    <row r="2374" spans="8:9" x14ac:dyDescent="0.25">
      <c r="H2374" s="2">
        <v>2355</v>
      </c>
      <c r="I2374" s="15">
        <v>102.05607476635511</v>
      </c>
    </row>
    <row r="2375" spans="8:9" x14ac:dyDescent="0.25">
      <c r="H2375" s="2">
        <v>2356</v>
      </c>
      <c r="I2375" s="15">
        <v>341.10091743119284</v>
      </c>
    </row>
    <row r="2376" spans="8:9" x14ac:dyDescent="0.25">
      <c r="H2376" s="2">
        <v>2357</v>
      </c>
      <c r="I2376" s="15">
        <v>355.9619047619048</v>
      </c>
    </row>
    <row r="2377" spans="8:9" x14ac:dyDescent="0.25">
      <c r="H2377" s="2">
        <v>2358</v>
      </c>
      <c r="I2377" s="15">
        <v>132.50000000000003</v>
      </c>
    </row>
    <row r="2378" spans="8:9" x14ac:dyDescent="0.25">
      <c r="H2378" s="2">
        <v>2359</v>
      </c>
      <c r="I2378" s="15">
        <v>263.99999999999994</v>
      </c>
    </row>
    <row r="2379" spans="8:9" x14ac:dyDescent="0.25">
      <c r="H2379" s="2">
        <v>2360</v>
      </c>
      <c r="I2379" s="15">
        <v>279.43925233644853</v>
      </c>
    </row>
    <row r="2380" spans="8:9" x14ac:dyDescent="0.25">
      <c r="H2380" s="2">
        <v>2361</v>
      </c>
      <c r="I2380" s="15">
        <v>145.63106796116506</v>
      </c>
    </row>
    <row r="2381" spans="8:9" x14ac:dyDescent="0.25">
      <c r="H2381" s="2">
        <v>2362</v>
      </c>
      <c r="I2381" s="15">
        <v>179.88990825688066</v>
      </c>
    </row>
    <row r="2382" spans="8:9" x14ac:dyDescent="0.25">
      <c r="H2382" s="2">
        <v>2363</v>
      </c>
      <c r="I2382" s="15">
        <v>99.272727272727295</v>
      </c>
    </row>
    <row r="2383" spans="8:9" x14ac:dyDescent="0.25">
      <c r="H2383" s="2">
        <v>2364</v>
      </c>
      <c r="I2383" s="15">
        <v>226.2962962962963</v>
      </c>
    </row>
    <row r="2384" spans="8:9" x14ac:dyDescent="0.25">
      <c r="H2384" s="2">
        <v>2365</v>
      </c>
      <c r="I2384" s="15">
        <v>212.72727272727278</v>
      </c>
    </row>
    <row r="2385" spans="8:9" x14ac:dyDescent="0.25">
      <c r="H2385" s="2">
        <v>2366</v>
      </c>
      <c r="I2385" s="15">
        <v>263.99999999999994</v>
      </c>
    </row>
    <row r="2386" spans="8:9" x14ac:dyDescent="0.25">
      <c r="H2386" s="2">
        <v>2367</v>
      </c>
      <c r="I2386" s="15">
        <v>293.39449541284421</v>
      </c>
    </row>
    <row r="2387" spans="8:9" x14ac:dyDescent="0.25">
      <c r="H2387" s="2">
        <v>2368</v>
      </c>
      <c r="I2387" s="15">
        <v>94.499999999999957</v>
      </c>
    </row>
    <row r="2388" spans="8:9" x14ac:dyDescent="0.25">
      <c r="H2388" s="2">
        <v>2369</v>
      </c>
      <c r="I2388" s="15">
        <v>239.48571428571424</v>
      </c>
    </row>
    <row r="2389" spans="8:9" x14ac:dyDescent="0.25">
      <c r="H2389" s="2">
        <v>2370</v>
      </c>
      <c r="I2389" s="15">
        <v>101.76923076923073</v>
      </c>
    </row>
    <row r="2390" spans="8:9" x14ac:dyDescent="0.25">
      <c r="H2390" s="2">
        <v>2371</v>
      </c>
      <c r="I2390" s="15">
        <v>265.23364485981296</v>
      </c>
    </row>
    <row r="2391" spans="8:9" x14ac:dyDescent="0.25">
      <c r="H2391" s="2">
        <v>2372</v>
      </c>
      <c r="I2391" s="15">
        <v>202.970297029703</v>
      </c>
    </row>
    <row r="2392" spans="8:9" x14ac:dyDescent="0.25">
      <c r="H2392" s="2">
        <v>2373</v>
      </c>
      <c r="I2392" s="15">
        <v>256.84615384615375</v>
      </c>
    </row>
    <row r="2393" spans="8:9" x14ac:dyDescent="0.25">
      <c r="H2393" s="2">
        <v>2374</v>
      </c>
      <c r="I2393" s="15">
        <v>273.35238095238088</v>
      </c>
    </row>
    <row r="2394" spans="8:9" x14ac:dyDescent="0.25">
      <c r="H2394" s="2">
        <v>2375</v>
      </c>
      <c r="I2394" s="15">
        <v>245.04950495049508</v>
      </c>
    </row>
    <row r="2395" spans="8:9" x14ac:dyDescent="0.25">
      <c r="H2395" s="2">
        <v>2376</v>
      </c>
      <c r="I2395" s="15">
        <v>192.60952380952384</v>
      </c>
    </row>
    <row r="2396" spans="8:9" x14ac:dyDescent="0.25">
      <c r="H2396" s="2">
        <v>2377</v>
      </c>
      <c r="I2396" s="15">
        <v>154.81904761904758</v>
      </c>
    </row>
    <row r="2397" spans="8:9" x14ac:dyDescent="0.25">
      <c r="H2397" s="2">
        <v>2378</v>
      </c>
      <c r="I2397" s="15">
        <v>247.52475247524757</v>
      </c>
    </row>
    <row r="2398" spans="8:9" x14ac:dyDescent="0.25">
      <c r="H2398" s="2">
        <v>2379</v>
      </c>
      <c r="I2398" s="15">
        <v>316.25490196078437</v>
      </c>
    </row>
    <row r="2399" spans="8:9" x14ac:dyDescent="0.25">
      <c r="H2399" s="2">
        <v>2380</v>
      </c>
      <c r="I2399" s="15">
        <v>76.761904761904759</v>
      </c>
    </row>
    <row r="2400" spans="8:9" x14ac:dyDescent="0.25">
      <c r="H2400" s="2">
        <v>2381</v>
      </c>
      <c r="I2400" s="15">
        <v>344.36538461538464</v>
      </c>
    </row>
    <row r="2401" spans="8:9" x14ac:dyDescent="0.25">
      <c r="H2401" s="2">
        <v>2382</v>
      </c>
      <c r="I2401" s="15">
        <v>178.28846153846155</v>
      </c>
    </row>
    <row r="2402" spans="8:9" x14ac:dyDescent="0.25">
      <c r="H2402" s="2">
        <v>2383</v>
      </c>
      <c r="I2402" s="15">
        <v>322.95145631067959</v>
      </c>
    </row>
    <row r="2403" spans="8:9" x14ac:dyDescent="0.25">
      <c r="H2403" s="2">
        <v>2384</v>
      </c>
      <c r="I2403" s="15">
        <v>99.514563106796132</v>
      </c>
    </row>
    <row r="2404" spans="8:9" x14ac:dyDescent="0.25">
      <c r="H2404" s="2">
        <v>2385</v>
      </c>
      <c r="I2404" s="15">
        <v>367.15384615384619</v>
      </c>
    </row>
    <row r="2405" spans="8:9" x14ac:dyDescent="0.25">
      <c r="H2405" s="2">
        <v>2386</v>
      </c>
      <c r="I2405" s="15">
        <v>80.000000000000014</v>
      </c>
    </row>
    <row r="2406" spans="8:9" x14ac:dyDescent="0.25">
      <c r="H2406" s="2">
        <v>2387</v>
      </c>
      <c r="I2406" s="15">
        <v>290.00000000000006</v>
      </c>
    </row>
    <row r="2407" spans="8:9" x14ac:dyDescent="0.25">
      <c r="H2407" s="2">
        <v>2388</v>
      </c>
      <c r="I2407" s="15">
        <v>73.376146788990795</v>
      </c>
    </row>
    <row r="2408" spans="8:9" x14ac:dyDescent="0.25">
      <c r="H2408" s="2">
        <v>2389</v>
      </c>
      <c r="I2408" s="15">
        <v>369.63461538461542</v>
      </c>
    </row>
    <row r="2409" spans="8:9" x14ac:dyDescent="0.25">
      <c r="H2409" s="2">
        <v>2390</v>
      </c>
      <c r="I2409" s="15">
        <v>347.77358490566041</v>
      </c>
    </row>
    <row r="2410" spans="8:9" x14ac:dyDescent="0.25">
      <c r="H2410" s="2">
        <v>2391</v>
      </c>
      <c r="I2410" s="15">
        <v>275.98076923076923</v>
      </c>
    </row>
    <row r="2411" spans="8:9" x14ac:dyDescent="0.25">
      <c r="H2411" s="2">
        <v>2392</v>
      </c>
      <c r="I2411" s="15">
        <v>333.82857142857137</v>
      </c>
    </row>
    <row r="2412" spans="8:9" x14ac:dyDescent="0.25">
      <c r="H2412" s="2">
        <v>2393</v>
      </c>
      <c r="I2412" s="15">
        <v>199.11111111111109</v>
      </c>
    </row>
    <row r="2413" spans="8:9" x14ac:dyDescent="0.25">
      <c r="H2413" s="2">
        <v>2394</v>
      </c>
      <c r="I2413" s="15">
        <v>338.71559633027539</v>
      </c>
    </row>
    <row r="2414" spans="8:9" x14ac:dyDescent="0.25">
      <c r="H2414" s="2">
        <v>2395</v>
      </c>
      <c r="I2414" s="15">
        <v>74.519230769230759</v>
      </c>
    </row>
    <row r="2415" spans="8:9" x14ac:dyDescent="0.25">
      <c r="H2415" s="2">
        <v>2396</v>
      </c>
      <c r="I2415" s="15">
        <v>143.11926605504595</v>
      </c>
    </row>
    <row r="2416" spans="8:9" x14ac:dyDescent="0.25">
      <c r="H2416" s="2">
        <v>2397</v>
      </c>
      <c r="I2416" s="15">
        <v>124.2222222222222</v>
      </c>
    </row>
    <row r="2417" spans="8:9" x14ac:dyDescent="0.25">
      <c r="H2417" s="2">
        <v>2398</v>
      </c>
      <c r="I2417" s="15">
        <v>335.20754716981116</v>
      </c>
    </row>
    <row r="2418" spans="8:9" x14ac:dyDescent="0.25">
      <c r="H2418" s="2">
        <v>2399</v>
      </c>
      <c r="I2418" s="15">
        <v>89.142857142857139</v>
      </c>
    </row>
    <row r="2419" spans="8:9" x14ac:dyDescent="0.25">
      <c r="H2419" s="2">
        <v>2400</v>
      </c>
      <c r="I2419" s="15">
        <v>217.71428571428567</v>
      </c>
    </row>
    <row r="2420" spans="8:9" x14ac:dyDescent="0.25">
      <c r="H2420" s="2">
        <v>2401</v>
      </c>
      <c r="I2420" s="15">
        <v>248.07692307692309</v>
      </c>
    </row>
    <row r="2421" spans="8:9" x14ac:dyDescent="0.25">
      <c r="H2421" s="2">
        <v>2402</v>
      </c>
      <c r="I2421" s="15">
        <v>246.52941176470594</v>
      </c>
    </row>
    <row r="2422" spans="8:9" x14ac:dyDescent="0.25">
      <c r="H2422" s="2">
        <v>2403</v>
      </c>
      <c r="I2422" s="15">
        <v>323.8095238095238</v>
      </c>
    </row>
    <row r="2423" spans="8:9" x14ac:dyDescent="0.25">
      <c r="H2423" s="2">
        <v>2404</v>
      </c>
      <c r="I2423" s="15">
        <v>308.5981308411213</v>
      </c>
    </row>
    <row r="2424" spans="8:9" x14ac:dyDescent="0.25">
      <c r="H2424" s="2">
        <v>2405</v>
      </c>
      <c r="I2424" s="15">
        <v>325.39805825242718</v>
      </c>
    </row>
    <row r="2425" spans="8:9" x14ac:dyDescent="0.25">
      <c r="H2425" s="2">
        <v>2406</v>
      </c>
      <c r="I2425" s="15">
        <v>318.62745098039221</v>
      </c>
    </row>
    <row r="2426" spans="8:9" x14ac:dyDescent="0.25">
      <c r="H2426" s="2">
        <v>2407</v>
      </c>
      <c r="I2426" s="15">
        <v>121.24528301886788</v>
      </c>
    </row>
    <row r="2427" spans="8:9" x14ac:dyDescent="0.25">
      <c r="H2427" s="2">
        <v>2408</v>
      </c>
      <c r="I2427" s="15">
        <v>212.61111111111106</v>
      </c>
    </row>
    <row r="2428" spans="8:9" x14ac:dyDescent="0.25">
      <c r="H2428" s="2">
        <v>2409</v>
      </c>
      <c r="I2428" s="15">
        <v>307.14285714285717</v>
      </c>
    </row>
    <row r="2429" spans="8:9" x14ac:dyDescent="0.25">
      <c r="H2429" s="2">
        <v>2410</v>
      </c>
      <c r="I2429" s="15">
        <v>139.4545454545455</v>
      </c>
    </row>
    <row r="2430" spans="8:9" x14ac:dyDescent="0.25">
      <c r="H2430" s="2">
        <v>2411</v>
      </c>
      <c r="I2430" s="15">
        <v>306.71698113207549</v>
      </c>
    </row>
    <row r="2431" spans="8:9" x14ac:dyDescent="0.25">
      <c r="H2431" s="2">
        <v>2412</v>
      </c>
      <c r="I2431" s="15">
        <v>244.03738317757018</v>
      </c>
    </row>
    <row r="2432" spans="8:9" x14ac:dyDescent="0.25">
      <c r="H2432" s="2">
        <v>2413</v>
      </c>
      <c r="I2432" s="15">
        <v>139.70588235294122</v>
      </c>
    </row>
    <row r="2433" spans="8:9" x14ac:dyDescent="0.25">
      <c r="H2433" s="2">
        <v>2414</v>
      </c>
      <c r="I2433" s="15">
        <v>307.70642201834852</v>
      </c>
    </row>
    <row r="2434" spans="8:9" x14ac:dyDescent="0.25">
      <c r="H2434" s="2">
        <v>2415</v>
      </c>
      <c r="I2434" s="15">
        <v>170.15533980582524</v>
      </c>
    </row>
    <row r="2435" spans="8:9" x14ac:dyDescent="0.25">
      <c r="H2435" s="2">
        <v>2416</v>
      </c>
      <c r="I2435" s="15">
        <v>265.57009345794398</v>
      </c>
    </row>
    <row r="2436" spans="8:9" x14ac:dyDescent="0.25">
      <c r="H2436" s="2">
        <v>2417</v>
      </c>
      <c r="I2436" s="15">
        <v>80.882352941176492</v>
      </c>
    </row>
    <row r="2437" spans="8:9" x14ac:dyDescent="0.25">
      <c r="H2437" s="2">
        <v>2418</v>
      </c>
      <c r="I2437" s="15">
        <v>344.1904761904762</v>
      </c>
    </row>
    <row r="2438" spans="8:9" x14ac:dyDescent="0.25">
      <c r="H2438" s="2">
        <v>2419</v>
      </c>
      <c r="I2438" s="15">
        <v>190.23529411764699</v>
      </c>
    </row>
    <row r="2439" spans="8:9" x14ac:dyDescent="0.25">
      <c r="H2439" s="2">
        <v>2420</v>
      </c>
      <c r="I2439" s="15">
        <v>130.95238095238096</v>
      </c>
    </row>
    <row r="2440" spans="8:9" x14ac:dyDescent="0.25">
      <c r="H2440" s="2">
        <v>2421</v>
      </c>
      <c r="I2440" s="15">
        <v>310.17307692307696</v>
      </c>
    </row>
    <row r="2441" spans="8:9" x14ac:dyDescent="0.25">
      <c r="H2441" s="2">
        <v>2422</v>
      </c>
      <c r="I2441" s="15">
        <v>348.77777777777771</v>
      </c>
    </row>
    <row r="2442" spans="8:9" x14ac:dyDescent="0.25">
      <c r="H2442" s="2">
        <v>2423</v>
      </c>
      <c r="I2442" s="15">
        <v>248.17142857142849</v>
      </c>
    </row>
    <row r="2443" spans="8:9" x14ac:dyDescent="0.25">
      <c r="H2443" s="2">
        <v>2424</v>
      </c>
      <c r="I2443" s="15">
        <v>151.16190476190476</v>
      </c>
    </row>
    <row r="2444" spans="8:9" x14ac:dyDescent="0.25">
      <c r="H2444" s="2">
        <v>2425</v>
      </c>
      <c r="I2444" s="15">
        <v>341.71428571428572</v>
      </c>
    </row>
    <row r="2445" spans="8:9" x14ac:dyDescent="0.25">
      <c r="H2445" s="2">
        <v>2426</v>
      </c>
      <c r="I2445" s="15">
        <v>166.91428571428568</v>
      </c>
    </row>
    <row r="2446" spans="8:9" x14ac:dyDescent="0.25">
      <c r="H2446" s="2">
        <v>2427</v>
      </c>
      <c r="I2446" s="15">
        <v>252.50000000000006</v>
      </c>
    </row>
    <row r="2447" spans="8:9" x14ac:dyDescent="0.25">
      <c r="H2447" s="2">
        <v>2428</v>
      </c>
      <c r="I2447" s="15">
        <v>127.5471698113207</v>
      </c>
    </row>
    <row r="2448" spans="8:9" x14ac:dyDescent="0.25">
      <c r="H2448" s="2">
        <v>2429</v>
      </c>
      <c r="I2448" s="15">
        <v>241.27777777777771</v>
      </c>
    </row>
    <row r="2449" spans="8:9" x14ac:dyDescent="0.25">
      <c r="H2449" s="2">
        <v>2430</v>
      </c>
      <c r="I2449" s="15">
        <v>191.40186915887855</v>
      </c>
    </row>
    <row r="2450" spans="8:9" x14ac:dyDescent="0.25">
      <c r="H2450" s="2">
        <v>2431</v>
      </c>
      <c r="I2450" s="15">
        <v>203.53846153846146</v>
      </c>
    </row>
    <row r="2451" spans="8:9" x14ac:dyDescent="0.25">
      <c r="H2451" s="2">
        <v>2432</v>
      </c>
      <c r="I2451" s="15">
        <v>161.42056074766347</v>
      </c>
    </row>
    <row r="2452" spans="8:9" x14ac:dyDescent="0.25">
      <c r="H2452" s="2">
        <v>2433</v>
      </c>
      <c r="I2452" s="15">
        <v>359.22330097087382</v>
      </c>
    </row>
    <row r="2453" spans="8:9" x14ac:dyDescent="0.25">
      <c r="H2453" s="2">
        <v>2434</v>
      </c>
      <c r="I2453" s="15">
        <v>287.39622641509436</v>
      </c>
    </row>
    <row r="2454" spans="8:9" x14ac:dyDescent="0.25">
      <c r="H2454" s="2">
        <v>2435</v>
      </c>
      <c r="I2454" s="15">
        <v>160.89108910891093</v>
      </c>
    </row>
    <row r="2455" spans="8:9" x14ac:dyDescent="0.25">
      <c r="H2455" s="2">
        <v>2436</v>
      </c>
      <c r="I2455" s="15">
        <v>320.59813084112159</v>
      </c>
    </row>
    <row r="2456" spans="8:9" x14ac:dyDescent="0.25">
      <c r="H2456" s="2">
        <v>2437</v>
      </c>
      <c r="I2456" s="15">
        <v>220.38095238095238</v>
      </c>
    </row>
    <row r="2457" spans="8:9" x14ac:dyDescent="0.25">
      <c r="H2457" s="2">
        <v>2438</v>
      </c>
      <c r="I2457" s="15">
        <v>340.31067961165047</v>
      </c>
    </row>
    <row r="2458" spans="8:9" x14ac:dyDescent="0.25">
      <c r="H2458" s="2">
        <v>2439</v>
      </c>
      <c r="I2458" s="15">
        <v>142.15686274509807</v>
      </c>
    </row>
    <row r="2459" spans="8:9" x14ac:dyDescent="0.25">
      <c r="H2459" s="2">
        <v>2440</v>
      </c>
      <c r="I2459" s="15">
        <v>167.16831683168311</v>
      </c>
    </row>
    <row r="2460" spans="8:9" x14ac:dyDescent="0.25">
      <c r="H2460" s="2">
        <v>2441</v>
      </c>
      <c r="I2460" s="15">
        <v>314.80733944954119</v>
      </c>
    </row>
    <row r="2461" spans="8:9" x14ac:dyDescent="0.25">
      <c r="H2461" s="2">
        <v>2442</v>
      </c>
      <c r="I2461" s="15">
        <v>331.8095238095238</v>
      </c>
    </row>
    <row r="2462" spans="8:9" x14ac:dyDescent="0.25">
      <c r="H2462" s="2">
        <v>2443</v>
      </c>
      <c r="I2462" s="15">
        <v>302.88461538461536</v>
      </c>
    </row>
    <row r="2463" spans="8:9" x14ac:dyDescent="0.25">
      <c r="H2463" s="2">
        <v>2444</v>
      </c>
      <c r="I2463" s="15">
        <v>84.8316831683168</v>
      </c>
    </row>
    <row r="2464" spans="8:9" x14ac:dyDescent="0.25">
      <c r="H2464" s="2">
        <v>2445</v>
      </c>
      <c r="I2464" s="15">
        <v>304.79999999999995</v>
      </c>
    </row>
    <row r="2465" spans="8:9" x14ac:dyDescent="0.25">
      <c r="H2465" s="2">
        <v>2446</v>
      </c>
      <c r="I2465" s="15">
        <v>135.92233009708738</v>
      </c>
    </row>
    <row r="2466" spans="8:9" x14ac:dyDescent="0.25">
      <c r="H2466" s="2">
        <v>2447</v>
      </c>
      <c r="I2466" s="15">
        <v>144.38532110091737</v>
      </c>
    </row>
    <row r="2467" spans="8:9" x14ac:dyDescent="0.25">
      <c r="H2467" s="2">
        <v>2448</v>
      </c>
      <c r="I2467" s="15">
        <v>266.66666666666669</v>
      </c>
    </row>
    <row r="2468" spans="8:9" x14ac:dyDescent="0.25">
      <c r="H2468" s="2">
        <v>2449</v>
      </c>
      <c r="I2468" s="15">
        <v>118.18181818181822</v>
      </c>
    </row>
    <row r="2469" spans="8:9" x14ac:dyDescent="0.25">
      <c r="H2469" s="2">
        <v>2450</v>
      </c>
      <c r="I2469" s="15">
        <v>286.98113207547158</v>
      </c>
    </row>
    <row r="2470" spans="8:9" x14ac:dyDescent="0.25">
      <c r="H2470" s="2">
        <v>2451</v>
      </c>
      <c r="I2470" s="15">
        <v>350.49019607843144</v>
      </c>
    </row>
    <row r="2471" spans="8:9" x14ac:dyDescent="0.25">
      <c r="H2471" s="2">
        <v>2452</v>
      </c>
      <c r="I2471" s="15">
        <v>117.05555555555553</v>
      </c>
    </row>
    <row r="2472" spans="8:9" x14ac:dyDescent="0.25">
      <c r="H2472" s="2">
        <v>2453</v>
      </c>
      <c r="I2472" s="15">
        <v>188.11881188118815</v>
      </c>
    </row>
    <row r="2473" spans="8:9" x14ac:dyDescent="0.25">
      <c r="H2473" s="2">
        <v>2454</v>
      </c>
      <c r="I2473" s="15">
        <v>121.24528301886788</v>
      </c>
    </row>
    <row r="2474" spans="8:9" x14ac:dyDescent="0.25">
      <c r="H2474" s="2">
        <v>2455</v>
      </c>
      <c r="I2474" s="15">
        <v>237.38317757009332</v>
      </c>
    </row>
    <row r="2475" spans="8:9" x14ac:dyDescent="0.25">
      <c r="H2475" s="2">
        <v>2456</v>
      </c>
      <c r="I2475" s="15">
        <v>118.69158878504666</v>
      </c>
    </row>
    <row r="2476" spans="8:9" x14ac:dyDescent="0.25">
      <c r="H2476" s="2">
        <v>2457</v>
      </c>
      <c r="I2476" s="15">
        <v>295.76699029126218</v>
      </c>
    </row>
    <row r="2477" spans="8:9" x14ac:dyDescent="0.25">
      <c r="H2477" s="2">
        <v>2458</v>
      </c>
      <c r="I2477" s="15">
        <v>286.00000000000006</v>
      </c>
    </row>
    <row r="2478" spans="8:9" x14ac:dyDescent="0.25">
      <c r="H2478" s="2">
        <v>2459</v>
      </c>
      <c r="I2478" s="15">
        <v>225.84905660377351</v>
      </c>
    </row>
    <row r="2479" spans="8:9" x14ac:dyDescent="0.25">
      <c r="H2479" s="2">
        <v>2460</v>
      </c>
      <c r="I2479" s="15">
        <v>88.256880733944996</v>
      </c>
    </row>
    <row r="2480" spans="8:9" x14ac:dyDescent="0.25">
      <c r="H2480" s="2">
        <v>2461</v>
      </c>
      <c r="I2480" s="15">
        <v>353.36538461538458</v>
      </c>
    </row>
    <row r="2481" spans="8:9" x14ac:dyDescent="0.25">
      <c r="H2481" s="2">
        <v>2462</v>
      </c>
      <c r="I2481" s="15">
        <v>217.71428571428567</v>
      </c>
    </row>
    <row r="2482" spans="8:9" x14ac:dyDescent="0.25">
      <c r="H2482" s="2">
        <v>2463</v>
      </c>
      <c r="I2482" s="15">
        <v>279.8095238095238</v>
      </c>
    </row>
    <row r="2483" spans="8:9" x14ac:dyDescent="0.25">
      <c r="H2483" s="2">
        <v>2464</v>
      </c>
      <c r="I2483" s="15">
        <v>276.23076923076911</v>
      </c>
    </row>
    <row r="2484" spans="8:9" x14ac:dyDescent="0.25">
      <c r="H2484" s="2">
        <v>2465</v>
      </c>
      <c r="I2484" s="15">
        <v>280.00000000000006</v>
      </c>
    </row>
    <row r="2485" spans="8:9" x14ac:dyDescent="0.25">
      <c r="H2485" s="2">
        <v>2466</v>
      </c>
      <c r="I2485" s="15">
        <v>359.43396226415098</v>
      </c>
    </row>
    <row r="2486" spans="8:9" x14ac:dyDescent="0.25">
      <c r="H2486" s="2">
        <v>2467</v>
      </c>
      <c r="I2486" s="15">
        <v>153.52380952380952</v>
      </c>
    </row>
    <row r="2487" spans="8:9" x14ac:dyDescent="0.25">
      <c r="H2487" s="2">
        <v>2468</v>
      </c>
      <c r="I2487" s="15">
        <v>361.03846153846138</v>
      </c>
    </row>
    <row r="2488" spans="8:9" x14ac:dyDescent="0.25">
      <c r="H2488" s="2">
        <v>2469</v>
      </c>
      <c r="I2488" s="15">
        <v>313.98113207547169</v>
      </c>
    </row>
    <row r="2489" spans="8:9" x14ac:dyDescent="0.25">
      <c r="H2489" s="2">
        <v>2470</v>
      </c>
      <c r="I2489" s="15">
        <v>311.02803738317749</v>
      </c>
    </row>
    <row r="2490" spans="8:9" x14ac:dyDescent="0.25">
      <c r="H2490" s="2">
        <v>2471</v>
      </c>
      <c r="I2490" s="15">
        <v>337.03846153846155</v>
      </c>
    </row>
    <row r="2491" spans="8:9" x14ac:dyDescent="0.25">
      <c r="H2491" s="2">
        <v>2472</v>
      </c>
      <c r="I2491" s="15">
        <v>182.15384615384613</v>
      </c>
    </row>
    <row r="2492" spans="8:9" x14ac:dyDescent="0.25">
      <c r="H2492" s="2">
        <v>2473</v>
      </c>
      <c r="I2492" s="15">
        <v>212.85436893203882</v>
      </c>
    </row>
    <row r="2493" spans="8:9" x14ac:dyDescent="0.25">
      <c r="H2493" s="2">
        <v>2474</v>
      </c>
      <c r="I2493" s="15">
        <v>257.50000000000006</v>
      </c>
    </row>
    <row r="2494" spans="8:9" x14ac:dyDescent="0.25">
      <c r="H2494" s="2">
        <v>2475</v>
      </c>
      <c r="I2494" s="15">
        <v>216.01869158878492</v>
      </c>
    </row>
    <row r="2495" spans="8:9" x14ac:dyDescent="0.25">
      <c r="H2495" s="2">
        <v>2476</v>
      </c>
      <c r="I2495" s="15">
        <v>235.57692307692307</v>
      </c>
    </row>
    <row r="2496" spans="8:9" x14ac:dyDescent="0.25">
      <c r="H2496" s="2">
        <v>2477</v>
      </c>
      <c r="I2496" s="15">
        <v>306.35294117647049</v>
      </c>
    </row>
    <row r="2497" spans="8:9" x14ac:dyDescent="0.25">
      <c r="H2497" s="2">
        <v>2478</v>
      </c>
      <c r="I2497" s="15">
        <v>170.66666666666666</v>
      </c>
    </row>
    <row r="2498" spans="8:9" x14ac:dyDescent="0.25">
      <c r="H2498" s="2">
        <v>2479</v>
      </c>
      <c r="I2498" s="15">
        <v>127.79439252336442</v>
      </c>
    </row>
    <row r="2499" spans="8:9" x14ac:dyDescent="0.25">
      <c r="H2499" s="2">
        <v>2480</v>
      </c>
      <c r="I2499" s="15">
        <v>274.71698113207538</v>
      </c>
    </row>
    <row r="2500" spans="8:9" x14ac:dyDescent="0.25">
      <c r="H2500" s="2">
        <v>2481</v>
      </c>
      <c r="I2500" s="15">
        <v>201.84615384615381</v>
      </c>
    </row>
    <row r="2501" spans="8:9" x14ac:dyDescent="0.25">
      <c r="H2501" s="2">
        <v>2482</v>
      </c>
      <c r="I2501" s="15">
        <v>305.30769230769215</v>
      </c>
    </row>
    <row r="2502" spans="8:9" x14ac:dyDescent="0.25">
      <c r="H2502" s="2">
        <v>2483</v>
      </c>
      <c r="I2502" s="15">
        <v>193.62745098039221</v>
      </c>
    </row>
    <row r="2503" spans="8:9" x14ac:dyDescent="0.25">
      <c r="H2503" s="2">
        <v>2484</v>
      </c>
      <c r="I2503" s="15">
        <v>310.00000000000006</v>
      </c>
    </row>
    <row r="2504" spans="8:9" x14ac:dyDescent="0.25">
      <c r="H2504" s="2">
        <v>2485</v>
      </c>
      <c r="I2504" s="15">
        <v>88.457142857142827</v>
      </c>
    </row>
    <row r="2505" spans="8:9" x14ac:dyDescent="0.25">
      <c r="H2505" s="2">
        <v>2486</v>
      </c>
      <c r="I2505" s="15">
        <v>105.20388349514562</v>
      </c>
    </row>
    <row r="2506" spans="8:9" x14ac:dyDescent="0.25">
      <c r="H2506" s="2">
        <v>2487</v>
      </c>
      <c r="I2506" s="15">
        <v>120.00000000000003</v>
      </c>
    </row>
    <row r="2507" spans="8:9" x14ac:dyDescent="0.25">
      <c r="H2507" s="2">
        <v>2488</v>
      </c>
      <c r="I2507" s="15">
        <v>362.85714285714278</v>
      </c>
    </row>
    <row r="2508" spans="8:9" x14ac:dyDescent="0.25">
      <c r="H2508" s="2">
        <v>2489</v>
      </c>
      <c r="I2508" s="15">
        <v>268.37735849056605</v>
      </c>
    </row>
    <row r="2509" spans="8:9" x14ac:dyDescent="0.25">
      <c r="H2509" s="2">
        <v>2490</v>
      </c>
      <c r="I2509" s="15">
        <v>358.87850467289729</v>
      </c>
    </row>
    <row r="2510" spans="8:9" x14ac:dyDescent="0.25">
      <c r="H2510" s="2">
        <v>2491</v>
      </c>
      <c r="I2510" s="15">
        <v>192.60952380952384</v>
      </c>
    </row>
    <row r="2511" spans="8:9" x14ac:dyDescent="0.25">
      <c r="H2511" s="2">
        <v>2492</v>
      </c>
      <c r="I2511" s="15">
        <v>194.46153846153842</v>
      </c>
    </row>
    <row r="2512" spans="8:9" x14ac:dyDescent="0.25">
      <c r="H2512" s="2">
        <v>2493</v>
      </c>
      <c r="I2512" s="15">
        <v>104.14678899082566</v>
      </c>
    </row>
    <row r="2513" spans="8:9" x14ac:dyDescent="0.25">
      <c r="H2513" s="2">
        <v>2494</v>
      </c>
      <c r="I2513" s="15">
        <v>329.71153846153851</v>
      </c>
    </row>
    <row r="2514" spans="8:9" x14ac:dyDescent="0.25">
      <c r="H2514" s="2">
        <v>2495</v>
      </c>
      <c r="I2514" s="15">
        <v>182.00000000000006</v>
      </c>
    </row>
    <row r="2515" spans="8:9" x14ac:dyDescent="0.25">
      <c r="H2515" s="2">
        <v>2496</v>
      </c>
      <c r="I2515" s="15">
        <v>272.99065420560731</v>
      </c>
    </row>
    <row r="2516" spans="8:9" x14ac:dyDescent="0.25">
      <c r="H2516" s="2">
        <v>2497</v>
      </c>
      <c r="I2516" s="15">
        <v>126.21359223300972</v>
      </c>
    </row>
    <row r="2517" spans="8:9" x14ac:dyDescent="0.25">
      <c r="H2517" s="2">
        <v>2498</v>
      </c>
      <c r="I2517" s="15">
        <v>178.60194174757279</v>
      </c>
    </row>
    <row r="2518" spans="8:9" x14ac:dyDescent="0.25">
      <c r="H2518" s="2">
        <v>2499</v>
      </c>
      <c r="I2518" s="15">
        <v>300.92592592592592</v>
      </c>
    </row>
    <row r="2519" spans="8:9" x14ac:dyDescent="0.25">
      <c r="H2519" s="2">
        <v>2500</v>
      </c>
      <c r="I2519" s="15">
        <v>214.55238095238099</v>
      </c>
    </row>
  </sheetData>
  <autoFilter ref="A19:K10019" xr:uid="{89D1592A-06BA-4FA3-82A2-F8A70E78D4B1}"/>
  <mergeCells count="11">
    <mergeCell ref="T61:AB66"/>
    <mergeCell ref="T68:AB72"/>
    <mergeCell ref="T2:AB4"/>
    <mergeCell ref="T5:AB7"/>
    <mergeCell ref="T8:AB10"/>
    <mergeCell ref="T13:AB15"/>
    <mergeCell ref="T16:AB19"/>
    <mergeCell ref="T38:AC43"/>
    <mergeCell ref="T44:AC48"/>
    <mergeCell ref="T51:AC54"/>
    <mergeCell ref="T56:AB5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Thuc Quyen Nguyen</cp:lastModifiedBy>
  <dcterms:created xsi:type="dcterms:W3CDTF">2023-04-03T11:01:11Z</dcterms:created>
  <dcterms:modified xsi:type="dcterms:W3CDTF">2023-06-14T08:48:23Z</dcterms:modified>
</cp:coreProperties>
</file>