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quinn\MacroEconomic2\"/>
    </mc:Choice>
  </mc:AlternateContent>
  <xr:revisionPtr revIDLastSave="0" documentId="13_ncr:1_{FF638F9B-BD27-4F75-ADAB-E32A0457426B}" xr6:coauthVersionLast="47" xr6:coauthVersionMax="47" xr10:uidLastSave="{00000000-0000-0000-0000-000000000000}"/>
  <bookViews>
    <workbookView xWindow="-110" yWindow="-110" windowWidth="19420" windowHeight="10300" tabRatio="500" activeTab="2" xr2:uid="{00000000-000D-0000-FFFF-FFFF00000000}"/>
  </bookViews>
  <sheets>
    <sheet name="Raw Data" sheetId="1" r:id="rId1"/>
    <sheet name="Capital Stock data" sheetId="2" r:id="rId2"/>
    <sheet name="Labor Share" sheetId="3" r:id="rId3"/>
    <sheet name="K-P's Growth Accounting" sheetId="4" r:id="rId4"/>
  </sheets>
  <definedNames>
    <definedName name="solver_adj" localSheetId="1" hidden="1">'Capital Stock data'!$J$8:$J$9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'Capital Stock data'!$P$11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4" l="1"/>
  <c r="J3" i="2"/>
  <c r="G2" i="1"/>
  <c r="G3" i="1"/>
  <c r="G4" i="1"/>
  <c r="G5" i="1"/>
  <c r="G6" i="1"/>
  <c r="G7" i="1"/>
  <c r="G8" i="1"/>
  <c r="G9" i="1"/>
  <c r="G10" i="1"/>
  <c r="G11" i="1"/>
  <c r="G12" i="1"/>
  <c r="D2" i="4" s="1"/>
  <c r="G13" i="1"/>
  <c r="D3" i="4" s="1"/>
  <c r="G14" i="1"/>
  <c r="D4" i="4" s="1"/>
  <c r="G15" i="1"/>
  <c r="D5" i="4" s="1"/>
  <c r="G16" i="1"/>
  <c r="D6" i="4" s="1"/>
  <c r="G17" i="1"/>
  <c r="D7" i="4" s="1"/>
  <c r="G18" i="1"/>
  <c r="D8" i="4" s="1"/>
  <c r="G19" i="1"/>
  <c r="D9" i="4" s="1"/>
  <c r="G20" i="1"/>
  <c r="G21" i="1"/>
  <c r="D11" i="4" s="1"/>
  <c r="G22" i="1"/>
  <c r="D12" i="4" s="1"/>
  <c r="G23" i="1"/>
  <c r="D13" i="4" s="1"/>
  <c r="G24" i="1"/>
  <c r="D14" i="4" s="1"/>
  <c r="G25" i="1"/>
  <c r="D15" i="4" s="1"/>
  <c r="G26" i="1"/>
  <c r="D16" i="4" s="1"/>
  <c r="G27" i="1"/>
  <c r="D17" i="4" s="1"/>
  <c r="G28" i="1"/>
  <c r="D18" i="4" s="1"/>
  <c r="G29" i="1"/>
  <c r="D19" i="4" s="1"/>
  <c r="N3" i="4"/>
  <c r="X3" i="4" s="1"/>
  <c r="N4" i="4"/>
  <c r="N5" i="4"/>
  <c r="X5" i="4" s="1"/>
  <c r="N6" i="4"/>
  <c r="N7" i="4"/>
  <c r="N8" i="4"/>
  <c r="N9" i="4"/>
  <c r="N10" i="4"/>
  <c r="X10" i="4" s="1"/>
  <c r="N11" i="4"/>
  <c r="X11" i="4" s="1"/>
  <c r="N12" i="4"/>
  <c r="X12" i="4" s="1"/>
  <c r="N13" i="4"/>
  <c r="X13" i="4" s="1"/>
  <c r="N14" i="4"/>
  <c r="N15" i="4"/>
  <c r="N16" i="4"/>
  <c r="N17" i="4"/>
  <c r="X17" i="4" s="1"/>
  <c r="N18" i="4"/>
  <c r="N19" i="4"/>
  <c r="N20" i="4"/>
  <c r="S20" i="4" s="1"/>
  <c r="X20" i="4" s="1"/>
  <c r="N21" i="4"/>
  <c r="N22" i="4"/>
  <c r="N23" i="4"/>
  <c r="N24" i="4"/>
  <c r="N25" i="4"/>
  <c r="N26" i="4"/>
  <c r="N27" i="4"/>
  <c r="N28" i="4"/>
  <c r="S28" i="4" s="1"/>
  <c r="X28" i="4" s="1"/>
  <c r="N29" i="4"/>
  <c r="N30" i="4"/>
  <c r="N31" i="4"/>
  <c r="N32" i="4"/>
  <c r="N33" i="4"/>
  <c r="N34" i="4"/>
  <c r="N35" i="4"/>
  <c r="N36" i="4"/>
  <c r="S36" i="4" s="1"/>
  <c r="X36" i="4" s="1"/>
  <c r="N37" i="4"/>
  <c r="N38" i="4"/>
  <c r="N39" i="4"/>
  <c r="N40" i="4"/>
  <c r="N41" i="4"/>
  <c r="N42" i="4"/>
  <c r="N43" i="4"/>
  <c r="N44" i="4"/>
  <c r="S44" i="4" s="1"/>
  <c r="X44" i="4" s="1"/>
  <c r="N45" i="4"/>
  <c r="N2" i="4"/>
  <c r="E3" i="4"/>
  <c r="E4" i="4"/>
  <c r="E5" i="4"/>
  <c r="E6" i="4"/>
  <c r="E7" i="4"/>
  <c r="E8" i="4"/>
  <c r="X8" i="4" s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" i="4"/>
  <c r="G31" i="1"/>
  <c r="D21" i="4" s="1"/>
  <c r="G32" i="1"/>
  <c r="D22" i="4" s="1"/>
  <c r="G33" i="1"/>
  <c r="D23" i="4" s="1"/>
  <c r="G34" i="1"/>
  <c r="D24" i="4" s="1"/>
  <c r="G35" i="1"/>
  <c r="D25" i="4" s="1"/>
  <c r="G36" i="1"/>
  <c r="D26" i="4" s="1"/>
  <c r="G37" i="1"/>
  <c r="D27" i="4" s="1"/>
  <c r="G38" i="1"/>
  <c r="D28" i="4" s="1"/>
  <c r="G39" i="1"/>
  <c r="D29" i="4" s="1"/>
  <c r="G40" i="1"/>
  <c r="D30" i="4" s="1"/>
  <c r="G41" i="1"/>
  <c r="D31" i="4" s="1"/>
  <c r="G42" i="1"/>
  <c r="D32" i="4" s="1"/>
  <c r="G43" i="1"/>
  <c r="D33" i="4" s="1"/>
  <c r="G44" i="1"/>
  <c r="D34" i="4" s="1"/>
  <c r="G45" i="1"/>
  <c r="D35" i="4" s="1"/>
  <c r="G46" i="1"/>
  <c r="D36" i="4" s="1"/>
  <c r="G47" i="1"/>
  <c r="D37" i="4" s="1"/>
  <c r="G48" i="1"/>
  <c r="D38" i="4" s="1"/>
  <c r="G49" i="1"/>
  <c r="D39" i="4" s="1"/>
  <c r="G50" i="1"/>
  <c r="D40" i="4" s="1"/>
  <c r="G51" i="1"/>
  <c r="D41" i="4" s="1"/>
  <c r="G52" i="1"/>
  <c r="D42" i="4" s="1"/>
  <c r="G53" i="1"/>
  <c r="D43" i="4" s="1"/>
  <c r="G54" i="1"/>
  <c r="D44" i="4" s="1"/>
  <c r="G55" i="1"/>
  <c r="D45" i="4" s="1"/>
  <c r="G30" i="1"/>
  <c r="D20" i="4" s="1"/>
  <c r="B34" i="4"/>
  <c r="L34" i="4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2" i="3"/>
  <c r="B43" i="3"/>
  <c r="B44" i="3"/>
  <c r="B45" i="3"/>
  <c r="B3" i="3"/>
  <c r="B4" i="3"/>
  <c r="B5" i="3"/>
  <c r="G5" i="3" s="1"/>
  <c r="H5" i="3" s="1"/>
  <c r="B6" i="3"/>
  <c r="B7" i="3"/>
  <c r="B8" i="3"/>
  <c r="B9" i="3"/>
  <c r="B10" i="3"/>
  <c r="B11" i="3"/>
  <c r="B12" i="3"/>
  <c r="B13" i="3"/>
  <c r="G13" i="3" s="1"/>
  <c r="H13" i="3" s="1"/>
  <c r="B14" i="3"/>
  <c r="B15" i="3"/>
  <c r="B16" i="3"/>
  <c r="B17" i="3"/>
  <c r="B18" i="3"/>
  <c r="B19" i="3"/>
  <c r="B20" i="3"/>
  <c r="B21" i="3"/>
  <c r="G21" i="3" s="1"/>
  <c r="H21" i="3" s="1"/>
  <c r="B22" i="3"/>
  <c r="B23" i="3"/>
  <c r="B24" i="3"/>
  <c r="B25" i="3"/>
  <c r="B26" i="3"/>
  <c r="B27" i="3"/>
  <c r="B28" i="3"/>
  <c r="B29" i="3"/>
  <c r="G29" i="3" s="1"/>
  <c r="H29" i="3" s="1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2" i="3"/>
  <c r="C53" i="2"/>
  <c r="D53" i="2"/>
  <c r="C54" i="2"/>
  <c r="D54" i="2"/>
  <c r="C55" i="2"/>
  <c r="D55" i="2"/>
  <c r="X7" i="4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D23" i="2"/>
  <c r="C23" i="2"/>
  <c r="C22" i="2"/>
  <c r="D21" i="2"/>
  <c r="C21" i="2"/>
  <c r="C20" i="2"/>
  <c r="C19" i="2"/>
  <c r="C18" i="2"/>
  <c r="C17" i="2"/>
  <c r="C16" i="2"/>
  <c r="C15" i="2"/>
  <c r="D14" i="2"/>
  <c r="C14" i="2"/>
  <c r="C13" i="2"/>
  <c r="C12" i="2"/>
  <c r="C11" i="2"/>
  <c r="C10" i="2"/>
  <c r="C9" i="2"/>
  <c r="C8" i="2"/>
  <c r="C7" i="2"/>
  <c r="C6" i="2"/>
  <c r="C5" i="2"/>
  <c r="D4" i="2"/>
  <c r="C4" i="2"/>
  <c r="C3" i="2"/>
  <c r="C2" i="2"/>
  <c r="L55" i="1"/>
  <c r="K55" i="1"/>
  <c r="H55" i="1"/>
  <c r="C55" i="1"/>
  <c r="B55" i="2" s="1"/>
  <c r="M55" i="2" s="1"/>
  <c r="L54" i="1"/>
  <c r="K54" i="1"/>
  <c r="H54" i="1"/>
  <c r="C54" i="1"/>
  <c r="L53" i="1"/>
  <c r="K53" i="1"/>
  <c r="H53" i="1"/>
  <c r="C53" i="1"/>
  <c r="H52" i="1"/>
  <c r="L52" i="1"/>
  <c r="K52" i="1"/>
  <c r="C52" i="1"/>
  <c r="B42" i="4" s="1"/>
  <c r="L42" i="4" s="1"/>
  <c r="L51" i="1"/>
  <c r="K51" i="1"/>
  <c r="C51" i="1"/>
  <c r="B41" i="4" s="1"/>
  <c r="L50" i="1"/>
  <c r="K50" i="1"/>
  <c r="H50" i="1"/>
  <c r="C50" i="1"/>
  <c r="B40" i="4" s="1"/>
  <c r="H49" i="1"/>
  <c r="L49" i="1"/>
  <c r="K49" i="1"/>
  <c r="C49" i="1"/>
  <c r="B39" i="4" s="1"/>
  <c r="L39" i="4" s="1"/>
  <c r="L48" i="1"/>
  <c r="K48" i="1"/>
  <c r="C48" i="1"/>
  <c r="L47" i="1"/>
  <c r="K47" i="1"/>
  <c r="H47" i="1"/>
  <c r="C47" i="1"/>
  <c r="B37" i="4" s="1"/>
  <c r="L46" i="1"/>
  <c r="K46" i="1"/>
  <c r="H46" i="1"/>
  <c r="C46" i="1"/>
  <c r="L45" i="1"/>
  <c r="K45" i="1"/>
  <c r="H45" i="1"/>
  <c r="C45" i="1"/>
  <c r="L44" i="1"/>
  <c r="K44" i="1"/>
  <c r="C44" i="1"/>
  <c r="L43" i="1"/>
  <c r="K43" i="1"/>
  <c r="C43" i="1"/>
  <c r="B33" i="4" s="1"/>
  <c r="L42" i="1"/>
  <c r="K42" i="1"/>
  <c r="H42" i="1"/>
  <c r="C42" i="1"/>
  <c r="B32" i="4" s="1"/>
  <c r="H41" i="1"/>
  <c r="L41" i="1"/>
  <c r="K41" i="1"/>
  <c r="C41" i="1"/>
  <c r="B31" i="4" s="1"/>
  <c r="L40" i="1"/>
  <c r="K40" i="1"/>
  <c r="C40" i="1"/>
  <c r="B30" i="4" s="1"/>
  <c r="L39" i="1"/>
  <c r="K39" i="1"/>
  <c r="H39" i="1"/>
  <c r="C39" i="1"/>
  <c r="B29" i="4" s="1"/>
  <c r="L38" i="1"/>
  <c r="K38" i="1"/>
  <c r="H38" i="1"/>
  <c r="C38" i="1"/>
  <c r="B28" i="4" s="1"/>
  <c r="L37" i="1"/>
  <c r="K37" i="1"/>
  <c r="H37" i="1"/>
  <c r="C37" i="1"/>
  <c r="B27" i="4" s="1"/>
  <c r="L27" i="4" s="1"/>
  <c r="H36" i="1"/>
  <c r="L36" i="1"/>
  <c r="K36" i="1"/>
  <c r="C36" i="1"/>
  <c r="B26" i="4" s="1"/>
  <c r="L26" i="4" s="1"/>
  <c r="L35" i="1"/>
  <c r="K35" i="1"/>
  <c r="C35" i="1"/>
  <c r="B25" i="4" s="1"/>
  <c r="L34" i="1"/>
  <c r="K34" i="1"/>
  <c r="H34" i="1"/>
  <c r="C34" i="1"/>
  <c r="H33" i="1"/>
  <c r="L33" i="1"/>
  <c r="K33" i="1"/>
  <c r="C33" i="1"/>
  <c r="L32" i="1"/>
  <c r="K32" i="1"/>
  <c r="C32" i="1"/>
  <c r="L31" i="1"/>
  <c r="K31" i="1"/>
  <c r="H31" i="1"/>
  <c r="C31" i="1"/>
  <c r="B21" i="4" s="1"/>
  <c r="L30" i="1"/>
  <c r="K30" i="1"/>
  <c r="H30" i="1"/>
  <c r="C30" i="1"/>
  <c r="L29" i="1"/>
  <c r="K29" i="1"/>
  <c r="H29" i="1"/>
  <c r="C29" i="1"/>
  <c r="L28" i="1"/>
  <c r="K28" i="1"/>
  <c r="C28" i="1"/>
  <c r="B18" i="4" s="1"/>
  <c r="L18" i="4" s="1"/>
  <c r="U18" i="4" s="1"/>
  <c r="L27" i="1"/>
  <c r="K27" i="1"/>
  <c r="C27" i="1"/>
  <c r="B17" i="4" s="1"/>
  <c r="L26" i="1"/>
  <c r="K26" i="1"/>
  <c r="H26" i="1"/>
  <c r="C26" i="1"/>
  <c r="B16" i="4" s="1"/>
  <c r="L25" i="1"/>
  <c r="K25" i="1"/>
  <c r="C25" i="1"/>
  <c r="L24" i="1"/>
  <c r="K24" i="1"/>
  <c r="C24" i="1"/>
  <c r="B14" i="4" s="1"/>
  <c r="L23" i="1"/>
  <c r="K23" i="1"/>
  <c r="H23" i="1"/>
  <c r="C23" i="1"/>
  <c r="B13" i="4" s="1"/>
  <c r="L13" i="4" s="1"/>
  <c r="U13" i="4" s="1"/>
  <c r="L22" i="1"/>
  <c r="K22" i="1"/>
  <c r="H22" i="1"/>
  <c r="C22" i="1"/>
  <c r="B12" i="4" s="1"/>
  <c r="L12" i="4" s="1"/>
  <c r="U12" i="4" s="1"/>
  <c r="L21" i="1"/>
  <c r="K21" i="1"/>
  <c r="C21" i="1"/>
  <c r="L20" i="1"/>
  <c r="K20" i="1"/>
  <c r="C20" i="1"/>
  <c r="B10" i="4" s="1"/>
  <c r="L10" i="4" s="1"/>
  <c r="L19" i="1"/>
  <c r="K19" i="1"/>
  <c r="C19" i="1"/>
  <c r="B9" i="4" s="1"/>
  <c r="L18" i="1"/>
  <c r="K18" i="1"/>
  <c r="H18" i="1"/>
  <c r="C18" i="1"/>
  <c r="B8" i="4" s="1"/>
  <c r="L17" i="1"/>
  <c r="K17" i="1"/>
  <c r="C17" i="1"/>
  <c r="L16" i="1"/>
  <c r="K16" i="1"/>
  <c r="C16" i="1"/>
  <c r="B6" i="4" s="1"/>
  <c r="L15" i="1"/>
  <c r="K15" i="1"/>
  <c r="H15" i="1"/>
  <c r="C15" i="1"/>
  <c r="B5" i="4" s="1"/>
  <c r="L5" i="4" s="1"/>
  <c r="L14" i="1"/>
  <c r="K14" i="1"/>
  <c r="H14" i="1"/>
  <c r="C14" i="1"/>
  <c r="B4" i="4" s="1"/>
  <c r="L4" i="4" s="1"/>
  <c r="U4" i="4" s="1"/>
  <c r="L13" i="1"/>
  <c r="K13" i="1"/>
  <c r="C13" i="1"/>
  <c r="L12" i="1"/>
  <c r="K12" i="1"/>
  <c r="C12" i="1"/>
  <c r="B12" i="2" s="1"/>
  <c r="M12" i="2" s="1"/>
  <c r="L11" i="1"/>
  <c r="K11" i="1"/>
  <c r="C11" i="1"/>
  <c r="L10" i="1"/>
  <c r="K10" i="1"/>
  <c r="H10" i="1"/>
  <c r="C10" i="1"/>
  <c r="L9" i="1"/>
  <c r="K9" i="1"/>
  <c r="C9" i="1"/>
  <c r="L8" i="1"/>
  <c r="K8" i="1"/>
  <c r="C8" i="1"/>
  <c r="L7" i="1"/>
  <c r="K7" i="1"/>
  <c r="H7" i="1"/>
  <c r="C7" i="1"/>
  <c r="L6" i="1"/>
  <c r="K6" i="1"/>
  <c r="H6" i="1"/>
  <c r="C6" i="1"/>
  <c r="L5" i="1"/>
  <c r="K5" i="1"/>
  <c r="H5" i="1"/>
  <c r="C5" i="1"/>
  <c r="L4" i="1"/>
  <c r="K4" i="1"/>
  <c r="C4" i="1"/>
  <c r="L3" i="1"/>
  <c r="K3" i="1"/>
  <c r="C3" i="1"/>
  <c r="L2" i="1"/>
  <c r="K2" i="1"/>
  <c r="H2" i="1"/>
  <c r="C2" i="1"/>
  <c r="L9" i="4" l="1"/>
  <c r="U9" i="4" s="1"/>
  <c r="G22" i="3"/>
  <c r="H22" i="3" s="1"/>
  <c r="S42" i="4"/>
  <c r="X42" i="4" s="1"/>
  <c r="S34" i="4"/>
  <c r="X34" i="4" s="1"/>
  <c r="S26" i="4"/>
  <c r="X26" i="4" s="1"/>
  <c r="S41" i="4"/>
  <c r="X41" i="4" s="1"/>
  <c r="S33" i="4"/>
  <c r="X33" i="4" s="1"/>
  <c r="S25" i="4"/>
  <c r="X25" i="4" s="1"/>
  <c r="AC26" i="4" s="1"/>
  <c r="L17" i="4"/>
  <c r="L25" i="4"/>
  <c r="L41" i="4"/>
  <c r="G44" i="3"/>
  <c r="H44" i="3" s="1"/>
  <c r="S39" i="4"/>
  <c r="X39" i="4" s="1"/>
  <c r="S31" i="4"/>
  <c r="X31" i="4" s="1"/>
  <c r="S23" i="4"/>
  <c r="X23" i="4" s="1"/>
  <c r="G43" i="3"/>
  <c r="H43" i="3" s="1"/>
  <c r="L30" i="4"/>
  <c r="L6" i="4"/>
  <c r="L14" i="4"/>
  <c r="G23" i="3"/>
  <c r="H23" i="3" s="1"/>
  <c r="G32" i="3"/>
  <c r="H32" i="3" s="1"/>
  <c r="G8" i="3"/>
  <c r="H8" i="3" s="1"/>
  <c r="S43" i="4"/>
  <c r="X43" i="4" s="1"/>
  <c r="S35" i="4"/>
  <c r="X35" i="4" s="1"/>
  <c r="AC35" i="4" s="1"/>
  <c r="S27" i="4"/>
  <c r="X27" i="4" s="1"/>
  <c r="G28" i="3"/>
  <c r="H28" i="3" s="1"/>
  <c r="G4" i="3"/>
  <c r="H4" i="3" s="1"/>
  <c r="S40" i="4"/>
  <c r="X40" i="4" s="1"/>
  <c r="S32" i="4"/>
  <c r="X32" i="4" s="1"/>
  <c r="S24" i="4"/>
  <c r="X24" i="4" s="1"/>
  <c r="S38" i="4"/>
  <c r="X38" i="4" s="1"/>
  <c r="S30" i="4"/>
  <c r="X30" i="4" s="1"/>
  <c r="AC31" i="4" s="1"/>
  <c r="S22" i="4"/>
  <c r="X22" i="4" s="1"/>
  <c r="L29" i="4"/>
  <c r="G42" i="3"/>
  <c r="H42" i="3" s="1"/>
  <c r="G26" i="3"/>
  <c r="H26" i="3" s="1"/>
  <c r="S45" i="4"/>
  <c r="X45" i="4" s="1"/>
  <c r="AC45" i="4" s="1"/>
  <c r="S37" i="4"/>
  <c r="X37" i="4" s="1"/>
  <c r="S29" i="4"/>
  <c r="X29" i="4" s="1"/>
  <c r="AC29" i="4" s="1"/>
  <c r="S21" i="4"/>
  <c r="X21" i="4" s="1"/>
  <c r="AC22" i="4" s="1"/>
  <c r="G2" i="3"/>
  <c r="H2" i="3" s="1"/>
  <c r="G30" i="3"/>
  <c r="H30" i="3" s="1"/>
  <c r="G19" i="3"/>
  <c r="H19" i="3" s="1"/>
  <c r="G3" i="3"/>
  <c r="H3" i="3" s="1"/>
  <c r="G31" i="3"/>
  <c r="H31" i="3" s="1"/>
  <c r="G7" i="3"/>
  <c r="H7" i="3" s="1"/>
  <c r="G41" i="3"/>
  <c r="H41" i="3" s="1"/>
  <c r="G6" i="3"/>
  <c r="H6" i="3" s="1"/>
  <c r="G40" i="3"/>
  <c r="H40" i="3" s="1"/>
  <c r="G16" i="3"/>
  <c r="H16" i="3" s="1"/>
  <c r="L32" i="4"/>
  <c r="G20" i="3"/>
  <c r="H20" i="3" s="1"/>
  <c r="L33" i="4"/>
  <c r="G39" i="3"/>
  <c r="H39" i="3" s="1"/>
  <c r="G15" i="3"/>
  <c r="H15" i="3" s="1"/>
  <c r="G25" i="3"/>
  <c r="H25" i="3" s="1"/>
  <c r="G38" i="3"/>
  <c r="H38" i="3" s="1"/>
  <c r="G14" i="3"/>
  <c r="H14" i="3" s="1"/>
  <c r="G35" i="3"/>
  <c r="H35" i="3" s="1"/>
  <c r="G36" i="3"/>
  <c r="H36" i="3" s="1"/>
  <c r="G12" i="3"/>
  <c r="H12" i="3" s="1"/>
  <c r="G24" i="3"/>
  <c r="H24" i="3" s="1"/>
  <c r="B7" i="4"/>
  <c r="L7" i="4" s="1"/>
  <c r="B2" i="4"/>
  <c r="L2" i="4" s="1"/>
  <c r="P17" i="4" s="1"/>
  <c r="B43" i="4"/>
  <c r="L43" i="4" s="1"/>
  <c r="B24" i="4"/>
  <c r="L24" i="4" s="1"/>
  <c r="B23" i="4"/>
  <c r="L23" i="4" s="1"/>
  <c r="L21" i="4"/>
  <c r="B46" i="2"/>
  <c r="M46" i="2" s="1"/>
  <c r="B53" i="2"/>
  <c r="M53" i="2" s="1"/>
  <c r="L28" i="4"/>
  <c r="L37" i="4"/>
  <c r="B35" i="4"/>
  <c r="L35" i="4" s="1"/>
  <c r="B19" i="4"/>
  <c r="L19" i="4" s="1"/>
  <c r="U19" i="4" s="1"/>
  <c r="Z19" i="4" s="1"/>
  <c r="B44" i="4"/>
  <c r="L44" i="4" s="1"/>
  <c r="B54" i="2"/>
  <c r="M54" i="2" s="1"/>
  <c r="B3" i="4"/>
  <c r="L3" i="4" s="1"/>
  <c r="U3" i="4" s="1"/>
  <c r="B13" i="2"/>
  <c r="M13" i="2" s="1"/>
  <c r="B29" i="2"/>
  <c r="M29" i="2" s="1"/>
  <c r="B15" i="4"/>
  <c r="L15" i="4" s="1"/>
  <c r="U15" i="4" s="1"/>
  <c r="Z16" i="4" s="1"/>
  <c r="B25" i="2"/>
  <c r="M25" i="2" s="1"/>
  <c r="B22" i="4"/>
  <c r="L22" i="4" s="1"/>
  <c r="B38" i="4"/>
  <c r="L38" i="4" s="1"/>
  <c r="G27" i="3"/>
  <c r="H27" i="3" s="1"/>
  <c r="G11" i="3"/>
  <c r="H11" i="3" s="1"/>
  <c r="L16" i="4"/>
  <c r="U16" i="4" s="1"/>
  <c r="G34" i="3"/>
  <c r="H34" i="3" s="1"/>
  <c r="G18" i="3"/>
  <c r="H18" i="3" s="1"/>
  <c r="G10" i="3"/>
  <c r="H10" i="3" s="1"/>
  <c r="B45" i="4"/>
  <c r="L45" i="4" s="1"/>
  <c r="L31" i="4"/>
  <c r="L40" i="4"/>
  <c r="G33" i="3"/>
  <c r="H33" i="3" s="1"/>
  <c r="G9" i="3"/>
  <c r="H9" i="3" s="1"/>
  <c r="B36" i="4"/>
  <c r="L36" i="4" s="1"/>
  <c r="B20" i="4"/>
  <c r="B11" i="4"/>
  <c r="L11" i="4" s="1"/>
  <c r="U11" i="4" s="1"/>
  <c r="Z12" i="4" s="1"/>
  <c r="AC37" i="4"/>
  <c r="AC34" i="4"/>
  <c r="AC8" i="4"/>
  <c r="AC12" i="4"/>
  <c r="AC25" i="4"/>
  <c r="X16" i="4"/>
  <c r="AC17" i="4" s="1"/>
  <c r="AC40" i="4"/>
  <c r="L8" i="4"/>
  <c r="U8" i="4" s="1"/>
  <c r="Z9" i="4" s="1"/>
  <c r="AC33" i="4"/>
  <c r="Z13" i="4"/>
  <c r="G17" i="3"/>
  <c r="H17" i="3" s="1"/>
  <c r="G37" i="3"/>
  <c r="H37" i="3" s="1"/>
  <c r="D43" i="2"/>
  <c r="H43" i="1"/>
  <c r="D11" i="2"/>
  <c r="H11" i="1"/>
  <c r="B15" i="2"/>
  <c r="M15" i="2" s="1"/>
  <c r="B23" i="2"/>
  <c r="M23" i="2" s="1"/>
  <c r="B39" i="2"/>
  <c r="M39" i="2" s="1"/>
  <c r="D51" i="2"/>
  <c r="H51" i="1"/>
  <c r="D19" i="2"/>
  <c r="H19" i="1"/>
  <c r="D27" i="2"/>
  <c r="H27" i="1"/>
  <c r="D35" i="2"/>
  <c r="H35" i="1"/>
  <c r="B7" i="2"/>
  <c r="M7" i="2" s="1"/>
  <c r="H3" i="1"/>
  <c r="D3" i="2"/>
  <c r="B31" i="2"/>
  <c r="M31" i="2" s="1"/>
  <c r="B47" i="2"/>
  <c r="M47" i="2" s="1"/>
  <c r="B28" i="2"/>
  <c r="M28" i="2" s="1"/>
  <c r="B44" i="2"/>
  <c r="M44" i="2" s="1"/>
  <c r="D16" i="2"/>
  <c r="H4" i="1"/>
  <c r="H12" i="1"/>
  <c r="H20" i="1"/>
  <c r="H28" i="1"/>
  <c r="D29" i="2"/>
  <c r="D37" i="2"/>
  <c r="B41" i="2"/>
  <c r="M41" i="2" s="1"/>
  <c r="H44" i="1"/>
  <c r="D45" i="2"/>
  <c r="B49" i="2"/>
  <c r="M49" i="2" s="1"/>
  <c r="B10" i="2"/>
  <c r="M10" i="2" s="1"/>
  <c r="D12" i="2"/>
  <c r="D13" i="2"/>
  <c r="D18" i="2"/>
  <c r="D25" i="2"/>
  <c r="D26" i="2"/>
  <c r="B32" i="2"/>
  <c r="M32" i="2" s="1"/>
  <c r="B34" i="2"/>
  <c r="M34" i="2" s="1"/>
  <c r="D46" i="2"/>
  <c r="D40" i="2"/>
  <c r="H9" i="1"/>
  <c r="B14" i="2"/>
  <c r="M14" i="2" s="1"/>
  <c r="H17" i="1"/>
  <c r="B22" i="2"/>
  <c r="M22" i="2" s="1"/>
  <c r="H25" i="1"/>
  <c r="D34" i="2"/>
  <c r="B38" i="2"/>
  <c r="M38" i="2" s="1"/>
  <c r="B3" i="2"/>
  <c r="M3" i="2" s="1"/>
  <c r="B5" i="2"/>
  <c r="M5" i="2" s="1"/>
  <c r="B9" i="2"/>
  <c r="M9" i="2" s="1"/>
  <c r="D20" i="2"/>
  <c r="B30" i="2"/>
  <c r="M30" i="2" s="1"/>
  <c r="D44" i="2"/>
  <c r="B20" i="2"/>
  <c r="M20" i="2" s="1"/>
  <c r="B36" i="2"/>
  <c r="M36" i="2" s="1"/>
  <c r="B52" i="2"/>
  <c r="M52" i="2" s="1"/>
  <c r="B27" i="2"/>
  <c r="M27" i="2" s="1"/>
  <c r="D31" i="2"/>
  <c r="B35" i="2"/>
  <c r="M35" i="2" s="1"/>
  <c r="D39" i="2"/>
  <c r="B43" i="2"/>
  <c r="M43" i="2" s="1"/>
  <c r="D47" i="2"/>
  <c r="B51" i="2"/>
  <c r="M51" i="2" s="1"/>
  <c r="B6" i="2"/>
  <c r="M6" i="2" s="1"/>
  <c r="B8" i="2"/>
  <c r="M8" i="2" s="1"/>
  <c r="D10" i="2"/>
  <c r="B11" i="2"/>
  <c r="M11" i="2" s="1"/>
  <c r="B17" i="2"/>
  <c r="M17" i="2" s="1"/>
  <c r="D22" i="2"/>
  <c r="D42" i="2"/>
  <c r="D48" i="2"/>
  <c r="B16" i="2"/>
  <c r="M16" i="2" s="1"/>
  <c r="D36" i="2"/>
  <c r="B40" i="2"/>
  <c r="M40" i="2" s="1"/>
  <c r="D52" i="2"/>
  <c r="B2" i="2"/>
  <c r="D5" i="2"/>
  <c r="D9" i="2"/>
  <c r="D15" i="2"/>
  <c r="B19" i="2"/>
  <c r="M19" i="2" s="1"/>
  <c r="D24" i="2"/>
  <c r="D28" i="2"/>
  <c r="D30" i="2"/>
  <c r="B45" i="2"/>
  <c r="M45" i="2" s="1"/>
  <c r="D50" i="2"/>
  <c r="D32" i="2"/>
  <c r="H8" i="1"/>
  <c r="H24" i="1"/>
  <c r="H32" i="1"/>
  <c r="D33" i="2"/>
  <c r="B37" i="2"/>
  <c r="M37" i="2" s="1"/>
  <c r="H40" i="1"/>
  <c r="D41" i="2"/>
  <c r="H48" i="1"/>
  <c r="D49" i="2"/>
  <c r="D6" i="2"/>
  <c r="D8" i="2"/>
  <c r="D17" i="2"/>
  <c r="B21" i="2"/>
  <c r="M21" i="2" s="1"/>
  <c r="B33" i="2"/>
  <c r="M33" i="2" s="1"/>
  <c r="B24" i="2"/>
  <c r="M24" i="2" s="1"/>
  <c r="H16" i="1"/>
  <c r="H13" i="1"/>
  <c r="B18" i="2"/>
  <c r="M18" i="2" s="1"/>
  <c r="H21" i="1"/>
  <c r="B26" i="2"/>
  <c r="M26" i="2" s="1"/>
  <c r="D38" i="2"/>
  <c r="B42" i="2"/>
  <c r="M42" i="2" s="1"/>
  <c r="B50" i="2"/>
  <c r="M50" i="2" s="1"/>
  <c r="D2" i="2"/>
  <c r="B4" i="2"/>
  <c r="M4" i="2" s="1"/>
  <c r="D7" i="2"/>
  <c r="B48" i="2"/>
  <c r="M48" i="2" s="1"/>
  <c r="U5" i="4"/>
  <c r="Z5" i="4" s="1"/>
  <c r="X4" i="4"/>
  <c r="AC4" i="4" s="1"/>
  <c r="S4" i="4"/>
  <c r="S2" i="4"/>
  <c r="S3" i="4"/>
  <c r="U6" i="4"/>
  <c r="AC11" i="4"/>
  <c r="AC13" i="4"/>
  <c r="S17" i="4"/>
  <c r="X19" i="4"/>
  <c r="AC20" i="4" s="1"/>
  <c r="S19" i="4"/>
  <c r="S6" i="4"/>
  <c r="S11" i="4"/>
  <c r="S12" i="4"/>
  <c r="X2" i="4"/>
  <c r="AC3" i="4" s="1"/>
  <c r="S7" i="4"/>
  <c r="S15" i="4"/>
  <c r="Z4" i="4"/>
  <c r="U14" i="4"/>
  <c r="U10" i="4"/>
  <c r="Z10" i="4" s="1"/>
  <c r="S8" i="4"/>
  <c r="S9" i="4"/>
  <c r="S14" i="4"/>
  <c r="U17" i="4"/>
  <c r="S18" i="4"/>
  <c r="X6" i="4"/>
  <c r="AC6" i="4" s="1"/>
  <c r="S10" i="4"/>
  <c r="X14" i="4"/>
  <c r="AC14" i="4" s="1"/>
  <c r="X15" i="4"/>
  <c r="S5" i="4"/>
  <c r="X9" i="4"/>
  <c r="AC9" i="4" s="1"/>
  <c r="S13" i="4"/>
  <c r="AC42" i="4"/>
  <c r="X18" i="4"/>
  <c r="AC18" i="4" s="1"/>
  <c r="AC39" i="4" l="1"/>
  <c r="AC30" i="4"/>
  <c r="AC21" i="4"/>
  <c r="AC38" i="4"/>
  <c r="P10" i="4"/>
  <c r="AC36" i="4"/>
  <c r="AG12" i="4"/>
  <c r="P14" i="4"/>
  <c r="U2" i="4"/>
  <c r="Z3" i="4" s="1"/>
  <c r="AG3" i="4" s="1"/>
  <c r="P12" i="4"/>
  <c r="P2" i="4"/>
  <c r="P7" i="4"/>
  <c r="U7" i="4"/>
  <c r="Z7" i="4" s="1"/>
  <c r="P5" i="4"/>
  <c r="P16" i="4"/>
  <c r="P18" i="4"/>
  <c r="P3" i="4"/>
  <c r="P15" i="4"/>
  <c r="P4" i="4"/>
  <c r="P9" i="4"/>
  <c r="P13" i="4"/>
  <c r="P6" i="4"/>
  <c r="L2" i="2"/>
  <c r="J4" i="2"/>
  <c r="P19" i="4"/>
  <c r="AG13" i="4"/>
  <c r="L2" i="3"/>
  <c r="H2" i="4" s="1"/>
  <c r="L20" i="4"/>
  <c r="P40" i="4" s="1"/>
  <c r="U40" i="4" s="1"/>
  <c r="P22" i="4"/>
  <c r="U22" i="4" s="1"/>
  <c r="P11" i="4"/>
  <c r="P38" i="4"/>
  <c r="U38" i="4" s="1"/>
  <c r="AC10" i="4"/>
  <c r="AG10" i="4" s="1"/>
  <c r="AC43" i="4"/>
  <c r="P8" i="4"/>
  <c r="AC41" i="4"/>
  <c r="AC32" i="4"/>
  <c r="AC27" i="4"/>
  <c r="AC44" i="4"/>
  <c r="AC7" i="4"/>
  <c r="S16" i="4"/>
  <c r="Z6" i="4"/>
  <c r="AG6" i="4" s="1"/>
  <c r="Z11" i="4"/>
  <c r="AG11" i="4" s="1"/>
  <c r="AG9" i="4"/>
  <c r="AC23" i="4"/>
  <c r="AC24" i="4"/>
  <c r="AC5" i="4"/>
  <c r="AG5" i="4" s="1"/>
  <c r="AC15" i="4"/>
  <c r="AC16" i="4"/>
  <c r="AG16" i="4" s="1"/>
  <c r="Z17" i="4"/>
  <c r="AG17" i="4" s="1"/>
  <c r="Z18" i="4"/>
  <c r="AG4" i="4"/>
  <c r="AG18" i="4"/>
  <c r="AC28" i="4"/>
  <c r="Z15" i="4"/>
  <c r="Z14" i="4"/>
  <c r="AG14" i="4" s="1"/>
  <c r="AC19" i="4"/>
  <c r="AG19" i="4" s="1"/>
  <c r="P43" i="4" l="1"/>
  <c r="U43" i="4" s="1"/>
  <c r="Z8" i="4"/>
  <c r="AG8" i="4" s="1"/>
  <c r="AG7" i="4"/>
  <c r="P23" i="4"/>
  <c r="U23" i="4" s="1"/>
  <c r="Z23" i="4" s="1"/>
  <c r="AG23" i="4" s="1"/>
  <c r="J2" i="2"/>
  <c r="M2" i="2"/>
  <c r="P3" i="2" s="1"/>
  <c r="E2" i="2"/>
  <c r="F2" i="2" s="1"/>
  <c r="P35" i="4"/>
  <c r="U35" i="4" s="1"/>
  <c r="P20" i="4"/>
  <c r="U20" i="4" s="1"/>
  <c r="Z20" i="4" s="1"/>
  <c r="AG20" i="4" s="1"/>
  <c r="P29" i="4"/>
  <c r="U29" i="4" s="1"/>
  <c r="P42" i="4"/>
  <c r="U42" i="4" s="1"/>
  <c r="P25" i="4"/>
  <c r="U25" i="4" s="1"/>
  <c r="P34" i="4"/>
  <c r="U34" i="4" s="1"/>
  <c r="P28" i="4"/>
  <c r="U28" i="4" s="1"/>
  <c r="P37" i="4"/>
  <c r="U37" i="4" s="1"/>
  <c r="P27" i="4"/>
  <c r="U27" i="4" s="1"/>
  <c r="P21" i="4"/>
  <c r="U21" i="4" s="1"/>
  <c r="P32" i="4"/>
  <c r="U32" i="4" s="1"/>
  <c r="P26" i="4"/>
  <c r="U26" i="4" s="1"/>
  <c r="P30" i="4"/>
  <c r="U30" i="4" s="1"/>
  <c r="P39" i="4"/>
  <c r="U39" i="4" s="1"/>
  <c r="Z39" i="4" s="1"/>
  <c r="AG39" i="4" s="1"/>
  <c r="P33" i="4"/>
  <c r="U33" i="4" s="1"/>
  <c r="P41" i="4"/>
  <c r="U41" i="4" s="1"/>
  <c r="Z41" i="4" s="1"/>
  <c r="AG41" i="4" s="1"/>
  <c r="P24" i="4"/>
  <c r="U24" i="4" s="1"/>
  <c r="P31" i="4"/>
  <c r="U31" i="4" s="1"/>
  <c r="P44" i="4"/>
  <c r="U44" i="4" s="1"/>
  <c r="Z44" i="4" s="1"/>
  <c r="AG44" i="4" s="1"/>
  <c r="P36" i="4"/>
  <c r="U36" i="4" s="1"/>
  <c r="P45" i="4"/>
  <c r="U45" i="4" s="1"/>
  <c r="AG15" i="4"/>
  <c r="Z24" i="4" l="1"/>
  <c r="AG24" i="4" s="1"/>
  <c r="Z35" i="4"/>
  <c r="AG35" i="4" s="1"/>
  <c r="Z36" i="4"/>
  <c r="AG36" i="4" s="1"/>
  <c r="Z32" i="4"/>
  <c r="AG32" i="4" s="1"/>
  <c r="Z45" i="4"/>
  <c r="AG45" i="4" s="1"/>
  <c r="E3" i="2"/>
  <c r="F3" i="2" s="1"/>
  <c r="P5" i="2"/>
  <c r="Z26" i="4"/>
  <c r="AG26" i="4" s="1"/>
  <c r="Z29" i="4"/>
  <c r="AG29" i="4" s="1"/>
  <c r="Z31" i="4"/>
  <c r="AG31" i="4" s="1"/>
  <c r="Z27" i="4"/>
  <c r="AG27" i="4" s="1"/>
  <c r="Z22" i="4"/>
  <c r="AG22" i="4" s="1"/>
  <c r="Z21" i="4"/>
  <c r="AG21" i="4" s="1"/>
  <c r="Z38" i="4"/>
  <c r="AG38" i="4" s="1"/>
  <c r="Z37" i="4"/>
  <c r="AG37" i="4" s="1"/>
  <c r="Z33" i="4"/>
  <c r="AG33" i="4" s="1"/>
  <c r="Z28" i="4"/>
  <c r="AG28" i="4" s="1"/>
  <c r="Z40" i="4"/>
  <c r="AG40" i="4" s="1"/>
  <c r="Z34" i="4"/>
  <c r="AG34" i="4" s="1"/>
  <c r="Z30" i="4"/>
  <c r="AG30" i="4" s="1"/>
  <c r="Z25" i="4"/>
  <c r="AG25" i="4" s="1"/>
  <c r="Z42" i="4"/>
  <c r="AG42" i="4" s="1"/>
  <c r="Z43" i="4"/>
  <c r="AG43" i="4" s="1"/>
  <c r="E4" i="2" l="1"/>
  <c r="F4" i="2" s="1"/>
  <c r="E5" i="2" l="1"/>
  <c r="F5" i="2" s="1"/>
  <c r="E6" i="2" l="1"/>
  <c r="F6" i="2" s="1"/>
  <c r="E7" i="2" l="1"/>
  <c r="F7" i="2" s="1"/>
  <c r="E8" i="2" l="1"/>
  <c r="F8" i="2" s="1"/>
  <c r="E9" i="2" l="1"/>
  <c r="F9" i="2" s="1"/>
  <c r="E10" i="2" l="1"/>
  <c r="F10" i="2" s="1"/>
  <c r="E11" i="2" l="1"/>
  <c r="F11" i="2" s="1"/>
  <c r="E12" i="2" l="1"/>
  <c r="F12" i="2" s="1"/>
  <c r="P9" i="2"/>
  <c r="P11" i="2" s="1"/>
  <c r="E13" i="2" l="1"/>
  <c r="F13" i="2" s="1"/>
  <c r="C2" i="4"/>
  <c r="M2" i="4" s="1"/>
  <c r="J2" i="4"/>
  <c r="E14" i="2" l="1"/>
  <c r="F14" i="2" s="1"/>
  <c r="C3" i="4"/>
  <c r="M3" i="4" s="1"/>
  <c r="J3" i="4"/>
  <c r="V2" i="4"/>
  <c r="Q2" i="4"/>
  <c r="W2" i="4"/>
  <c r="R2" i="4"/>
  <c r="E15" i="2" l="1"/>
  <c r="F15" i="2" s="1"/>
  <c r="C4" i="4"/>
  <c r="M4" i="4" s="1"/>
  <c r="V3" i="4"/>
  <c r="AA3" i="4" s="1"/>
  <c r="AE3" i="4" s="1"/>
  <c r="Q3" i="4"/>
  <c r="W3" i="4"/>
  <c r="AB3" i="4" s="1"/>
  <c r="AF3" i="4" s="1"/>
  <c r="R3" i="4"/>
  <c r="J4" i="4" l="1"/>
  <c r="V4" i="4" s="1"/>
  <c r="AA4" i="4" s="1"/>
  <c r="AE4" i="4" s="1"/>
  <c r="E16" i="2"/>
  <c r="F16" i="2" s="1"/>
  <c r="C5" i="4"/>
  <c r="J5" i="4" s="1"/>
  <c r="W4" i="4"/>
  <c r="AB4" i="4" s="1"/>
  <c r="AF4" i="4" s="1"/>
  <c r="R4" i="4"/>
  <c r="Q4" i="4" l="1"/>
  <c r="M5" i="4"/>
  <c r="W5" i="4" s="1"/>
  <c r="AB5" i="4" s="1"/>
  <c r="AF5" i="4" s="1"/>
  <c r="E17" i="2"/>
  <c r="F17" i="2" s="1"/>
  <c r="C6" i="4"/>
  <c r="J6" i="4" s="1"/>
  <c r="Q5" i="4"/>
  <c r="V5" i="4"/>
  <c r="R5" i="4" l="1"/>
  <c r="E18" i="2"/>
  <c r="F18" i="2" s="1"/>
  <c r="M6" i="4"/>
  <c r="W6" i="4" s="1"/>
  <c r="AB6" i="4" s="1"/>
  <c r="AF6" i="4" s="1"/>
  <c r="C7" i="4"/>
  <c r="M7" i="4" s="1"/>
  <c r="AA5" i="4"/>
  <c r="AE5" i="4" s="1"/>
  <c r="V6" i="4"/>
  <c r="AA6" i="4" s="1"/>
  <c r="AE6" i="4" s="1"/>
  <c r="Q6" i="4"/>
  <c r="R6" i="4" l="1"/>
  <c r="E19" i="2"/>
  <c r="F19" i="2" s="1"/>
  <c r="J7" i="4"/>
  <c r="V7" i="4" s="1"/>
  <c r="AA7" i="4" s="1"/>
  <c r="AE7" i="4" s="1"/>
  <c r="C8" i="4"/>
  <c r="M8" i="4" s="1"/>
  <c r="W7" i="4"/>
  <c r="AB7" i="4" s="1"/>
  <c r="AF7" i="4" s="1"/>
  <c r="R7" i="4"/>
  <c r="Q7" i="4" l="1"/>
  <c r="J8" i="4"/>
  <c r="V8" i="4" s="1"/>
  <c r="AA8" i="4" s="1"/>
  <c r="AE8" i="4" s="1"/>
  <c r="E20" i="2"/>
  <c r="F20" i="2" s="1"/>
  <c r="C9" i="4"/>
  <c r="M9" i="4" s="1"/>
  <c r="W8" i="4"/>
  <c r="AB8" i="4" s="1"/>
  <c r="AF8" i="4" s="1"/>
  <c r="R8" i="4"/>
  <c r="Q8" i="4" l="1"/>
  <c r="J9" i="4"/>
  <c r="Q9" i="4" s="1"/>
  <c r="E21" i="2"/>
  <c r="F21" i="2" s="1"/>
  <c r="C10" i="4"/>
  <c r="M10" i="4" s="1"/>
  <c r="W9" i="4"/>
  <c r="AB9" i="4" s="1"/>
  <c r="AF9" i="4" s="1"/>
  <c r="R9" i="4"/>
  <c r="V9" i="4" l="1"/>
  <c r="AA9" i="4" s="1"/>
  <c r="AE9" i="4" s="1"/>
  <c r="E22" i="2"/>
  <c r="F22" i="2" s="1"/>
  <c r="J10" i="4"/>
  <c r="Q10" i="4" s="1"/>
  <c r="C11" i="4"/>
  <c r="M11" i="4" s="1"/>
  <c r="W10" i="4"/>
  <c r="AB10" i="4" s="1"/>
  <c r="AF10" i="4" s="1"/>
  <c r="R10" i="4"/>
  <c r="J11" i="4" l="1"/>
  <c r="V11" i="4" s="1"/>
  <c r="V10" i="4"/>
  <c r="AA10" i="4" s="1"/>
  <c r="AE10" i="4" s="1"/>
  <c r="E23" i="2"/>
  <c r="F23" i="2" s="1"/>
  <c r="C12" i="4"/>
  <c r="J12" i="4" s="1"/>
  <c r="W11" i="4"/>
  <c r="AB11" i="4" s="1"/>
  <c r="AF11" i="4" s="1"/>
  <c r="R11" i="4"/>
  <c r="Q11" i="4" l="1"/>
  <c r="AA11" i="4"/>
  <c r="AE11" i="4" s="1"/>
  <c r="M12" i="4"/>
  <c r="W12" i="4" s="1"/>
  <c r="AB12" i="4" s="1"/>
  <c r="AF12" i="4" s="1"/>
  <c r="E24" i="2"/>
  <c r="F24" i="2" s="1"/>
  <c r="C13" i="4"/>
  <c r="J13" i="4" s="1"/>
  <c r="Q12" i="4"/>
  <c r="V12" i="4"/>
  <c r="AA12" i="4" s="1"/>
  <c r="AE12" i="4" s="1"/>
  <c r="R12" i="4"/>
  <c r="M13" i="4" l="1"/>
  <c r="W13" i="4" s="1"/>
  <c r="AB13" i="4" s="1"/>
  <c r="AF13" i="4" s="1"/>
  <c r="E25" i="2"/>
  <c r="F25" i="2" s="1"/>
  <c r="C14" i="4"/>
  <c r="J14" i="4" s="1"/>
  <c r="V13" i="4"/>
  <c r="AA13" i="4" s="1"/>
  <c r="AE13" i="4" s="1"/>
  <c r="Q13" i="4"/>
  <c r="R13" i="4" l="1"/>
  <c r="M14" i="4"/>
  <c r="W14" i="4" s="1"/>
  <c r="AB14" i="4" s="1"/>
  <c r="AF14" i="4" s="1"/>
  <c r="E26" i="2"/>
  <c r="F26" i="2" s="1"/>
  <c r="C15" i="4"/>
  <c r="M15" i="4" s="1"/>
  <c r="Q14" i="4"/>
  <c r="V14" i="4"/>
  <c r="AA14" i="4" s="1"/>
  <c r="AE14" i="4" s="1"/>
  <c r="R14" i="4" l="1"/>
  <c r="E27" i="2"/>
  <c r="F27" i="2" s="1"/>
  <c r="J15" i="4"/>
  <c r="V15" i="4" s="1"/>
  <c r="AA15" i="4" s="1"/>
  <c r="AE15" i="4" s="1"/>
  <c r="C16" i="4"/>
  <c r="M16" i="4" s="1"/>
  <c r="W15" i="4"/>
  <c r="AB15" i="4" s="1"/>
  <c r="AF15" i="4" s="1"/>
  <c r="R15" i="4"/>
  <c r="J16" i="4" l="1"/>
  <c r="V16" i="4" s="1"/>
  <c r="AA16" i="4" s="1"/>
  <c r="AE16" i="4" s="1"/>
  <c r="Q15" i="4"/>
  <c r="E28" i="2"/>
  <c r="F28" i="2" s="1"/>
  <c r="C17" i="4"/>
  <c r="M17" i="4" s="1"/>
  <c r="W16" i="4"/>
  <c r="AB16" i="4" s="1"/>
  <c r="AF16" i="4" s="1"/>
  <c r="R16" i="4"/>
  <c r="Q16" i="4" l="1"/>
  <c r="E29" i="2"/>
  <c r="F29" i="2" s="1"/>
  <c r="J17" i="4"/>
  <c r="V17" i="4" s="1"/>
  <c r="C18" i="4"/>
  <c r="M18" i="4" s="1"/>
  <c r="W17" i="4"/>
  <c r="AB17" i="4" s="1"/>
  <c r="AF17" i="4" s="1"/>
  <c r="R17" i="4"/>
  <c r="E30" i="2" l="1"/>
  <c r="F30" i="2" s="1"/>
  <c r="Q17" i="4"/>
  <c r="J18" i="4"/>
  <c r="V18" i="4" s="1"/>
  <c r="AA18" i="4" s="1"/>
  <c r="AE18" i="4" s="1"/>
  <c r="C19" i="4"/>
  <c r="M19" i="4" s="1"/>
  <c r="AA17" i="4"/>
  <c r="AE17" i="4" s="1"/>
  <c r="W18" i="4"/>
  <c r="AB18" i="4" s="1"/>
  <c r="AF18" i="4" s="1"/>
  <c r="R18" i="4"/>
  <c r="J19" i="4" l="1"/>
  <c r="Q19" i="4" s="1"/>
  <c r="Q18" i="4"/>
  <c r="E31" i="2"/>
  <c r="F31" i="2" s="1"/>
  <c r="C20" i="4"/>
  <c r="M20" i="4" s="1"/>
  <c r="R20" i="4" s="1"/>
  <c r="W20" i="4" s="1"/>
  <c r="W19" i="4"/>
  <c r="AB19" i="4" s="1"/>
  <c r="AF19" i="4" s="1"/>
  <c r="R19" i="4"/>
  <c r="V19" i="4" l="1"/>
  <c r="AA19" i="4" s="1"/>
  <c r="AE19" i="4" s="1"/>
  <c r="E32" i="2"/>
  <c r="F32" i="2" s="1"/>
  <c r="J20" i="4"/>
  <c r="Q20" i="4" s="1"/>
  <c r="V20" i="4" s="1"/>
  <c r="C21" i="4"/>
  <c r="J21" i="4" s="1"/>
  <c r="AB20" i="4"/>
  <c r="AF20" i="4" s="1"/>
  <c r="Q21" i="4" l="1"/>
  <c r="V21" i="4" s="1"/>
  <c r="AA21" i="4" s="1"/>
  <c r="AE21" i="4" s="1"/>
  <c r="AA20" i="4"/>
  <c r="AE20" i="4" s="1"/>
  <c r="M21" i="4"/>
  <c r="R21" i="4" s="1"/>
  <c r="W21" i="4" s="1"/>
  <c r="AB21" i="4" s="1"/>
  <c r="AF21" i="4" s="1"/>
  <c r="E33" i="2"/>
  <c r="F33" i="2" s="1"/>
  <c r="C22" i="4"/>
  <c r="M22" i="4" s="1"/>
  <c r="R22" i="4" s="1"/>
  <c r="W22" i="4" s="1"/>
  <c r="AB22" i="4" l="1"/>
  <c r="AF22" i="4" s="1"/>
  <c r="J22" i="4"/>
  <c r="Q22" i="4" s="1"/>
  <c r="V22" i="4" s="1"/>
  <c r="AA22" i="4" s="1"/>
  <c r="AE22" i="4" s="1"/>
  <c r="E34" i="2"/>
  <c r="F34" i="2" s="1"/>
  <c r="C23" i="4"/>
  <c r="M23" i="4" s="1"/>
  <c r="R23" i="4" s="1"/>
  <c r="W23" i="4" s="1"/>
  <c r="AB23" i="4" s="1"/>
  <c r="AF23" i="4" s="1"/>
  <c r="J23" i="4" l="1"/>
  <c r="Q23" i="4" s="1"/>
  <c r="V23" i="4" s="1"/>
  <c r="AA23" i="4" s="1"/>
  <c r="AE23" i="4" s="1"/>
  <c r="E35" i="2"/>
  <c r="F35" i="2" s="1"/>
  <c r="C24" i="4"/>
  <c r="M24" i="4" s="1"/>
  <c r="R24" i="4" s="1"/>
  <c r="W24" i="4" s="1"/>
  <c r="AB24" i="4" s="1"/>
  <c r="AF24" i="4" s="1"/>
  <c r="J24" i="4" l="1"/>
  <c r="Q24" i="4" s="1"/>
  <c r="V24" i="4" s="1"/>
  <c r="AA24" i="4" s="1"/>
  <c r="AE24" i="4" s="1"/>
  <c r="E36" i="2"/>
  <c r="F36" i="2" s="1"/>
  <c r="C25" i="4"/>
  <c r="M25" i="4" s="1"/>
  <c r="R25" i="4" s="1"/>
  <c r="W25" i="4" s="1"/>
  <c r="AB25" i="4" s="1"/>
  <c r="AF25" i="4" s="1"/>
  <c r="J25" i="4" l="1"/>
  <c r="Q25" i="4" s="1"/>
  <c r="V25" i="4" s="1"/>
  <c r="AA25" i="4" s="1"/>
  <c r="AE25" i="4" s="1"/>
  <c r="E37" i="2"/>
  <c r="F37" i="2" s="1"/>
  <c r="C26" i="4"/>
  <c r="M26" i="4" s="1"/>
  <c r="R26" i="4" s="1"/>
  <c r="W26" i="4" s="1"/>
  <c r="AB26" i="4" s="1"/>
  <c r="AF26" i="4" s="1"/>
  <c r="J26" i="4" l="1"/>
  <c r="Q26" i="4" s="1"/>
  <c r="V26" i="4" s="1"/>
  <c r="AA26" i="4" s="1"/>
  <c r="AE26" i="4" s="1"/>
  <c r="E38" i="2"/>
  <c r="F38" i="2" s="1"/>
  <c r="C27" i="4"/>
  <c r="M27" i="4" s="1"/>
  <c r="R27" i="4" s="1"/>
  <c r="W27" i="4" s="1"/>
  <c r="AB27" i="4" s="1"/>
  <c r="AF27" i="4" s="1"/>
  <c r="J27" i="4" l="1"/>
  <c r="Q27" i="4" s="1"/>
  <c r="V27" i="4" s="1"/>
  <c r="AA27" i="4" s="1"/>
  <c r="AE27" i="4" s="1"/>
  <c r="E39" i="2"/>
  <c r="F39" i="2" s="1"/>
  <c r="C28" i="4"/>
  <c r="J28" i="4" s="1"/>
  <c r="Q28" i="4" s="1"/>
  <c r="V28" i="4" s="1"/>
  <c r="M28" i="4" l="1"/>
  <c r="R28" i="4" s="1"/>
  <c r="W28" i="4" s="1"/>
  <c r="AB28" i="4" s="1"/>
  <c r="AF28" i="4" s="1"/>
  <c r="AA28" i="4"/>
  <c r="AE28" i="4" s="1"/>
  <c r="E40" i="2"/>
  <c r="F40" i="2" s="1"/>
  <c r="C29" i="4"/>
  <c r="M29" i="4" s="1"/>
  <c r="R29" i="4" s="1"/>
  <c r="W29" i="4" s="1"/>
  <c r="AB29" i="4" l="1"/>
  <c r="AF29" i="4" s="1"/>
  <c r="J29" i="4"/>
  <c r="Q29" i="4" s="1"/>
  <c r="V29" i="4" s="1"/>
  <c r="AA29" i="4" s="1"/>
  <c r="AE29" i="4" s="1"/>
  <c r="E41" i="2"/>
  <c r="F41" i="2" s="1"/>
  <c r="C30" i="4"/>
  <c r="M30" i="4" s="1"/>
  <c r="R30" i="4" s="1"/>
  <c r="W30" i="4" s="1"/>
  <c r="AB30" i="4" s="1"/>
  <c r="AF30" i="4" s="1"/>
  <c r="J30" i="4" l="1"/>
  <c r="Q30" i="4" s="1"/>
  <c r="V30" i="4" s="1"/>
  <c r="AA30" i="4"/>
  <c r="AE30" i="4" s="1"/>
  <c r="E42" i="2"/>
  <c r="F42" i="2" s="1"/>
  <c r="C31" i="4"/>
  <c r="M31" i="4" s="1"/>
  <c r="R31" i="4" s="1"/>
  <c r="W31" i="4" s="1"/>
  <c r="AB31" i="4" s="1"/>
  <c r="AF31" i="4" s="1"/>
  <c r="J31" i="4" l="1"/>
  <c r="Q31" i="4" s="1"/>
  <c r="V31" i="4" s="1"/>
  <c r="AA31" i="4" s="1"/>
  <c r="AE31" i="4" s="1"/>
  <c r="E43" i="2"/>
  <c r="F43" i="2" s="1"/>
  <c r="C32" i="4"/>
  <c r="M32" i="4" s="1"/>
  <c r="R32" i="4" s="1"/>
  <c r="W32" i="4" s="1"/>
  <c r="AB32" i="4" s="1"/>
  <c r="AF32" i="4" s="1"/>
  <c r="J32" i="4" l="1"/>
  <c r="Q32" i="4" s="1"/>
  <c r="V32" i="4" s="1"/>
  <c r="AA32" i="4"/>
  <c r="AE32" i="4" s="1"/>
  <c r="E44" i="2"/>
  <c r="F44" i="2" s="1"/>
  <c r="C33" i="4"/>
  <c r="M33" i="4" s="1"/>
  <c r="R33" i="4" s="1"/>
  <c r="W33" i="4" s="1"/>
  <c r="AB33" i="4" s="1"/>
  <c r="AF33" i="4" s="1"/>
  <c r="J33" i="4" l="1"/>
  <c r="Q33" i="4" s="1"/>
  <c r="V33" i="4" s="1"/>
  <c r="AA33" i="4" s="1"/>
  <c r="AE33" i="4" s="1"/>
  <c r="E45" i="2"/>
  <c r="F45" i="2" s="1"/>
  <c r="C34" i="4"/>
  <c r="M34" i="4"/>
  <c r="R34" i="4" s="1"/>
  <c r="W34" i="4" s="1"/>
  <c r="AB34" i="4" s="1"/>
  <c r="AF34" i="4" s="1"/>
  <c r="J34" i="4"/>
  <c r="Q34" i="4" s="1"/>
  <c r="V34" i="4" s="1"/>
  <c r="E46" i="2" l="1"/>
  <c r="F46" i="2" s="1"/>
  <c r="C35" i="4"/>
  <c r="M35" i="4" s="1"/>
  <c r="R35" i="4" s="1"/>
  <c r="W35" i="4" s="1"/>
  <c r="AB35" i="4" s="1"/>
  <c r="AF35" i="4" s="1"/>
  <c r="AA34" i="4"/>
  <c r="AE34" i="4" s="1"/>
  <c r="J35" i="4" l="1"/>
  <c r="Q35" i="4" s="1"/>
  <c r="V35" i="4" s="1"/>
  <c r="AA35" i="4" s="1"/>
  <c r="AE35" i="4" s="1"/>
  <c r="E47" i="2"/>
  <c r="F47" i="2" s="1"/>
  <c r="C36" i="4"/>
  <c r="J36" i="4" s="1"/>
  <c r="Q36" i="4" s="1"/>
  <c r="V36" i="4" s="1"/>
  <c r="AA36" i="4" s="1"/>
  <c r="AE36" i="4" s="1"/>
  <c r="M36" i="4"/>
  <c r="R36" i="4" s="1"/>
  <c r="W36" i="4" s="1"/>
  <c r="AB36" i="4" s="1"/>
  <c r="AF36" i="4" s="1"/>
  <c r="E48" i="2" l="1"/>
  <c r="F48" i="2" s="1"/>
  <c r="C37" i="4"/>
  <c r="M37" i="4" s="1"/>
  <c r="R37" i="4" s="1"/>
  <c r="W37" i="4" s="1"/>
  <c r="AB37" i="4" s="1"/>
  <c r="AF37" i="4" s="1"/>
  <c r="J37" i="4" l="1"/>
  <c r="Q37" i="4" s="1"/>
  <c r="V37" i="4" s="1"/>
  <c r="AA37" i="4" s="1"/>
  <c r="AE37" i="4" s="1"/>
  <c r="E49" i="2"/>
  <c r="F49" i="2" s="1"/>
  <c r="C38" i="4"/>
  <c r="M38" i="4" s="1"/>
  <c r="R38" i="4" s="1"/>
  <c r="W38" i="4" s="1"/>
  <c r="AB38" i="4" s="1"/>
  <c r="AF38" i="4" s="1"/>
  <c r="J38" i="4" l="1"/>
  <c r="Q38" i="4" s="1"/>
  <c r="V38" i="4" s="1"/>
  <c r="AA38" i="4" s="1"/>
  <c r="AE38" i="4" s="1"/>
  <c r="E50" i="2"/>
  <c r="F50" i="2" s="1"/>
  <c r="C39" i="4"/>
  <c r="M39" i="4" s="1"/>
  <c r="R39" i="4" s="1"/>
  <c r="W39" i="4" s="1"/>
  <c r="AB39" i="4" s="1"/>
  <c r="AF39" i="4" s="1"/>
  <c r="J39" i="4" l="1"/>
  <c r="Q39" i="4" s="1"/>
  <c r="V39" i="4" s="1"/>
  <c r="AA39" i="4" s="1"/>
  <c r="AE39" i="4" s="1"/>
  <c r="E51" i="2"/>
  <c r="F51" i="2" s="1"/>
  <c r="C40" i="4"/>
  <c r="M40" i="4" s="1"/>
  <c r="R40" i="4" s="1"/>
  <c r="W40" i="4" s="1"/>
  <c r="AB40" i="4" s="1"/>
  <c r="AF40" i="4" s="1"/>
  <c r="E52" i="2" l="1"/>
  <c r="F52" i="2" s="1"/>
  <c r="J40" i="4"/>
  <c r="Q40" i="4" s="1"/>
  <c r="V40" i="4" s="1"/>
  <c r="AA40" i="4" s="1"/>
  <c r="AE40" i="4" s="1"/>
  <c r="C41" i="4"/>
  <c r="M41" i="4" s="1"/>
  <c r="R41" i="4" s="1"/>
  <c r="W41" i="4" s="1"/>
  <c r="AB41" i="4" s="1"/>
  <c r="AF41" i="4" s="1"/>
  <c r="J41" i="4" l="1"/>
  <c r="Q41" i="4" s="1"/>
  <c r="V41" i="4" s="1"/>
  <c r="AA41" i="4" s="1"/>
  <c r="AE41" i="4" s="1"/>
  <c r="E53" i="2"/>
  <c r="F53" i="2" s="1"/>
  <c r="C42" i="4"/>
  <c r="M42" i="4" s="1"/>
  <c r="R42" i="4" s="1"/>
  <c r="W42" i="4" s="1"/>
  <c r="AB42" i="4" s="1"/>
  <c r="AF42" i="4" s="1"/>
  <c r="C43" i="4"/>
  <c r="E54" i="2" l="1"/>
  <c r="F54" i="2" s="1"/>
  <c r="J42" i="4"/>
  <c r="Q42" i="4" s="1"/>
  <c r="V42" i="4" s="1"/>
  <c r="AA42" i="4" s="1"/>
  <c r="AE42" i="4" s="1"/>
  <c r="M43" i="4"/>
  <c r="R43" i="4" s="1"/>
  <c r="W43" i="4" s="1"/>
  <c r="AB43" i="4" s="1"/>
  <c r="AF43" i="4" s="1"/>
  <c r="J43" i="4"/>
  <c r="Q43" i="4" s="1"/>
  <c r="V43" i="4" s="1"/>
  <c r="C44" i="4"/>
  <c r="E55" i="2" l="1"/>
  <c r="F55" i="2" s="1"/>
  <c r="AA43" i="4"/>
  <c r="AE43" i="4" s="1"/>
  <c r="M44" i="4"/>
  <c r="R44" i="4" s="1"/>
  <c r="W44" i="4" s="1"/>
  <c r="AB44" i="4" s="1"/>
  <c r="AF44" i="4" s="1"/>
  <c r="J44" i="4"/>
  <c r="Q44" i="4" s="1"/>
  <c r="V44" i="4" s="1"/>
  <c r="AA44" i="4" s="1"/>
  <c r="AE44" i="4" s="1"/>
  <c r="C45" i="4"/>
  <c r="M45" i="4" l="1"/>
  <c r="R45" i="4" s="1"/>
  <c r="W45" i="4" s="1"/>
  <c r="AB45" i="4" s="1"/>
  <c r="AF45" i="4" s="1"/>
  <c r="J45" i="4"/>
  <c r="Q45" i="4" s="1"/>
  <c r="V45" i="4" s="1"/>
  <c r="AA45" i="4" s="1"/>
  <c r="AE45" i="4" s="1"/>
</calcChain>
</file>

<file path=xl/sharedStrings.xml><?xml version="1.0" encoding="utf-8"?>
<sst xmlns="http://schemas.openxmlformats.org/spreadsheetml/2006/main" count="79" uniqueCount="66">
  <si>
    <t>Year</t>
  </si>
  <si>
    <t>Gross Domestic Product (current LC)</t>
  </si>
  <si>
    <t>Gross Domestic Product (constant LC)</t>
  </si>
  <si>
    <t>Gross Capital Formation (current LC)</t>
  </si>
  <si>
    <t>Average Annual Hours Worked-per-Worker</t>
  </si>
  <si>
    <t>Working Age Population (15-64)</t>
  </si>
  <si>
    <t>Total Employment</t>
  </si>
  <si>
    <t>Consumption of Fixed Capital (current LC)</t>
  </si>
  <si>
    <t>GDP deflator</t>
  </si>
  <si>
    <t>Gross Capital Formation (constant LC)</t>
  </si>
  <si>
    <t>Total Average Annual Hours Worked</t>
  </si>
  <si>
    <t>Consumption of Fixed Capital (% GDP)</t>
  </si>
  <si>
    <t>Y</t>
  </si>
  <si>
    <t>PARAMETERS</t>
  </si>
  <si>
    <t>(K/Y)</t>
  </si>
  <si>
    <r>
      <rPr>
        <sz val="11"/>
        <color rgb="FF000000"/>
        <rFont val="Calibri"/>
        <family val="2"/>
        <charset val="1"/>
      </rPr>
      <t>K</t>
    </r>
    <r>
      <rPr>
        <sz val="7"/>
        <color rgb="FF000000"/>
        <rFont val="Calibri"/>
        <family val="2"/>
        <charset val="1"/>
      </rPr>
      <t>1970</t>
    </r>
  </si>
  <si>
    <t>Target</t>
  </si>
  <si>
    <t>Main Series</t>
  </si>
  <si>
    <t>delta</t>
  </si>
  <si>
    <r>
      <rPr>
        <sz val="11"/>
        <color rgb="FF000000"/>
        <rFont val="Calibri"/>
        <family val="2"/>
        <charset val="1"/>
      </rPr>
      <t>K</t>
    </r>
    <r>
      <rPr>
        <sz val="7"/>
        <color rgb="FF000000"/>
        <rFont val="Calibri"/>
        <family val="2"/>
        <charset val="1"/>
      </rPr>
      <t>1970</t>
    </r>
    <r>
      <rPr>
        <sz val="11"/>
        <color rgb="FF000000"/>
        <rFont val="Calibri"/>
        <family val="2"/>
        <charset val="1"/>
      </rPr>
      <t>/Y</t>
    </r>
    <r>
      <rPr>
        <sz val="7"/>
        <color rgb="FF000000"/>
        <rFont val="Calibri"/>
        <family val="2"/>
        <charset val="1"/>
      </rPr>
      <t>1970</t>
    </r>
  </si>
  <si>
    <t>CFC</t>
  </si>
  <si>
    <t>K/Y</t>
  </si>
  <si>
    <t>INITIAL GUESS</t>
  </si>
  <si>
    <t>delta*(K/Y)</t>
  </si>
  <si>
    <t>Guess Coef</t>
  </si>
  <si>
    <t>Guess delta</t>
  </si>
  <si>
    <t>Gross Domestic Product (Income Approach)</t>
  </si>
  <si>
    <t>Compensation of Employees</t>
  </si>
  <si>
    <t>Gross Operating Surplus and Gross Mixed Income</t>
  </si>
  <si>
    <t>Net Taxes on Products and Imports</t>
  </si>
  <si>
    <t>Consumption of Fixed Capital</t>
  </si>
  <si>
    <t>Gross Operating Surplus</t>
  </si>
  <si>
    <t>Gross Household Income</t>
  </si>
  <si>
    <t>Labor Share</t>
  </si>
  <si>
    <t>Parameter</t>
  </si>
  <si>
    <t>a</t>
  </si>
  <si>
    <t>K</t>
  </si>
  <si>
    <t>L</t>
  </si>
  <si>
    <t>N</t>
  </si>
  <si>
    <t>A</t>
  </si>
  <si>
    <t>(Y/N)</t>
  </si>
  <si>
    <t>(L/N)</t>
  </si>
  <si>
    <r>
      <rPr>
        <sz val="11"/>
        <color rgb="FF000000"/>
        <rFont val="Calibri"/>
        <family val="2"/>
        <charset val="1"/>
      </rPr>
      <t>(Y/N)</t>
    </r>
    <r>
      <rPr>
        <sz val="7"/>
        <color rgb="FF000000"/>
        <rFont val="Calibri"/>
        <family val="2"/>
        <charset val="1"/>
      </rPr>
      <t>index</t>
    </r>
  </si>
  <si>
    <r>
      <rPr>
        <sz val="11"/>
        <color rgb="FF000000"/>
        <rFont val="Calibri"/>
        <family val="2"/>
        <charset val="1"/>
      </rPr>
      <t>A</t>
    </r>
    <r>
      <rPr>
        <sz val="7"/>
        <color rgb="FF000000"/>
        <rFont val="Calibri"/>
        <family val="2"/>
        <charset val="1"/>
      </rPr>
      <t>index</t>
    </r>
  </si>
  <si>
    <r>
      <rPr>
        <sz val="11"/>
        <color rgb="FF000000"/>
        <rFont val="Calibri"/>
        <family val="2"/>
        <charset val="1"/>
      </rPr>
      <t>(K/Y)</t>
    </r>
    <r>
      <rPr>
        <sz val="7"/>
        <color rgb="FF000000"/>
        <rFont val="Calibri"/>
        <family val="2"/>
        <charset val="1"/>
      </rPr>
      <t>index</t>
    </r>
  </si>
  <si>
    <r>
      <rPr>
        <sz val="11"/>
        <color rgb="FF000000"/>
        <rFont val="Calibri"/>
        <family val="2"/>
        <charset val="1"/>
      </rPr>
      <t>(L/N)</t>
    </r>
    <r>
      <rPr>
        <sz val="7"/>
        <color rgb="FF000000"/>
        <rFont val="Calibri"/>
        <family val="2"/>
        <charset val="1"/>
      </rPr>
      <t>index</t>
    </r>
  </si>
  <si>
    <t>ln(Y/N)</t>
  </si>
  <si>
    <t>ln(A)</t>
  </si>
  <si>
    <t>ln(K/Y)</t>
  </si>
  <si>
    <t>ln(L/N)</t>
  </si>
  <si>
    <r>
      <rPr>
        <sz val="11"/>
        <color rgb="FF000000"/>
        <rFont val="Calibri"/>
        <family val="2"/>
        <charset val="1"/>
      </rPr>
      <t>g</t>
    </r>
    <r>
      <rPr>
        <sz val="6"/>
        <color rgb="FF000000"/>
        <rFont val="Calibri"/>
        <family val="2"/>
        <charset val="1"/>
      </rPr>
      <t>YN</t>
    </r>
  </si>
  <si>
    <r>
      <rPr>
        <sz val="11"/>
        <color rgb="FF000000"/>
        <rFont val="Calibri"/>
        <family val="2"/>
        <charset val="1"/>
      </rPr>
      <t>g</t>
    </r>
    <r>
      <rPr>
        <sz val="6"/>
        <color rgb="FF000000"/>
        <rFont val="Calibri"/>
        <family val="2"/>
        <charset val="1"/>
      </rPr>
      <t>A</t>
    </r>
  </si>
  <si>
    <r>
      <rPr>
        <sz val="11"/>
        <color rgb="FF000000"/>
        <rFont val="Calibri"/>
        <family val="2"/>
        <charset val="1"/>
      </rPr>
      <t>g</t>
    </r>
    <r>
      <rPr>
        <sz val="6"/>
        <color rgb="FF000000"/>
        <rFont val="Calibri"/>
        <family val="2"/>
        <charset val="1"/>
      </rPr>
      <t>KY</t>
    </r>
  </si>
  <si>
    <r>
      <rPr>
        <sz val="11"/>
        <color rgb="FF000000"/>
        <rFont val="Calibri"/>
        <family val="2"/>
        <charset val="1"/>
      </rPr>
      <t>g</t>
    </r>
    <r>
      <rPr>
        <sz val="6"/>
        <color rgb="FF000000"/>
        <rFont val="Calibri"/>
        <family val="2"/>
        <charset val="1"/>
      </rPr>
      <t>LN</t>
    </r>
  </si>
  <si>
    <r>
      <rPr>
        <sz val="11"/>
        <color rgb="FF000000"/>
        <rFont val="Calibri"/>
        <family val="2"/>
        <charset val="1"/>
      </rPr>
      <t>A</t>
    </r>
    <r>
      <rPr>
        <sz val="6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(%g</t>
    </r>
    <r>
      <rPr>
        <sz val="6"/>
        <color rgb="FF000000"/>
        <rFont val="Calibri"/>
        <family val="2"/>
        <charset val="1"/>
      </rPr>
      <t>Y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</si>
  <si>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K</t>
    </r>
    <r>
      <rPr>
        <sz val="6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(%g</t>
    </r>
    <r>
      <rPr>
        <sz val="6"/>
        <color rgb="FF000000"/>
        <rFont val="Calibri"/>
        <family val="2"/>
        <charset val="1"/>
      </rPr>
      <t>Y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</si>
  <si>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L</t>
    </r>
    <r>
      <rPr>
        <sz val="6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(%g</t>
    </r>
    <r>
      <rPr>
        <sz val="6"/>
        <color rgb="FF000000"/>
        <rFont val="Calibri"/>
        <family val="2"/>
        <charset val="1"/>
      </rPr>
      <t>Y</t>
    </r>
    <r>
      <rPr>
        <sz val="11"/>
        <color rgb="FF000000"/>
        <rFont val="Calibri"/>
        <family val="2"/>
        <charset val="1"/>
      </rPr>
      <t>)</t>
    </r>
  </si>
  <si>
    <t>alpha</t>
  </si>
  <si>
    <t>AVERAGE GROWTH</t>
  </si>
  <si>
    <t>Y real</t>
  </si>
  <si>
    <t>I real</t>
  </si>
  <si>
    <t>CFC (%) = delta*K/Y</t>
  </si>
  <si>
    <t>Calibration</t>
  </si>
  <si>
    <t>OBJ</t>
  </si>
  <si>
    <t>DiffEQ2</t>
  </si>
  <si>
    <t>DiffEQ1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</si>
</sst>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E+00"/>
    <numFmt numFmtId="166" formatCode="0.0000"/>
  </numFmts>
  <fonts count="5" x14ac:knownFonts="1">
    <font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1" applyNumberFormat="1" applyFont="1" applyBorder="1" applyAlignment="1" applyProtection="1">
      <alignment horizontal="center" vertical="center"/>
    </xf>
    <xf numFmtId="0" fontId="0" fillId="0" borderId="0" xfId="1" applyNumberFormat="1" applyFont="1" applyBorder="1" applyAlignment="1" applyProtection="1">
      <alignment horizontal="center" vertical="center"/>
    </xf>
    <xf numFmtId="0" fontId="0" fillId="0" borderId="0" xfId="1" applyNumberFormat="1" applyFont="1" applyBorder="1" applyProtection="1"/>
    <xf numFmtId="10" fontId="0" fillId="0" borderId="0" xfId="1" applyNumberFormat="1" applyFont="1" applyBorder="1" applyProtection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2" fontId="0" fillId="0" borderId="0" xfId="1" applyNumberFormat="1" applyFont="1" applyBorder="1" applyProtection="1"/>
    <xf numFmtId="0" fontId="4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opLeftCell="F1" zoomScaleNormal="100" workbookViewId="0">
      <selection activeCell="F2" sqref="F2"/>
    </sheetView>
  </sheetViews>
  <sheetFormatPr defaultColWidth="8.7265625" defaultRowHeight="14.5" x14ac:dyDescent="0.35"/>
  <cols>
    <col min="1" max="5" width="14.6328125" customWidth="1"/>
    <col min="6" max="7" width="18.36328125" customWidth="1"/>
    <col min="8" max="8" width="16.90625" customWidth="1"/>
    <col min="9" max="9" width="2.453125" customWidth="1"/>
    <col min="10" max="11" width="14.6328125" customWidth="1"/>
    <col min="12" max="12" width="16.36328125" customWidth="1"/>
    <col min="13" max="13" width="20.54296875" customWidth="1"/>
    <col min="14" max="14" width="18.81640625" customWidth="1"/>
  </cols>
  <sheetData>
    <row r="1" spans="1:14" ht="47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</row>
    <row r="2" spans="1:14" x14ac:dyDescent="0.35">
      <c r="A2" s="2">
        <v>1970</v>
      </c>
      <c r="B2">
        <v>62785.447</v>
      </c>
      <c r="C2" s="2" t="e">
        <f t="shared" ref="C2:C33" si="0">B2/J2</f>
        <v>#DIV/0!</v>
      </c>
      <c r="D2" s="2"/>
      <c r="E2" s="2"/>
      <c r="G2" s="2">
        <f t="shared" ref="G2:G29" si="1">F2*E2</f>
        <v>0</v>
      </c>
      <c r="H2" s="2">
        <f>B2*M2</f>
        <v>0</v>
      </c>
      <c r="I2" s="2"/>
      <c r="J2" s="3"/>
      <c r="K2" s="2" t="e">
        <f t="shared" ref="K2:K33" si="2">D2/J2</f>
        <v>#DIV/0!</v>
      </c>
      <c r="L2">
        <f t="shared" ref="L2:L33" si="3">E2</f>
        <v>0</v>
      </c>
      <c r="N2" s="4"/>
    </row>
    <row r="3" spans="1:14" x14ac:dyDescent="0.35">
      <c r="A3" s="2">
        <v>1971</v>
      </c>
      <c r="B3">
        <v>71252.990000000005</v>
      </c>
      <c r="C3" s="2" t="e">
        <f t="shared" si="0"/>
        <v>#DIV/0!</v>
      </c>
      <c r="D3" s="2"/>
      <c r="E3" s="2"/>
      <c r="G3" s="2">
        <f t="shared" si="1"/>
        <v>0</v>
      </c>
      <c r="H3" s="2">
        <f>B3*M3</f>
        <v>0</v>
      </c>
      <c r="I3" s="2"/>
      <c r="J3" s="3"/>
      <c r="K3" s="2" t="e">
        <f t="shared" si="2"/>
        <v>#DIV/0!</v>
      </c>
      <c r="L3">
        <f t="shared" si="3"/>
        <v>0</v>
      </c>
      <c r="N3" s="4"/>
    </row>
    <row r="4" spans="1:14" x14ac:dyDescent="0.35">
      <c r="A4" s="2">
        <v>1972</v>
      </c>
      <c r="B4">
        <v>79791.888999999996</v>
      </c>
      <c r="C4" s="2" t="e">
        <f t="shared" si="0"/>
        <v>#DIV/0!</v>
      </c>
      <c r="D4" s="2"/>
      <c r="E4" s="2"/>
      <c r="G4" s="2">
        <f t="shared" si="1"/>
        <v>0</v>
      </c>
      <c r="H4" s="2">
        <f t="shared" ref="H4:H33" si="4">B4*M4</f>
        <v>0</v>
      </c>
      <c r="I4" s="2"/>
      <c r="J4" s="3"/>
      <c r="K4" s="2" t="e">
        <f t="shared" si="2"/>
        <v>#DIV/0!</v>
      </c>
      <c r="L4">
        <f t="shared" si="3"/>
        <v>0</v>
      </c>
      <c r="N4" s="4"/>
    </row>
    <row r="5" spans="1:14" x14ac:dyDescent="0.35">
      <c r="A5" s="2">
        <v>1973</v>
      </c>
      <c r="B5">
        <v>91812.08</v>
      </c>
      <c r="C5" s="2" t="e">
        <f t="shared" si="0"/>
        <v>#DIV/0!</v>
      </c>
      <c r="D5" s="2"/>
      <c r="E5" s="2"/>
      <c r="G5" s="2">
        <f t="shared" si="1"/>
        <v>0</v>
      </c>
      <c r="H5" s="2">
        <f t="shared" si="4"/>
        <v>0</v>
      </c>
      <c r="I5" s="2"/>
      <c r="J5" s="3"/>
      <c r="K5" s="2" t="e">
        <f t="shared" si="2"/>
        <v>#DIV/0!</v>
      </c>
      <c r="L5">
        <f t="shared" si="3"/>
        <v>0</v>
      </c>
      <c r="N5" s="4"/>
    </row>
    <row r="6" spans="1:14" x14ac:dyDescent="0.35">
      <c r="A6" s="2">
        <v>1974</v>
      </c>
      <c r="B6">
        <v>104418.254</v>
      </c>
      <c r="C6" s="2" t="e">
        <f t="shared" si="0"/>
        <v>#DIV/0!</v>
      </c>
      <c r="D6" s="2"/>
      <c r="E6" s="2"/>
      <c r="G6" s="2">
        <f t="shared" si="1"/>
        <v>0</v>
      </c>
      <c r="H6" s="2">
        <f t="shared" si="4"/>
        <v>0</v>
      </c>
      <c r="I6" s="2"/>
      <c r="J6" s="3"/>
      <c r="K6" s="2" t="e">
        <f t="shared" si="2"/>
        <v>#DIV/0!</v>
      </c>
      <c r="L6">
        <f t="shared" si="3"/>
        <v>0</v>
      </c>
      <c r="N6" s="4"/>
    </row>
    <row r="7" spans="1:14" x14ac:dyDescent="0.35">
      <c r="A7" s="2">
        <v>1975</v>
      </c>
      <c r="B7">
        <v>115669.75</v>
      </c>
      <c r="C7" s="2" t="e">
        <f t="shared" si="0"/>
        <v>#DIV/0!</v>
      </c>
      <c r="D7" s="2"/>
      <c r="E7" s="2"/>
      <c r="G7" s="2">
        <f t="shared" si="1"/>
        <v>0</v>
      </c>
      <c r="H7" s="2">
        <f t="shared" si="4"/>
        <v>0</v>
      </c>
      <c r="I7" s="2"/>
      <c r="J7" s="3"/>
      <c r="K7" s="2" t="e">
        <f t="shared" si="2"/>
        <v>#DIV/0!</v>
      </c>
      <c r="L7">
        <f t="shared" si="3"/>
        <v>0</v>
      </c>
      <c r="N7" s="4"/>
    </row>
    <row r="8" spans="1:14" x14ac:dyDescent="0.35">
      <c r="A8" s="2">
        <v>1976</v>
      </c>
      <c r="B8">
        <v>131938.85</v>
      </c>
      <c r="C8" s="2" t="e">
        <f t="shared" si="0"/>
        <v>#DIV/0!</v>
      </c>
      <c r="D8" s="2"/>
      <c r="E8" s="2"/>
      <c r="G8" s="2">
        <f t="shared" si="1"/>
        <v>0</v>
      </c>
      <c r="H8" s="2">
        <f t="shared" si="4"/>
        <v>0</v>
      </c>
      <c r="I8" s="2"/>
      <c r="J8" s="3"/>
      <c r="K8" s="2" t="e">
        <f t="shared" si="2"/>
        <v>#DIV/0!</v>
      </c>
      <c r="L8">
        <f t="shared" si="3"/>
        <v>0</v>
      </c>
      <c r="N8" s="4"/>
    </row>
    <row r="9" spans="1:14" x14ac:dyDescent="0.35">
      <c r="A9" s="2">
        <v>1977</v>
      </c>
      <c r="B9">
        <v>143068.17600000001</v>
      </c>
      <c r="C9" s="2" t="e">
        <f t="shared" si="0"/>
        <v>#DIV/0!</v>
      </c>
      <c r="D9" s="2"/>
      <c r="E9" s="2"/>
      <c r="G9" s="2">
        <f t="shared" si="1"/>
        <v>0</v>
      </c>
      <c r="H9" s="2">
        <f t="shared" si="4"/>
        <v>0</v>
      </c>
      <c r="I9" s="2"/>
      <c r="J9" s="3"/>
      <c r="K9" s="2" t="e">
        <f t="shared" si="2"/>
        <v>#DIV/0!</v>
      </c>
      <c r="L9">
        <f t="shared" si="3"/>
        <v>0</v>
      </c>
      <c r="N9" s="4"/>
    </row>
    <row r="10" spans="1:14" x14ac:dyDescent="0.35">
      <c r="A10" s="2">
        <v>1978</v>
      </c>
      <c r="B10">
        <v>154263.45300000001</v>
      </c>
      <c r="C10" s="2" t="e">
        <f t="shared" si="0"/>
        <v>#DIV/0!</v>
      </c>
      <c r="D10" s="2"/>
      <c r="E10" s="2"/>
      <c r="G10" s="2">
        <f t="shared" si="1"/>
        <v>0</v>
      </c>
      <c r="H10" s="2">
        <f t="shared" si="4"/>
        <v>0</v>
      </c>
      <c r="I10" s="2"/>
      <c r="J10" s="3"/>
      <c r="K10" s="2" t="e">
        <f t="shared" si="2"/>
        <v>#DIV/0!</v>
      </c>
      <c r="L10">
        <f t="shared" si="3"/>
        <v>0</v>
      </c>
      <c r="N10" s="4"/>
    </row>
    <row r="11" spans="1:14" x14ac:dyDescent="0.35">
      <c r="A11" s="2">
        <v>1979</v>
      </c>
      <c r="B11">
        <v>163793.76300000001</v>
      </c>
      <c r="C11" s="2" t="e">
        <f t="shared" si="0"/>
        <v>#DIV/0!</v>
      </c>
      <c r="D11" s="2"/>
      <c r="E11" s="2"/>
      <c r="G11" s="2">
        <f t="shared" si="1"/>
        <v>0</v>
      </c>
      <c r="H11" s="2">
        <f t="shared" si="4"/>
        <v>0</v>
      </c>
      <c r="I11" s="2"/>
      <c r="J11" s="3"/>
      <c r="K11" s="2" t="e">
        <f t="shared" si="2"/>
        <v>#DIV/0!</v>
      </c>
      <c r="L11">
        <f t="shared" si="3"/>
        <v>0</v>
      </c>
      <c r="N11" s="4"/>
    </row>
    <row r="12" spans="1:14" x14ac:dyDescent="0.35">
      <c r="A12" s="2">
        <v>1980</v>
      </c>
      <c r="B12">
        <v>176325.33799999999</v>
      </c>
      <c r="C12" s="2" t="e">
        <f t="shared" si="0"/>
        <v>#DIV/0!</v>
      </c>
      <c r="D12" s="2"/>
      <c r="E12" s="2"/>
      <c r="G12" s="2">
        <f t="shared" si="1"/>
        <v>0</v>
      </c>
      <c r="H12" s="2">
        <f t="shared" si="4"/>
        <v>0</v>
      </c>
      <c r="I12" s="2"/>
      <c r="J12" s="3"/>
      <c r="K12" s="2" t="e">
        <f t="shared" si="2"/>
        <v>#DIV/0!</v>
      </c>
      <c r="L12">
        <f t="shared" si="3"/>
        <v>0</v>
      </c>
      <c r="N12" s="4"/>
    </row>
    <row r="13" spans="1:14" x14ac:dyDescent="0.35">
      <c r="A13" s="2">
        <v>1981</v>
      </c>
      <c r="B13">
        <v>186122.69099999999</v>
      </c>
      <c r="C13" s="2" t="e">
        <f t="shared" si="0"/>
        <v>#DIV/0!</v>
      </c>
      <c r="D13" s="2"/>
      <c r="E13" s="2"/>
      <c r="G13" s="2">
        <f t="shared" si="1"/>
        <v>0</v>
      </c>
      <c r="H13" s="2">
        <f t="shared" si="4"/>
        <v>0</v>
      </c>
      <c r="I13" s="2"/>
      <c r="J13" s="3"/>
      <c r="K13" s="2" t="e">
        <f t="shared" si="2"/>
        <v>#DIV/0!</v>
      </c>
      <c r="L13">
        <f t="shared" si="3"/>
        <v>0</v>
      </c>
      <c r="N13" s="4"/>
    </row>
    <row r="14" spans="1:14" x14ac:dyDescent="0.35">
      <c r="A14" s="2">
        <v>1982</v>
      </c>
      <c r="B14">
        <v>192312.258</v>
      </c>
      <c r="C14" s="2" t="e">
        <f t="shared" si="0"/>
        <v>#DIV/0!</v>
      </c>
      <c r="D14" s="2"/>
      <c r="E14" s="2"/>
      <c r="G14" s="2">
        <f t="shared" si="1"/>
        <v>0</v>
      </c>
      <c r="H14" s="2">
        <f t="shared" si="4"/>
        <v>0</v>
      </c>
      <c r="I14" s="2"/>
      <c r="J14" s="3"/>
      <c r="K14" s="2" t="e">
        <f t="shared" si="2"/>
        <v>#DIV/0!</v>
      </c>
      <c r="L14">
        <f t="shared" si="3"/>
        <v>0</v>
      </c>
      <c r="N14" s="4"/>
    </row>
    <row r="15" spans="1:14" x14ac:dyDescent="0.35">
      <c r="A15" s="2">
        <v>1983</v>
      </c>
      <c r="B15">
        <v>199019.693</v>
      </c>
      <c r="C15" s="2" t="e">
        <f t="shared" si="0"/>
        <v>#DIV/0!</v>
      </c>
      <c r="D15" s="2"/>
      <c r="E15" s="2"/>
      <c r="G15" s="2">
        <f t="shared" si="1"/>
        <v>0</v>
      </c>
      <c r="H15" s="2">
        <f t="shared" si="4"/>
        <v>0</v>
      </c>
      <c r="I15" s="2"/>
      <c r="J15" s="3"/>
      <c r="K15" s="2" t="e">
        <f t="shared" si="2"/>
        <v>#DIV/0!</v>
      </c>
      <c r="L15">
        <f t="shared" si="3"/>
        <v>0</v>
      </c>
      <c r="N15" s="4"/>
    </row>
    <row r="16" spans="1:14" x14ac:dyDescent="0.35">
      <c r="A16" s="2">
        <v>1984</v>
      </c>
      <c r="B16">
        <v>209845.21799999999</v>
      </c>
      <c r="C16" s="2" t="e">
        <f t="shared" si="0"/>
        <v>#DIV/0!</v>
      </c>
      <c r="D16" s="2"/>
      <c r="E16" s="2"/>
      <c r="G16" s="2">
        <f t="shared" si="1"/>
        <v>0</v>
      </c>
      <c r="H16" s="2">
        <f t="shared" si="4"/>
        <v>0</v>
      </c>
      <c r="I16" s="2"/>
      <c r="J16" s="3"/>
      <c r="K16" s="2" t="e">
        <f t="shared" si="2"/>
        <v>#DIV/0!</v>
      </c>
      <c r="L16">
        <f t="shared" si="3"/>
        <v>0</v>
      </c>
      <c r="N16" s="4"/>
    </row>
    <row r="17" spans="1:14" x14ac:dyDescent="0.35">
      <c r="A17" s="2">
        <v>1985</v>
      </c>
      <c r="B17">
        <v>217123.49900000001</v>
      </c>
      <c r="C17" s="2" t="e">
        <f t="shared" si="0"/>
        <v>#DIV/0!</v>
      </c>
      <c r="D17" s="2"/>
      <c r="E17" s="2"/>
      <c r="G17" s="2">
        <f t="shared" si="1"/>
        <v>0</v>
      </c>
      <c r="H17" s="2">
        <f t="shared" si="4"/>
        <v>0</v>
      </c>
      <c r="I17" s="2"/>
      <c r="J17" s="3"/>
      <c r="K17" s="2" t="e">
        <f t="shared" si="2"/>
        <v>#DIV/0!</v>
      </c>
      <c r="L17">
        <f t="shared" si="3"/>
        <v>0</v>
      </c>
      <c r="N17" s="4"/>
    </row>
    <row r="18" spans="1:14" x14ac:dyDescent="0.35">
      <c r="A18" s="2">
        <v>1986</v>
      </c>
      <c r="B18">
        <v>223647.14</v>
      </c>
      <c r="C18" s="2" t="e">
        <f t="shared" si="0"/>
        <v>#DIV/0!</v>
      </c>
      <c r="D18" s="2"/>
      <c r="E18" s="2"/>
      <c r="G18" s="2">
        <f t="shared" si="1"/>
        <v>0</v>
      </c>
      <c r="H18" s="2">
        <f t="shared" si="4"/>
        <v>0</v>
      </c>
      <c r="I18" s="2"/>
      <c r="J18" s="3"/>
      <c r="K18" s="2" t="e">
        <f t="shared" si="2"/>
        <v>#DIV/0!</v>
      </c>
      <c r="L18">
        <f t="shared" si="3"/>
        <v>0</v>
      </c>
      <c r="N18" s="4"/>
    </row>
    <row r="19" spans="1:14" x14ac:dyDescent="0.35">
      <c r="A19" s="2">
        <v>1987</v>
      </c>
      <c r="B19">
        <v>225578.068</v>
      </c>
      <c r="C19" s="2" t="e">
        <f t="shared" si="0"/>
        <v>#DIV/0!</v>
      </c>
      <c r="D19" s="2"/>
      <c r="E19" s="2"/>
      <c r="G19" s="2">
        <f t="shared" si="1"/>
        <v>0</v>
      </c>
      <c r="H19" s="2">
        <f t="shared" si="4"/>
        <v>0</v>
      </c>
      <c r="I19" s="2"/>
      <c r="J19" s="3"/>
      <c r="K19" s="2" t="e">
        <f t="shared" si="2"/>
        <v>#DIV/0!</v>
      </c>
      <c r="L19">
        <f t="shared" si="3"/>
        <v>0</v>
      </c>
      <c r="N19" s="4"/>
    </row>
    <row r="20" spans="1:14" x14ac:dyDescent="0.35">
      <c r="A20" s="2">
        <v>1988</v>
      </c>
      <c r="B20">
        <v>235253.25200000001</v>
      </c>
      <c r="C20" s="2" t="e">
        <f t="shared" si="0"/>
        <v>#DIV/0!</v>
      </c>
      <c r="D20" s="2"/>
      <c r="E20" s="2"/>
      <c r="G20" s="2">
        <f t="shared" si="1"/>
        <v>0</v>
      </c>
      <c r="H20" s="2">
        <f t="shared" si="4"/>
        <v>0</v>
      </c>
      <c r="I20" s="2"/>
      <c r="J20" s="3"/>
      <c r="K20" s="2" t="e">
        <f t="shared" si="2"/>
        <v>#DIV/0!</v>
      </c>
      <c r="L20">
        <f t="shared" si="3"/>
        <v>0</v>
      </c>
      <c r="N20" s="4"/>
    </row>
    <row r="21" spans="1:14" x14ac:dyDescent="0.35">
      <c r="A21" s="2">
        <v>1989</v>
      </c>
      <c r="B21">
        <v>248963.277</v>
      </c>
      <c r="C21" s="2" t="e">
        <f t="shared" si="0"/>
        <v>#DIV/0!</v>
      </c>
      <c r="D21" s="2"/>
      <c r="E21" s="2"/>
      <c r="G21" s="2">
        <f t="shared" si="1"/>
        <v>0</v>
      </c>
      <c r="H21" s="2">
        <f t="shared" si="4"/>
        <v>0</v>
      </c>
      <c r="I21" s="2"/>
      <c r="J21" s="3"/>
      <c r="K21" s="2" t="e">
        <f t="shared" si="2"/>
        <v>#DIV/0!</v>
      </c>
      <c r="L21">
        <f t="shared" si="3"/>
        <v>0</v>
      </c>
      <c r="N21" s="4"/>
    </row>
    <row r="22" spans="1:14" x14ac:dyDescent="0.35">
      <c r="A22" s="2">
        <v>1990</v>
      </c>
      <c r="B22">
        <v>263423.61700000003</v>
      </c>
      <c r="C22" s="2" t="e">
        <f t="shared" si="0"/>
        <v>#DIV/0!</v>
      </c>
      <c r="D22" s="2"/>
      <c r="E22" s="2"/>
      <c r="G22" s="2">
        <f t="shared" si="1"/>
        <v>0</v>
      </c>
      <c r="H22" s="2">
        <f t="shared" si="4"/>
        <v>0</v>
      </c>
      <c r="I22" s="2"/>
      <c r="J22" s="3"/>
      <c r="K22" s="2" t="e">
        <f t="shared" si="2"/>
        <v>#DIV/0!</v>
      </c>
      <c r="L22">
        <f t="shared" si="3"/>
        <v>0</v>
      </c>
      <c r="N22" s="4"/>
    </row>
    <row r="23" spans="1:14" x14ac:dyDescent="0.35">
      <c r="A23" s="2">
        <v>1991</v>
      </c>
      <c r="B23">
        <v>278260.19699999999</v>
      </c>
      <c r="C23" s="2" t="e">
        <f t="shared" si="0"/>
        <v>#DIV/0!</v>
      </c>
      <c r="D23" s="2"/>
      <c r="E23" s="2"/>
      <c r="G23" s="2">
        <f t="shared" si="1"/>
        <v>0</v>
      </c>
      <c r="H23" s="2">
        <f t="shared" si="4"/>
        <v>0</v>
      </c>
      <c r="I23" s="2"/>
      <c r="J23" s="3"/>
      <c r="K23" s="2" t="e">
        <f t="shared" si="2"/>
        <v>#DIV/0!</v>
      </c>
      <c r="L23">
        <f t="shared" si="3"/>
        <v>0</v>
      </c>
      <c r="N23" s="4"/>
    </row>
    <row r="24" spans="1:14" x14ac:dyDescent="0.35">
      <c r="A24" s="2">
        <v>1992</v>
      </c>
      <c r="B24">
        <v>290070.64600000001</v>
      </c>
      <c r="C24" s="2" t="e">
        <f t="shared" si="0"/>
        <v>#DIV/0!</v>
      </c>
      <c r="D24" s="2"/>
      <c r="E24" s="2"/>
      <c r="G24" s="2">
        <f t="shared" si="1"/>
        <v>0</v>
      </c>
      <c r="H24" s="2">
        <f t="shared" si="4"/>
        <v>0</v>
      </c>
      <c r="I24" s="2"/>
      <c r="J24" s="3"/>
      <c r="K24" s="2" t="e">
        <f t="shared" si="2"/>
        <v>#DIV/0!</v>
      </c>
      <c r="L24">
        <f t="shared" si="3"/>
        <v>0</v>
      </c>
      <c r="N24" s="4"/>
    </row>
    <row r="25" spans="1:14" x14ac:dyDescent="0.35">
      <c r="A25" s="2">
        <v>1993</v>
      </c>
      <c r="B25">
        <v>298410.614</v>
      </c>
      <c r="C25" s="2" t="e">
        <f t="shared" si="0"/>
        <v>#DIV/0!</v>
      </c>
      <c r="D25" s="2"/>
      <c r="E25" s="2"/>
      <c r="G25" s="2">
        <f t="shared" si="1"/>
        <v>0</v>
      </c>
      <c r="H25" s="2">
        <f t="shared" si="4"/>
        <v>0</v>
      </c>
      <c r="I25" s="2"/>
      <c r="J25" s="3"/>
      <c r="K25" s="2" t="e">
        <f t="shared" si="2"/>
        <v>#DIV/0!</v>
      </c>
      <c r="L25">
        <f t="shared" si="3"/>
        <v>0</v>
      </c>
      <c r="N25" s="4"/>
    </row>
    <row r="26" spans="1:14" x14ac:dyDescent="0.35">
      <c r="A26" s="2">
        <v>1994</v>
      </c>
      <c r="B26">
        <v>313584.511</v>
      </c>
      <c r="C26" s="2" t="e">
        <f t="shared" si="0"/>
        <v>#DIV/0!</v>
      </c>
      <c r="D26" s="2"/>
      <c r="E26" s="2"/>
      <c r="G26" s="2">
        <f t="shared" si="1"/>
        <v>0</v>
      </c>
      <c r="H26" s="2">
        <f t="shared" si="4"/>
        <v>0</v>
      </c>
      <c r="I26" s="2"/>
      <c r="J26" s="3"/>
      <c r="K26" s="2" t="e">
        <f t="shared" si="2"/>
        <v>#DIV/0!</v>
      </c>
      <c r="L26">
        <f t="shared" si="3"/>
        <v>0</v>
      </c>
      <c r="N26" s="4"/>
    </row>
    <row r="27" spans="1:14" x14ac:dyDescent="0.35">
      <c r="A27" s="2">
        <v>1995</v>
      </c>
      <c r="B27">
        <v>330032</v>
      </c>
      <c r="C27" s="2" t="e">
        <f t="shared" si="0"/>
        <v>#DIV/0!</v>
      </c>
      <c r="D27" s="2"/>
      <c r="E27" s="2"/>
      <c r="G27" s="2">
        <f t="shared" si="1"/>
        <v>0</v>
      </c>
      <c r="H27" s="2">
        <f t="shared" si="4"/>
        <v>0</v>
      </c>
      <c r="I27" s="2"/>
      <c r="J27" s="3"/>
      <c r="K27" s="2" t="e">
        <f t="shared" si="2"/>
        <v>#DIV/0!</v>
      </c>
      <c r="L27">
        <f t="shared" si="3"/>
        <v>0</v>
      </c>
      <c r="N27" s="4"/>
    </row>
    <row r="28" spans="1:14" x14ac:dyDescent="0.35">
      <c r="A28" s="2">
        <v>1996</v>
      </c>
      <c r="B28">
        <v>345300</v>
      </c>
      <c r="C28" s="2" t="e">
        <f t="shared" si="0"/>
        <v>#DIV/0!</v>
      </c>
      <c r="D28" s="2"/>
      <c r="E28" s="2"/>
      <c r="G28" s="2">
        <f t="shared" si="1"/>
        <v>0</v>
      </c>
      <c r="H28" s="2">
        <f t="shared" si="4"/>
        <v>0</v>
      </c>
      <c r="I28" s="2"/>
      <c r="J28" s="3"/>
      <c r="K28" s="2" t="e">
        <f t="shared" si="2"/>
        <v>#DIV/0!</v>
      </c>
      <c r="L28">
        <f t="shared" si="3"/>
        <v>0</v>
      </c>
      <c r="N28" s="4"/>
    </row>
    <row r="29" spans="1:14" x14ac:dyDescent="0.35">
      <c r="A29" s="2">
        <v>1997</v>
      </c>
      <c r="B29">
        <v>369660</v>
      </c>
      <c r="C29" s="2" t="e">
        <f t="shared" si="0"/>
        <v>#DIV/0!</v>
      </c>
      <c r="D29" s="2"/>
      <c r="E29" s="2"/>
      <c r="G29" s="2">
        <f t="shared" si="1"/>
        <v>0</v>
      </c>
      <c r="H29" s="2">
        <f t="shared" si="4"/>
        <v>0</v>
      </c>
      <c r="I29" s="2"/>
      <c r="J29" s="3"/>
      <c r="K29" s="2" t="e">
        <f t="shared" si="2"/>
        <v>#DIV/0!</v>
      </c>
      <c r="L29">
        <f t="shared" si="3"/>
        <v>0</v>
      </c>
      <c r="N29" s="4"/>
    </row>
    <row r="30" spans="1:14" x14ac:dyDescent="0.35">
      <c r="A30" s="2">
        <v>1998</v>
      </c>
      <c r="B30">
        <v>394839</v>
      </c>
      <c r="C30" s="2" t="e">
        <f t="shared" si="0"/>
        <v>#DIV/0!</v>
      </c>
      <c r="D30" s="2"/>
      <c r="E30" s="2"/>
      <c r="G30" s="2">
        <f>F30*E30</f>
        <v>0</v>
      </c>
      <c r="H30" s="2">
        <f t="shared" si="4"/>
        <v>0</v>
      </c>
      <c r="I30" s="2"/>
      <c r="J30" s="3"/>
      <c r="K30" s="2" t="e">
        <f t="shared" si="2"/>
        <v>#DIV/0!</v>
      </c>
      <c r="L30">
        <f t="shared" si="3"/>
        <v>0</v>
      </c>
      <c r="N30" s="4"/>
    </row>
    <row r="31" spans="1:14" x14ac:dyDescent="0.35">
      <c r="A31" s="2">
        <v>1999</v>
      </c>
      <c r="B31">
        <v>420143</v>
      </c>
      <c r="C31" s="2" t="e">
        <f t="shared" si="0"/>
        <v>#DIV/0!</v>
      </c>
      <c r="D31" s="2"/>
      <c r="E31" s="2"/>
      <c r="G31" s="2">
        <f t="shared" ref="G31:G55" si="5">F31*E31</f>
        <v>0</v>
      </c>
      <c r="H31" s="2">
        <f t="shared" si="4"/>
        <v>0</v>
      </c>
      <c r="I31" s="2"/>
      <c r="J31" s="3"/>
      <c r="K31" s="2" t="e">
        <f t="shared" si="2"/>
        <v>#DIV/0!</v>
      </c>
      <c r="L31">
        <f t="shared" si="3"/>
        <v>0</v>
      </c>
      <c r="N31" s="4"/>
    </row>
    <row r="32" spans="1:14" x14ac:dyDescent="0.35">
      <c r="A32" s="2">
        <v>2000</v>
      </c>
      <c r="B32">
        <v>452191</v>
      </c>
      <c r="C32" s="2" t="e">
        <f t="shared" si="0"/>
        <v>#DIV/0!</v>
      </c>
      <c r="D32" s="2"/>
      <c r="E32" s="2"/>
      <c r="G32" s="2">
        <f t="shared" si="5"/>
        <v>0</v>
      </c>
      <c r="H32" s="2">
        <f t="shared" si="4"/>
        <v>0</v>
      </c>
      <c r="I32" s="2"/>
      <c r="J32" s="3"/>
      <c r="K32" s="2" t="e">
        <f t="shared" si="2"/>
        <v>#DIV/0!</v>
      </c>
      <c r="L32">
        <f t="shared" si="3"/>
        <v>0</v>
      </c>
      <c r="N32" s="4"/>
    </row>
    <row r="33" spans="1:14" x14ac:dyDescent="0.35">
      <c r="A33" s="2">
        <v>2001</v>
      </c>
      <c r="B33">
        <v>482941</v>
      </c>
      <c r="C33" s="2" t="e">
        <f t="shared" si="0"/>
        <v>#DIV/0!</v>
      </c>
      <c r="D33" s="2"/>
      <c r="E33" s="2"/>
      <c r="G33" s="2">
        <f t="shared" si="5"/>
        <v>0</v>
      </c>
      <c r="H33" s="2">
        <f t="shared" si="4"/>
        <v>0</v>
      </c>
      <c r="I33" s="2"/>
      <c r="J33" s="3"/>
      <c r="K33" s="2" t="e">
        <f t="shared" si="2"/>
        <v>#DIV/0!</v>
      </c>
      <c r="L33">
        <f t="shared" si="3"/>
        <v>0</v>
      </c>
      <c r="N33" s="4"/>
    </row>
    <row r="34" spans="1:14" x14ac:dyDescent="0.35">
      <c r="A34" s="2">
        <v>2002</v>
      </c>
      <c r="B34">
        <v>502901</v>
      </c>
      <c r="C34" s="2" t="e">
        <f t="shared" ref="C34:C55" si="6">B34/J34</f>
        <v>#DIV/0!</v>
      </c>
      <c r="D34" s="2"/>
      <c r="E34" s="2"/>
      <c r="G34" s="2">
        <f t="shared" si="5"/>
        <v>0</v>
      </c>
      <c r="H34" s="2">
        <f t="shared" ref="H34:H55" si="7">B34*M34</f>
        <v>0</v>
      </c>
      <c r="I34" s="2"/>
      <c r="J34" s="3"/>
      <c r="K34" s="2" t="e">
        <f t="shared" ref="K34:K55" si="8">D34/J34</f>
        <v>#DIV/0!</v>
      </c>
      <c r="L34">
        <f t="shared" ref="L34:L55" si="9">E34</f>
        <v>0</v>
      </c>
      <c r="N34" s="4"/>
    </row>
    <row r="35" spans="1:14" x14ac:dyDescent="0.35">
      <c r="A35" s="2">
        <v>2003</v>
      </c>
      <c r="B35">
        <v>514901</v>
      </c>
      <c r="C35" s="2" t="e">
        <f t="shared" si="6"/>
        <v>#DIV/0!</v>
      </c>
      <c r="D35" s="2"/>
      <c r="E35" s="2"/>
      <c r="G35" s="2">
        <f t="shared" si="5"/>
        <v>0</v>
      </c>
      <c r="H35" s="2">
        <f t="shared" si="7"/>
        <v>0</v>
      </c>
      <c r="I35" s="2"/>
      <c r="J35" s="3"/>
      <c r="K35" s="2" t="e">
        <f t="shared" si="8"/>
        <v>#DIV/0!</v>
      </c>
      <c r="L35">
        <f t="shared" si="9"/>
        <v>0</v>
      </c>
      <c r="N35" s="4"/>
    </row>
    <row r="36" spans="1:14" x14ac:dyDescent="0.35">
      <c r="A36" s="2">
        <v>2004</v>
      </c>
      <c r="B36">
        <v>531573</v>
      </c>
      <c r="C36" s="2" t="e">
        <f t="shared" si="6"/>
        <v>#DIV/0!</v>
      </c>
      <c r="D36" s="2"/>
      <c r="E36" s="2"/>
      <c r="G36" s="2">
        <f t="shared" si="5"/>
        <v>0</v>
      </c>
      <c r="H36" s="2">
        <f t="shared" si="7"/>
        <v>0</v>
      </c>
      <c r="I36" s="2"/>
      <c r="J36" s="3"/>
      <c r="K36" s="2" t="e">
        <f t="shared" si="8"/>
        <v>#DIV/0!</v>
      </c>
      <c r="L36">
        <f t="shared" si="9"/>
        <v>0</v>
      </c>
      <c r="N36" s="4"/>
    </row>
    <row r="37" spans="1:14" x14ac:dyDescent="0.35">
      <c r="A37" s="2">
        <v>2005</v>
      </c>
      <c r="B37">
        <v>553122</v>
      </c>
      <c r="C37" s="2" t="e">
        <f t="shared" si="6"/>
        <v>#DIV/0!</v>
      </c>
      <c r="D37" s="2"/>
      <c r="E37" s="2"/>
      <c r="G37" s="2">
        <f t="shared" si="5"/>
        <v>0</v>
      </c>
      <c r="H37" s="2">
        <f t="shared" si="7"/>
        <v>0</v>
      </c>
      <c r="I37" s="2"/>
      <c r="J37" s="3"/>
      <c r="K37" s="2" t="e">
        <f t="shared" si="8"/>
        <v>#DIV/0!</v>
      </c>
      <c r="L37">
        <f t="shared" si="9"/>
        <v>0</v>
      </c>
      <c r="N37" s="4"/>
    </row>
    <row r="38" spans="1:14" x14ac:dyDescent="0.35">
      <c r="A38" s="2">
        <v>2006</v>
      </c>
      <c r="B38">
        <v>587444</v>
      </c>
      <c r="C38" s="2" t="e">
        <f t="shared" si="6"/>
        <v>#DIV/0!</v>
      </c>
      <c r="D38" s="2"/>
      <c r="E38" s="2"/>
      <c r="G38" s="2">
        <f t="shared" si="5"/>
        <v>0</v>
      </c>
      <c r="H38" s="2">
        <f t="shared" si="7"/>
        <v>0</v>
      </c>
      <c r="I38" s="2"/>
      <c r="J38" s="3"/>
      <c r="K38" s="2" t="e">
        <f t="shared" si="8"/>
        <v>#DIV/0!</v>
      </c>
      <c r="L38">
        <f t="shared" si="9"/>
        <v>0</v>
      </c>
      <c r="N38" s="4"/>
    </row>
    <row r="39" spans="1:14" x14ac:dyDescent="0.35">
      <c r="A39" s="2">
        <v>2007</v>
      </c>
      <c r="B39">
        <v>622775</v>
      </c>
      <c r="C39" s="2" t="e">
        <f t="shared" si="6"/>
        <v>#DIV/0!</v>
      </c>
      <c r="D39" s="2"/>
      <c r="E39" s="2"/>
      <c r="G39" s="2">
        <f t="shared" si="5"/>
        <v>0</v>
      </c>
      <c r="H39" s="2">
        <f t="shared" si="7"/>
        <v>0</v>
      </c>
      <c r="I39" s="2"/>
      <c r="J39" s="3"/>
      <c r="K39" s="2" t="e">
        <f t="shared" si="8"/>
        <v>#DIV/0!</v>
      </c>
      <c r="L39">
        <f t="shared" si="9"/>
        <v>0</v>
      </c>
      <c r="N39" s="4"/>
    </row>
    <row r="40" spans="1:14" x14ac:dyDescent="0.35">
      <c r="A40" s="2">
        <v>2008</v>
      </c>
      <c r="B40">
        <v>651299</v>
      </c>
      <c r="C40" s="2" t="e">
        <f t="shared" si="6"/>
        <v>#DIV/0!</v>
      </c>
      <c r="D40" s="2"/>
      <c r="E40" s="2"/>
      <c r="G40" s="2">
        <f t="shared" si="5"/>
        <v>0</v>
      </c>
      <c r="H40" s="2">
        <f t="shared" si="7"/>
        <v>0</v>
      </c>
      <c r="I40" s="2"/>
      <c r="J40" s="3"/>
      <c r="K40" s="2" t="e">
        <f t="shared" si="8"/>
        <v>#DIV/0!</v>
      </c>
      <c r="L40">
        <f t="shared" si="9"/>
        <v>0</v>
      </c>
      <c r="N40" s="4"/>
    </row>
    <row r="41" spans="1:14" x14ac:dyDescent="0.35">
      <c r="A41" s="2">
        <v>2009</v>
      </c>
      <c r="B41">
        <v>630173</v>
      </c>
      <c r="C41" s="2" t="e">
        <f t="shared" si="6"/>
        <v>#DIV/0!</v>
      </c>
      <c r="D41" s="2"/>
      <c r="E41" s="2"/>
      <c r="G41" s="2">
        <f t="shared" si="5"/>
        <v>0</v>
      </c>
      <c r="H41" s="2">
        <f t="shared" si="7"/>
        <v>0</v>
      </c>
      <c r="I41" s="2"/>
      <c r="J41" s="3"/>
      <c r="K41" s="2" t="e">
        <f t="shared" si="8"/>
        <v>#DIV/0!</v>
      </c>
      <c r="L41">
        <f t="shared" si="9"/>
        <v>0</v>
      </c>
      <c r="N41" s="4"/>
    </row>
    <row r="42" spans="1:14" x14ac:dyDescent="0.35">
      <c r="A42" s="2">
        <v>2010</v>
      </c>
      <c r="B42">
        <v>643022</v>
      </c>
      <c r="C42" s="2" t="e">
        <f t="shared" si="6"/>
        <v>#DIV/0!</v>
      </c>
      <c r="D42" s="2"/>
      <c r="E42" s="2"/>
      <c r="G42" s="2">
        <f t="shared" si="5"/>
        <v>0</v>
      </c>
      <c r="H42" s="2">
        <f t="shared" si="7"/>
        <v>0</v>
      </c>
      <c r="I42" s="2"/>
      <c r="J42" s="3"/>
      <c r="K42" s="2" t="e">
        <f t="shared" si="8"/>
        <v>#DIV/0!</v>
      </c>
      <c r="L42">
        <f t="shared" si="9"/>
        <v>0</v>
      </c>
      <c r="N42" s="4"/>
    </row>
    <row r="43" spans="1:14" x14ac:dyDescent="0.35">
      <c r="A43" s="2">
        <v>2011</v>
      </c>
      <c r="B43">
        <v>656013</v>
      </c>
      <c r="C43" s="2" t="e">
        <f t="shared" si="6"/>
        <v>#DIV/0!</v>
      </c>
      <c r="D43" s="2"/>
      <c r="E43" s="2"/>
      <c r="G43" s="2">
        <f t="shared" si="5"/>
        <v>0</v>
      </c>
      <c r="H43" s="2">
        <f t="shared" si="7"/>
        <v>0</v>
      </c>
      <c r="I43" s="2"/>
      <c r="J43" s="3"/>
      <c r="K43" s="2" t="e">
        <f t="shared" si="8"/>
        <v>#DIV/0!</v>
      </c>
      <c r="L43">
        <f t="shared" si="9"/>
        <v>0</v>
      </c>
      <c r="N43" s="4"/>
    </row>
    <row r="44" spans="1:14" x14ac:dyDescent="0.35">
      <c r="A44" s="2">
        <v>2012</v>
      </c>
      <c r="B44">
        <v>658232</v>
      </c>
      <c r="C44" s="2" t="e">
        <f t="shared" si="6"/>
        <v>#DIV/0!</v>
      </c>
      <c r="D44" s="2"/>
      <c r="E44" s="2"/>
      <c r="G44" s="2">
        <f t="shared" si="5"/>
        <v>0</v>
      </c>
      <c r="H44" s="2">
        <f t="shared" si="7"/>
        <v>0</v>
      </c>
      <c r="I44" s="2"/>
      <c r="J44" s="3"/>
      <c r="K44" s="2" t="e">
        <f t="shared" si="8"/>
        <v>#DIV/0!</v>
      </c>
      <c r="L44">
        <f t="shared" si="9"/>
        <v>0</v>
      </c>
      <c r="N44" s="4"/>
    </row>
    <row r="45" spans="1:14" x14ac:dyDescent="0.35">
      <c r="A45" s="2">
        <v>2013</v>
      </c>
      <c r="B45">
        <v>665567</v>
      </c>
      <c r="C45" s="2" t="e">
        <f t="shared" si="6"/>
        <v>#DIV/0!</v>
      </c>
      <c r="D45" s="2"/>
      <c r="E45" s="2"/>
      <c r="G45" s="2">
        <f t="shared" si="5"/>
        <v>0</v>
      </c>
      <c r="H45" s="2">
        <f t="shared" si="7"/>
        <v>0</v>
      </c>
      <c r="J45" s="3"/>
      <c r="K45" s="2" t="e">
        <f t="shared" si="8"/>
        <v>#DIV/0!</v>
      </c>
      <c r="L45">
        <f t="shared" si="9"/>
        <v>0</v>
      </c>
      <c r="N45" s="4"/>
    </row>
    <row r="46" spans="1:14" x14ac:dyDescent="0.35">
      <c r="A46" s="2">
        <v>2014</v>
      </c>
      <c r="B46">
        <v>678627</v>
      </c>
      <c r="C46" s="2" t="e">
        <f t="shared" si="6"/>
        <v>#DIV/0!</v>
      </c>
      <c r="D46" s="2"/>
      <c r="E46" s="2"/>
      <c r="G46" s="2">
        <f t="shared" si="5"/>
        <v>0</v>
      </c>
      <c r="H46" s="2">
        <f t="shared" si="7"/>
        <v>0</v>
      </c>
      <c r="J46" s="3"/>
      <c r="K46" s="2" t="e">
        <f t="shared" si="8"/>
        <v>#DIV/0!</v>
      </c>
      <c r="L46">
        <f t="shared" si="9"/>
        <v>0</v>
      </c>
      <c r="N46" s="4"/>
    </row>
    <row r="47" spans="1:14" x14ac:dyDescent="0.35">
      <c r="A47" s="2">
        <v>2015</v>
      </c>
      <c r="B47">
        <v>699175</v>
      </c>
      <c r="C47" s="2" t="e">
        <f t="shared" si="6"/>
        <v>#DIV/0!</v>
      </c>
      <c r="D47" s="2"/>
      <c r="E47" s="2"/>
      <c r="G47" s="2">
        <f t="shared" si="5"/>
        <v>0</v>
      </c>
      <c r="H47" s="2">
        <f t="shared" si="7"/>
        <v>0</v>
      </c>
      <c r="J47" s="3"/>
      <c r="K47" s="2" t="e">
        <f t="shared" si="8"/>
        <v>#DIV/0!</v>
      </c>
      <c r="L47">
        <f t="shared" si="9"/>
        <v>0</v>
      </c>
      <c r="N47" s="4"/>
    </row>
    <row r="48" spans="1:14" x14ac:dyDescent="0.35">
      <c r="A48" s="2">
        <v>2016</v>
      </c>
      <c r="B48">
        <v>720175</v>
      </c>
      <c r="C48" s="2" t="e">
        <f t="shared" si="6"/>
        <v>#DIV/0!</v>
      </c>
      <c r="D48" s="2"/>
      <c r="E48" s="2"/>
      <c r="G48" s="2">
        <f t="shared" si="5"/>
        <v>0</v>
      </c>
      <c r="H48" s="2">
        <f t="shared" si="7"/>
        <v>0</v>
      </c>
      <c r="J48" s="3"/>
      <c r="K48" s="2" t="e">
        <f t="shared" si="8"/>
        <v>#DIV/0!</v>
      </c>
      <c r="L48">
        <f t="shared" si="9"/>
        <v>0</v>
      </c>
      <c r="N48" s="4"/>
    </row>
    <row r="49" spans="1:14" x14ac:dyDescent="0.35">
      <c r="A49" s="2">
        <v>2017</v>
      </c>
      <c r="B49">
        <v>750861</v>
      </c>
      <c r="C49" s="2" t="e">
        <f t="shared" si="6"/>
        <v>#DIV/0!</v>
      </c>
      <c r="D49" s="2"/>
      <c r="E49" s="2"/>
      <c r="G49" s="2">
        <f t="shared" si="5"/>
        <v>0</v>
      </c>
      <c r="H49" s="2">
        <f t="shared" si="7"/>
        <v>0</v>
      </c>
      <c r="J49" s="3"/>
      <c r="K49" s="2" t="e">
        <f t="shared" si="8"/>
        <v>#DIV/0!</v>
      </c>
      <c r="L49">
        <f t="shared" si="9"/>
        <v>0</v>
      </c>
      <c r="N49" s="4"/>
    </row>
    <row r="50" spans="1:14" x14ac:dyDescent="0.35">
      <c r="A50" s="2">
        <v>2018</v>
      </c>
      <c r="B50">
        <v>787273</v>
      </c>
      <c r="C50" s="2" t="e">
        <f t="shared" si="6"/>
        <v>#DIV/0!</v>
      </c>
      <c r="D50" s="2"/>
      <c r="E50" s="2"/>
      <c r="G50" s="2">
        <f t="shared" si="5"/>
        <v>0</v>
      </c>
      <c r="H50" s="2">
        <f t="shared" si="7"/>
        <v>0</v>
      </c>
      <c r="J50" s="3"/>
      <c r="K50" s="2" t="e">
        <f t="shared" si="8"/>
        <v>#DIV/0!</v>
      </c>
      <c r="L50">
        <f t="shared" si="9"/>
        <v>0</v>
      </c>
      <c r="N50" s="4"/>
    </row>
    <row r="51" spans="1:14" x14ac:dyDescent="0.35">
      <c r="A51" s="2">
        <v>2019</v>
      </c>
      <c r="B51">
        <v>829767</v>
      </c>
      <c r="C51" s="2" t="e">
        <f t="shared" si="6"/>
        <v>#DIV/0!</v>
      </c>
      <c r="D51" s="2"/>
      <c r="E51" s="2"/>
      <c r="G51" s="2">
        <f t="shared" si="5"/>
        <v>0</v>
      </c>
      <c r="H51" s="2">
        <f t="shared" si="7"/>
        <v>0</v>
      </c>
      <c r="J51" s="3"/>
      <c r="K51" s="2" t="e">
        <f t="shared" si="8"/>
        <v>#DIV/0!</v>
      </c>
      <c r="L51">
        <f t="shared" si="9"/>
        <v>0</v>
      </c>
      <c r="N51" s="4"/>
    </row>
    <row r="52" spans="1:14" x14ac:dyDescent="0.35">
      <c r="A52" s="2">
        <v>2020</v>
      </c>
      <c r="B52">
        <v>816463</v>
      </c>
      <c r="C52" s="2" t="e">
        <f t="shared" si="6"/>
        <v>#DIV/0!</v>
      </c>
      <c r="D52" s="2"/>
      <c r="E52" s="2"/>
      <c r="G52" s="2">
        <f t="shared" si="5"/>
        <v>0</v>
      </c>
      <c r="H52" s="2">
        <f t="shared" si="7"/>
        <v>0</v>
      </c>
      <c r="J52" s="3"/>
      <c r="K52" s="2" t="e">
        <f t="shared" si="8"/>
        <v>#DIV/0!</v>
      </c>
      <c r="L52">
        <f t="shared" si="9"/>
        <v>0</v>
      </c>
      <c r="N52" s="4"/>
    </row>
    <row r="53" spans="1:14" x14ac:dyDescent="0.35">
      <c r="A53" s="2">
        <v>2021</v>
      </c>
      <c r="B53">
        <v>891550</v>
      </c>
      <c r="C53" s="2" t="e">
        <f t="shared" si="6"/>
        <v>#DIV/0!</v>
      </c>
      <c r="G53" s="2">
        <f t="shared" si="5"/>
        <v>0</v>
      </c>
      <c r="H53" s="2">
        <f t="shared" si="7"/>
        <v>0</v>
      </c>
      <c r="K53" s="2" t="e">
        <f t="shared" si="8"/>
        <v>#DIV/0!</v>
      </c>
      <c r="L53">
        <f t="shared" si="9"/>
        <v>0</v>
      </c>
    </row>
    <row r="54" spans="1:14" x14ac:dyDescent="0.35">
      <c r="A54" s="2">
        <v>2022</v>
      </c>
      <c r="B54">
        <v>993820</v>
      </c>
      <c r="C54" s="2" t="e">
        <f t="shared" si="6"/>
        <v>#DIV/0!</v>
      </c>
      <c r="G54" s="2">
        <f t="shared" si="5"/>
        <v>0</v>
      </c>
      <c r="H54" s="2">
        <f t="shared" si="7"/>
        <v>0</v>
      </c>
      <c r="K54" s="2" t="e">
        <f t="shared" si="8"/>
        <v>#DIV/0!</v>
      </c>
      <c r="L54">
        <f t="shared" si="9"/>
        <v>0</v>
      </c>
    </row>
    <row r="55" spans="1:14" x14ac:dyDescent="0.35">
      <c r="A55" s="2">
        <v>2023</v>
      </c>
      <c r="B55">
        <v>1067599</v>
      </c>
      <c r="C55" s="2" t="e">
        <f t="shared" si="6"/>
        <v>#DIV/0!</v>
      </c>
      <c r="G55" s="2">
        <f t="shared" si="5"/>
        <v>0</v>
      </c>
      <c r="H55" s="2">
        <f t="shared" si="7"/>
        <v>0</v>
      </c>
      <c r="K55" s="2" t="e">
        <f t="shared" si="8"/>
        <v>#DIV/0!</v>
      </c>
      <c r="L55">
        <f t="shared" si="9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zoomScaleNormal="100" workbookViewId="0">
      <selection activeCell="P4" sqref="P4"/>
    </sheetView>
  </sheetViews>
  <sheetFormatPr defaultColWidth="8.7265625" defaultRowHeight="14.5" x14ac:dyDescent="0.35"/>
  <cols>
    <col min="1" max="1" width="14.6328125" customWidth="1"/>
    <col min="2" max="3" width="12" customWidth="1"/>
    <col min="4" max="4" width="17.1796875" bestFit="1" customWidth="1"/>
    <col min="5" max="6" width="12" customWidth="1"/>
    <col min="7" max="7" width="1.90625" customWidth="1"/>
    <col min="8" max="8" width="1.6328125" customWidth="1"/>
    <col min="9" max="9" width="12.90625" customWidth="1"/>
    <col min="10" max="10" width="9.453125" customWidth="1"/>
    <col min="11" max="11" width="1.90625" customWidth="1"/>
    <col min="12" max="13" width="12" customWidth="1"/>
    <col min="14" max="14" width="2" customWidth="1"/>
    <col min="15" max="15" width="12.6328125" customWidth="1"/>
    <col min="16" max="16" width="14.6328125" customWidth="1"/>
  </cols>
  <sheetData>
    <row r="1" spans="1:16" ht="30" customHeight="1" x14ac:dyDescent="0.35">
      <c r="A1" s="1" t="s">
        <v>0</v>
      </c>
      <c r="B1" s="2" t="s">
        <v>59</v>
      </c>
      <c r="C1" s="2" t="s">
        <v>60</v>
      </c>
      <c r="D1" s="2" t="s">
        <v>61</v>
      </c>
      <c r="E1" s="2" t="s">
        <v>36</v>
      </c>
      <c r="F1" s="2" t="s">
        <v>21</v>
      </c>
      <c r="G1" s="2"/>
      <c r="H1" s="2"/>
      <c r="I1" s="16" t="s">
        <v>13</v>
      </c>
      <c r="J1" s="16"/>
      <c r="K1" s="2"/>
      <c r="L1" s="2" t="s">
        <v>36</v>
      </c>
      <c r="M1" s="2" t="s">
        <v>14</v>
      </c>
      <c r="N1" s="2"/>
      <c r="O1" s="16" t="s">
        <v>62</v>
      </c>
      <c r="P1" s="16"/>
    </row>
    <row r="2" spans="1:16" x14ac:dyDescent="0.35">
      <c r="A2" s="2">
        <v>1970</v>
      </c>
      <c r="B2" t="e">
        <f>'Raw Data'!C2</f>
        <v>#DIV/0!</v>
      </c>
      <c r="C2" t="e">
        <f>'Raw Data'!D2/'Raw Data'!J2</f>
        <v>#DIV/0!</v>
      </c>
      <c r="D2" s="5">
        <f>'Raw Data'!M2</f>
        <v>0</v>
      </c>
      <c r="E2" t="e">
        <f t="shared" ref="E2:E33" si="0">L2</f>
        <v>#DIV/0!</v>
      </c>
      <c r="F2" s="6" t="e">
        <f t="shared" ref="F2:F33" si="1">E2/B2</f>
        <v>#DIV/0!</v>
      </c>
      <c r="I2" t="s">
        <v>15</v>
      </c>
      <c r="J2" t="e">
        <f>L2</f>
        <v>#DIV/0!</v>
      </c>
      <c r="L2" t="e">
        <f>J8*B2</f>
        <v>#DIV/0!</v>
      </c>
      <c r="M2" t="e">
        <f t="shared" ref="M2:M33" si="2">L2/B2</f>
        <v>#DIV/0!</v>
      </c>
      <c r="O2" t="s">
        <v>16</v>
      </c>
      <c r="P2" t="s">
        <v>17</v>
      </c>
    </row>
    <row r="3" spans="1:16" x14ac:dyDescent="0.35">
      <c r="A3" s="2">
        <v>1971</v>
      </c>
      <c r="B3" t="e">
        <f>'Raw Data'!C3</f>
        <v>#DIV/0!</v>
      </c>
      <c r="C3" t="e">
        <f>'Raw Data'!D3/'Raw Data'!J3</f>
        <v>#DIV/0!</v>
      </c>
      <c r="D3" s="5">
        <f>'Raw Data'!M3</f>
        <v>0</v>
      </c>
      <c r="E3">
        <f t="shared" si="0"/>
        <v>0</v>
      </c>
      <c r="F3" s="6" t="e">
        <f t="shared" si="1"/>
        <v>#DIV/0!</v>
      </c>
      <c r="I3" t="s">
        <v>18</v>
      </c>
      <c r="J3" s="6">
        <f>J9</f>
        <v>0</v>
      </c>
      <c r="M3" t="e">
        <f t="shared" si="2"/>
        <v>#DIV/0!</v>
      </c>
      <c r="O3" t="s">
        <v>19</v>
      </c>
      <c r="P3" t="e">
        <f>M2</f>
        <v>#DIV/0!</v>
      </c>
    </row>
    <row r="4" spans="1:16" x14ac:dyDescent="0.35">
      <c r="A4" s="2">
        <v>1972</v>
      </c>
      <c r="B4" t="e">
        <f>'Raw Data'!C4</f>
        <v>#DIV/0!</v>
      </c>
      <c r="C4" t="e">
        <f>'Raw Data'!D4/'Raw Data'!J4</f>
        <v>#DIV/0!</v>
      </c>
      <c r="D4" s="5">
        <f>'Raw Data'!M4</f>
        <v>0</v>
      </c>
      <c r="E4">
        <f t="shared" si="0"/>
        <v>0</v>
      </c>
      <c r="F4" s="6" t="e">
        <f t="shared" si="1"/>
        <v>#DIV/0!</v>
      </c>
      <c r="I4" t="s">
        <v>20</v>
      </c>
      <c r="J4" s="7">
        <f>AVERAGE(D12:D52)</f>
        <v>0</v>
      </c>
      <c r="M4" t="e">
        <f t="shared" si="2"/>
        <v>#DIV/0!</v>
      </c>
      <c r="O4" t="s">
        <v>21</v>
      </c>
    </row>
    <row r="5" spans="1:16" ht="15" customHeight="1" x14ac:dyDescent="0.35">
      <c r="A5" s="2">
        <v>1973</v>
      </c>
      <c r="B5" t="e">
        <f>'Raw Data'!C5</f>
        <v>#DIV/0!</v>
      </c>
      <c r="C5" t="e">
        <f>'Raw Data'!D5/'Raw Data'!J5</f>
        <v>#DIV/0!</v>
      </c>
      <c r="D5" s="5">
        <f>'Raw Data'!M5</f>
        <v>0</v>
      </c>
      <c r="E5">
        <f t="shared" si="0"/>
        <v>0</v>
      </c>
      <c r="F5" s="6" t="e">
        <f t="shared" si="1"/>
        <v>#DIV/0!</v>
      </c>
      <c r="J5" s="8"/>
      <c r="M5" t="e">
        <f t="shared" si="2"/>
        <v>#DIV/0!</v>
      </c>
      <c r="O5" s="13" t="s">
        <v>65</v>
      </c>
      <c r="P5" s="14" t="e">
        <f>ABS(P3-P4)</f>
        <v>#DIV/0!</v>
      </c>
    </row>
    <row r="6" spans="1:16" ht="15" customHeight="1" x14ac:dyDescent="0.35">
      <c r="A6" s="2">
        <v>1974</v>
      </c>
      <c r="B6" t="e">
        <f>'Raw Data'!C6</f>
        <v>#DIV/0!</v>
      </c>
      <c r="C6" t="e">
        <f>'Raw Data'!D6/'Raw Data'!J6</f>
        <v>#DIV/0!</v>
      </c>
      <c r="D6" s="5">
        <f>'Raw Data'!M6</f>
        <v>0</v>
      </c>
      <c r="E6">
        <f t="shared" si="0"/>
        <v>0</v>
      </c>
      <c r="F6" s="6" t="e">
        <f t="shared" si="1"/>
        <v>#DIV/0!</v>
      </c>
      <c r="M6" t="e">
        <f t="shared" si="2"/>
        <v>#DIV/0!</v>
      </c>
      <c r="O6" s="13"/>
      <c r="P6" s="14"/>
    </row>
    <row r="7" spans="1:16" x14ac:dyDescent="0.35">
      <c r="A7" s="2">
        <v>1975</v>
      </c>
      <c r="B7" t="e">
        <f>'Raw Data'!C7</f>
        <v>#DIV/0!</v>
      </c>
      <c r="C7" t="e">
        <f>'Raw Data'!D7/'Raw Data'!J7</f>
        <v>#DIV/0!</v>
      </c>
      <c r="D7" s="5">
        <f>'Raw Data'!M7</f>
        <v>0</v>
      </c>
      <c r="E7">
        <f t="shared" si="0"/>
        <v>0</v>
      </c>
      <c r="F7" s="6" t="e">
        <f t="shared" si="1"/>
        <v>#DIV/0!</v>
      </c>
      <c r="I7" s="16" t="s">
        <v>22</v>
      </c>
      <c r="J7" s="16"/>
      <c r="M7" t="e">
        <f t="shared" si="2"/>
        <v>#DIV/0!</v>
      </c>
      <c r="O7" t="s">
        <v>23</v>
      </c>
    </row>
    <row r="8" spans="1:16" ht="15" customHeight="1" x14ac:dyDescent="0.35">
      <c r="A8" s="2">
        <v>1976</v>
      </c>
      <c r="B8" t="e">
        <f>'Raw Data'!C8</f>
        <v>#DIV/0!</v>
      </c>
      <c r="C8" t="e">
        <f>'Raw Data'!D8/'Raw Data'!J8</f>
        <v>#DIV/0!</v>
      </c>
      <c r="D8" s="5">
        <f>'Raw Data'!M8</f>
        <v>0</v>
      </c>
      <c r="E8">
        <f t="shared" si="0"/>
        <v>0</v>
      </c>
      <c r="F8" s="6" t="e">
        <f t="shared" si="1"/>
        <v>#DIV/0!</v>
      </c>
      <c r="I8" s="1" t="s">
        <v>24</v>
      </c>
      <c r="J8" s="9"/>
      <c r="M8" t="e">
        <f t="shared" si="2"/>
        <v>#DIV/0!</v>
      </c>
      <c r="O8" t="s">
        <v>20</v>
      </c>
      <c r="P8" s="10"/>
    </row>
    <row r="9" spans="1:16" ht="13.75" customHeight="1" x14ac:dyDescent="0.35">
      <c r="A9" s="2">
        <v>1977</v>
      </c>
      <c r="B9" t="e">
        <f>'Raw Data'!C9</f>
        <v>#DIV/0!</v>
      </c>
      <c r="C9" t="e">
        <f>'Raw Data'!D9/'Raw Data'!J9</f>
        <v>#DIV/0!</v>
      </c>
      <c r="D9" s="5">
        <f>'Raw Data'!M9</f>
        <v>0</v>
      </c>
      <c r="E9">
        <f t="shared" si="0"/>
        <v>0</v>
      </c>
      <c r="F9" s="6" t="e">
        <f t="shared" si="1"/>
        <v>#DIV/0!</v>
      </c>
      <c r="I9" s="1" t="s">
        <v>25</v>
      </c>
      <c r="J9" s="9"/>
      <c r="M9" t="e">
        <f t="shared" si="2"/>
        <v>#DIV/0!</v>
      </c>
      <c r="O9" s="13" t="s">
        <v>64</v>
      </c>
      <c r="P9" s="14">
        <f>ABS(P7-P8)</f>
        <v>0</v>
      </c>
    </row>
    <row r="10" spans="1:16" x14ac:dyDescent="0.35">
      <c r="A10" s="2">
        <v>1978</v>
      </c>
      <c r="B10" t="e">
        <f>'Raw Data'!C10</f>
        <v>#DIV/0!</v>
      </c>
      <c r="C10" t="e">
        <f>'Raw Data'!D10/'Raw Data'!J10</f>
        <v>#DIV/0!</v>
      </c>
      <c r="D10" s="5">
        <f>'Raw Data'!M10</f>
        <v>0</v>
      </c>
      <c r="E10">
        <f t="shared" si="0"/>
        <v>0</v>
      </c>
      <c r="F10" s="6" t="e">
        <f t="shared" si="1"/>
        <v>#DIV/0!</v>
      </c>
      <c r="M10" t="e">
        <f t="shared" si="2"/>
        <v>#DIV/0!</v>
      </c>
      <c r="O10" s="13"/>
      <c r="P10" s="14"/>
    </row>
    <row r="11" spans="1:16" x14ac:dyDescent="0.35">
      <c r="A11" s="2">
        <v>1979</v>
      </c>
      <c r="B11" t="e">
        <f>'Raw Data'!C11</f>
        <v>#DIV/0!</v>
      </c>
      <c r="C11" t="e">
        <f>'Raw Data'!D11/'Raw Data'!J11</f>
        <v>#DIV/0!</v>
      </c>
      <c r="D11" s="5">
        <f>'Raw Data'!M11</f>
        <v>0</v>
      </c>
      <c r="E11">
        <f t="shared" si="0"/>
        <v>0</v>
      </c>
      <c r="F11" s="6" t="e">
        <f t="shared" si="1"/>
        <v>#DIV/0!</v>
      </c>
      <c r="I11" s="15"/>
      <c r="J11" s="15"/>
      <c r="M11" t="e">
        <f t="shared" si="2"/>
        <v>#DIV/0!</v>
      </c>
      <c r="O11" t="s">
        <v>63</v>
      </c>
      <c r="P11" s="10" t="e">
        <f>P5^2+P9^2</f>
        <v>#DIV/0!</v>
      </c>
    </row>
    <row r="12" spans="1:16" x14ac:dyDescent="0.35">
      <c r="A12" s="2">
        <v>1980</v>
      </c>
      <c r="B12" t="e">
        <f>'Raw Data'!C12</f>
        <v>#DIV/0!</v>
      </c>
      <c r="C12" t="e">
        <f>'Raw Data'!D12/'Raw Data'!J12</f>
        <v>#DIV/0!</v>
      </c>
      <c r="D12" s="5">
        <f>'Raw Data'!M12</f>
        <v>0</v>
      </c>
      <c r="E12">
        <f t="shared" si="0"/>
        <v>0</v>
      </c>
      <c r="F12" s="6" t="e">
        <f t="shared" si="1"/>
        <v>#DIV/0!</v>
      </c>
      <c r="I12" s="1"/>
      <c r="J12" s="9"/>
      <c r="M12" t="e">
        <f t="shared" si="2"/>
        <v>#DIV/0!</v>
      </c>
    </row>
    <row r="13" spans="1:16" x14ac:dyDescent="0.35">
      <c r="A13" s="2">
        <v>1981</v>
      </c>
      <c r="B13" t="e">
        <f>'Raw Data'!C13</f>
        <v>#DIV/0!</v>
      </c>
      <c r="C13" t="e">
        <f>'Raw Data'!D13/'Raw Data'!J13</f>
        <v>#DIV/0!</v>
      </c>
      <c r="D13" s="5">
        <f>'Raw Data'!M13</f>
        <v>0</v>
      </c>
      <c r="E13">
        <f t="shared" si="0"/>
        <v>0</v>
      </c>
      <c r="F13" s="6" t="e">
        <f t="shared" si="1"/>
        <v>#DIV/0!</v>
      </c>
      <c r="I13" s="1"/>
      <c r="J13" s="9"/>
      <c r="M13" t="e">
        <f t="shared" si="2"/>
        <v>#DIV/0!</v>
      </c>
    </row>
    <row r="14" spans="1:16" x14ac:dyDescent="0.35">
      <c r="A14" s="2">
        <v>1982</v>
      </c>
      <c r="B14" t="e">
        <f>'Raw Data'!C14</f>
        <v>#DIV/0!</v>
      </c>
      <c r="C14" t="e">
        <f>'Raw Data'!D14/'Raw Data'!J14</f>
        <v>#DIV/0!</v>
      </c>
      <c r="D14" s="5">
        <f>'Raw Data'!M14</f>
        <v>0</v>
      </c>
      <c r="E14">
        <f t="shared" si="0"/>
        <v>0</v>
      </c>
      <c r="F14" s="6" t="e">
        <f t="shared" si="1"/>
        <v>#DIV/0!</v>
      </c>
      <c r="I14" s="9"/>
      <c r="J14" s="9"/>
      <c r="M14" t="e">
        <f t="shared" si="2"/>
        <v>#DIV/0!</v>
      </c>
    </row>
    <row r="15" spans="1:16" x14ac:dyDescent="0.35">
      <c r="A15" s="2">
        <v>1983</v>
      </c>
      <c r="B15" t="e">
        <f>'Raw Data'!C15</f>
        <v>#DIV/0!</v>
      </c>
      <c r="C15" t="e">
        <f>'Raw Data'!D15/'Raw Data'!J15</f>
        <v>#DIV/0!</v>
      </c>
      <c r="D15" s="5">
        <f>'Raw Data'!M15</f>
        <v>0</v>
      </c>
      <c r="E15">
        <f t="shared" si="0"/>
        <v>0</v>
      </c>
      <c r="F15" s="6" t="e">
        <f t="shared" si="1"/>
        <v>#DIV/0!</v>
      </c>
      <c r="J15" s="9"/>
      <c r="M15" t="e">
        <f t="shared" si="2"/>
        <v>#DIV/0!</v>
      </c>
    </row>
    <row r="16" spans="1:16" x14ac:dyDescent="0.35">
      <c r="A16" s="2">
        <v>1984</v>
      </c>
      <c r="B16" t="e">
        <f>'Raw Data'!C16</f>
        <v>#DIV/0!</v>
      </c>
      <c r="C16" t="e">
        <f>'Raw Data'!D16/'Raw Data'!J16</f>
        <v>#DIV/0!</v>
      </c>
      <c r="D16" s="5">
        <f>'Raw Data'!M16</f>
        <v>0</v>
      </c>
      <c r="E16">
        <f t="shared" si="0"/>
        <v>0</v>
      </c>
      <c r="F16" s="6" t="e">
        <f t="shared" si="1"/>
        <v>#DIV/0!</v>
      </c>
      <c r="M16" t="e">
        <f t="shared" si="2"/>
        <v>#DIV/0!</v>
      </c>
    </row>
    <row r="17" spans="1:13" x14ac:dyDescent="0.35">
      <c r="A17" s="2">
        <v>1985</v>
      </c>
      <c r="B17" t="e">
        <f>'Raw Data'!C17</f>
        <v>#DIV/0!</v>
      </c>
      <c r="C17" t="e">
        <f>'Raw Data'!D17/'Raw Data'!J17</f>
        <v>#DIV/0!</v>
      </c>
      <c r="D17" s="5">
        <f>'Raw Data'!M17</f>
        <v>0</v>
      </c>
      <c r="E17">
        <f t="shared" si="0"/>
        <v>0</v>
      </c>
      <c r="F17" s="6" t="e">
        <f t="shared" si="1"/>
        <v>#DIV/0!</v>
      </c>
      <c r="M17" t="e">
        <f t="shared" si="2"/>
        <v>#DIV/0!</v>
      </c>
    </row>
    <row r="18" spans="1:13" x14ac:dyDescent="0.35">
      <c r="A18" s="2">
        <v>1986</v>
      </c>
      <c r="B18" t="e">
        <f>'Raw Data'!C18</f>
        <v>#DIV/0!</v>
      </c>
      <c r="C18" t="e">
        <f>'Raw Data'!D18/'Raw Data'!J18</f>
        <v>#DIV/0!</v>
      </c>
      <c r="D18" s="5">
        <f>'Raw Data'!M18</f>
        <v>0</v>
      </c>
      <c r="E18">
        <f t="shared" si="0"/>
        <v>0</v>
      </c>
      <c r="F18" s="6" t="e">
        <f t="shared" si="1"/>
        <v>#DIV/0!</v>
      </c>
      <c r="M18" t="e">
        <f t="shared" si="2"/>
        <v>#DIV/0!</v>
      </c>
    </row>
    <row r="19" spans="1:13" x14ac:dyDescent="0.35">
      <c r="A19" s="2">
        <v>1987</v>
      </c>
      <c r="B19" t="e">
        <f>'Raw Data'!C19</f>
        <v>#DIV/0!</v>
      </c>
      <c r="C19" t="e">
        <f>'Raw Data'!D19/'Raw Data'!J19</f>
        <v>#DIV/0!</v>
      </c>
      <c r="D19" s="5">
        <f>'Raw Data'!M19</f>
        <v>0</v>
      </c>
      <c r="E19">
        <f t="shared" si="0"/>
        <v>0</v>
      </c>
      <c r="F19" s="6" t="e">
        <f t="shared" si="1"/>
        <v>#DIV/0!</v>
      </c>
      <c r="M19" t="e">
        <f t="shared" si="2"/>
        <v>#DIV/0!</v>
      </c>
    </row>
    <row r="20" spans="1:13" x14ac:dyDescent="0.35">
      <c r="A20" s="2">
        <v>1988</v>
      </c>
      <c r="B20" t="e">
        <f>'Raw Data'!C20</f>
        <v>#DIV/0!</v>
      </c>
      <c r="C20" t="e">
        <f>'Raw Data'!D20/'Raw Data'!J20</f>
        <v>#DIV/0!</v>
      </c>
      <c r="D20" s="5">
        <f>'Raw Data'!M20</f>
        <v>0</v>
      </c>
      <c r="E20">
        <f t="shared" si="0"/>
        <v>0</v>
      </c>
      <c r="F20" s="6" t="e">
        <f t="shared" si="1"/>
        <v>#DIV/0!</v>
      </c>
      <c r="M20" t="e">
        <f t="shared" si="2"/>
        <v>#DIV/0!</v>
      </c>
    </row>
    <row r="21" spans="1:13" x14ac:dyDescent="0.35">
      <c r="A21" s="2">
        <v>1989</v>
      </c>
      <c r="B21" t="e">
        <f>'Raw Data'!C21</f>
        <v>#DIV/0!</v>
      </c>
      <c r="C21" t="e">
        <f>'Raw Data'!D21/'Raw Data'!J21</f>
        <v>#DIV/0!</v>
      </c>
      <c r="D21" s="5">
        <f>'Raw Data'!M21</f>
        <v>0</v>
      </c>
      <c r="E21">
        <f t="shared" si="0"/>
        <v>0</v>
      </c>
      <c r="F21" s="6" t="e">
        <f t="shared" si="1"/>
        <v>#DIV/0!</v>
      </c>
      <c r="M21" t="e">
        <f t="shared" si="2"/>
        <v>#DIV/0!</v>
      </c>
    </row>
    <row r="22" spans="1:13" x14ac:dyDescent="0.35">
      <c r="A22" s="2">
        <v>1990</v>
      </c>
      <c r="B22" t="e">
        <f>'Raw Data'!C22</f>
        <v>#DIV/0!</v>
      </c>
      <c r="C22" t="e">
        <f>'Raw Data'!D22/'Raw Data'!J22</f>
        <v>#DIV/0!</v>
      </c>
      <c r="D22" s="5">
        <f>'Raw Data'!M22</f>
        <v>0</v>
      </c>
      <c r="E22">
        <f t="shared" si="0"/>
        <v>0</v>
      </c>
      <c r="F22" s="6" t="e">
        <f t="shared" si="1"/>
        <v>#DIV/0!</v>
      </c>
      <c r="M22" t="e">
        <f t="shared" si="2"/>
        <v>#DIV/0!</v>
      </c>
    </row>
    <row r="23" spans="1:13" x14ac:dyDescent="0.35">
      <c r="A23" s="2">
        <v>1991</v>
      </c>
      <c r="B23" t="e">
        <f>'Raw Data'!C23</f>
        <v>#DIV/0!</v>
      </c>
      <c r="C23" t="e">
        <f>'Raw Data'!D23/'Raw Data'!J23</f>
        <v>#DIV/0!</v>
      </c>
      <c r="D23" s="5">
        <f>'Raw Data'!M23</f>
        <v>0</v>
      </c>
      <c r="E23">
        <f t="shared" si="0"/>
        <v>0</v>
      </c>
      <c r="F23" s="6" t="e">
        <f t="shared" si="1"/>
        <v>#DIV/0!</v>
      </c>
      <c r="M23" t="e">
        <f t="shared" si="2"/>
        <v>#DIV/0!</v>
      </c>
    </row>
    <row r="24" spans="1:13" x14ac:dyDescent="0.35">
      <c r="A24" s="2">
        <v>1992</v>
      </c>
      <c r="B24" t="e">
        <f>'Raw Data'!C24</f>
        <v>#DIV/0!</v>
      </c>
      <c r="C24" t="e">
        <f>'Raw Data'!D24/'Raw Data'!J24</f>
        <v>#DIV/0!</v>
      </c>
      <c r="D24" s="5">
        <f>'Raw Data'!M24</f>
        <v>0</v>
      </c>
      <c r="E24">
        <f t="shared" si="0"/>
        <v>0</v>
      </c>
      <c r="F24" s="6" t="e">
        <f t="shared" si="1"/>
        <v>#DIV/0!</v>
      </c>
      <c r="M24" t="e">
        <f t="shared" si="2"/>
        <v>#DIV/0!</v>
      </c>
    </row>
    <row r="25" spans="1:13" x14ac:dyDescent="0.35">
      <c r="A25" s="2">
        <v>1993</v>
      </c>
      <c r="B25" t="e">
        <f>'Raw Data'!C25</f>
        <v>#DIV/0!</v>
      </c>
      <c r="C25" t="e">
        <f>'Raw Data'!D25/'Raw Data'!J25</f>
        <v>#DIV/0!</v>
      </c>
      <c r="D25" s="5">
        <f>'Raw Data'!M25</f>
        <v>0</v>
      </c>
      <c r="E25">
        <f t="shared" si="0"/>
        <v>0</v>
      </c>
      <c r="F25" s="6" t="e">
        <f t="shared" si="1"/>
        <v>#DIV/0!</v>
      </c>
      <c r="M25" t="e">
        <f t="shared" si="2"/>
        <v>#DIV/0!</v>
      </c>
    </row>
    <row r="26" spans="1:13" x14ac:dyDescent="0.35">
      <c r="A26" s="2">
        <v>1994</v>
      </c>
      <c r="B26" t="e">
        <f>'Raw Data'!C26</f>
        <v>#DIV/0!</v>
      </c>
      <c r="C26" t="e">
        <f>'Raw Data'!D26/'Raw Data'!J26</f>
        <v>#DIV/0!</v>
      </c>
      <c r="D26" s="5">
        <f>'Raw Data'!M26</f>
        <v>0</v>
      </c>
      <c r="E26">
        <f t="shared" si="0"/>
        <v>0</v>
      </c>
      <c r="F26" s="6" t="e">
        <f t="shared" si="1"/>
        <v>#DIV/0!</v>
      </c>
      <c r="M26" t="e">
        <f t="shared" si="2"/>
        <v>#DIV/0!</v>
      </c>
    </row>
    <row r="27" spans="1:13" x14ac:dyDescent="0.35">
      <c r="A27" s="2">
        <v>1995</v>
      </c>
      <c r="B27" t="e">
        <f>'Raw Data'!C27</f>
        <v>#DIV/0!</v>
      </c>
      <c r="C27" t="e">
        <f>'Raw Data'!D27/'Raw Data'!J27</f>
        <v>#DIV/0!</v>
      </c>
      <c r="D27" s="5">
        <f>'Raw Data'!M27</f>
        <v>0</v>
      </c>
      <c r="E27">
        <f t="shared" si="0"/>
        <v>0</v>
      </c>
      <c r="F27" s="6" t="e">
        <f t="shared" si="1"/>
        <v>#DIV/0!</v>
      </c>
      <c r="M27" t="e">
        <f t="shared" si="2"/>
        <v>#DIV/0!</v>
      </c>
    </row>
    <row r="28" spans="1:13" x14ac:dyDescent="0.35">
      <c r="A28" s="2">
        <v>1996</v>
      </c>
      <c r="B28" t="e">
        <f>'Raw Data'!C28</f>
        <v>#DIV/0!</v>
      </c>
      <c r="C28" t="e">
        <f>'Raw Data'!D28/'Raw Data'!J28</f>
        <v>#DIV/0!</v>
      </c>
      <c r="D28" s="5">
        <f>'Raw Data'!M28</f>
        <v>0</v>
      </c>
      <c r="E28">
        <f t="shared" si="0"/>
        <v>0</v>
      </c>
      <c r="F28" s="6" t="e">
        <f t="shared" si="1"/>
        <v>#DIV/0!</v>
      </c>
      <c r="M28" t="e">
        <f t="shared" si="2"/>
        <v>#DIV/0!</v>
      </c>
    </row>
    <row r="29" spans="1:13" x14ac:dyDescent="0.35">
      <c r="A29" s="2">
        <v>1997</v>
      </c>
      <c r="B29" t="e">
        <f>'Raw Data'!C29</f>
        <v>#DIV/0!</v>
      </c>
      <c r="C29" t="e">
        <f>'Raw Data'!D29/'Raw Data'!J29</f>
        <v>#DIV/0!</v>
      </c>
      <c r="D29" s="5">
        <f>'Raw Data'!M29</f>
        <v>0</v>
      </c>
      <c r="E29">
        <f t="shared" si="0"/>
        <v>0</v>
      </c>
      <c r="F29" s="6" t="e">
        <f t="shared" si="1"/>
        <v>#DIV/0!</v>
      </c>
      <c r="M29" t="e">
        <f t="shared" si="2"/>
        <v>#DIV/0!</v>
      </c>
    </row>
    <row r="30" spans="1:13" x14ac:dyDescent="0.35">
      <c r="A30" s="2">
        <v>1998</v>
      </c>
      <c r="B30" t="e">
        <f>'Raw Data'!C30</f>
        <v>#DIV/0!</v>
      </c>
      <c r="C30" t="e">
        <f>'Raw Data'!D30/'Raw Data'!J30</f>
        <v>#DIV/0!</v>
      </c>
      <c r="D30" s="5">
        <f>'Raw Data'!M30</f>
        <v>0</v>
      </c>
      <c r="E30">
        <f t="shared" si="0"/>
        <v>0</v>
      </c>
      <c r="F30" s="6" t="e">
        <f t="shared" si="1"/>
        <v>#DIV/0!</v>
      </c>
      <c r="M30" t="e">
        <f t="shared" si="2"/>
        <v>#DIV/0!</v>
      </c>
    </row>
    <row r="31" spans="1:13" x14ac:dyDescent="0.35">
      <c r="A31" s="2">
        <v>1999</v>
      </c>
      <c r="B31" t="e">
        <f>'Raw Data'!C31</f>
        <v>#DIV/0!</v>
      </c>
      <c r="C31" t="e">
        <f>'Raw Data'!D31/'Raw Data'!J31</f>
        <v>#DIV/0!</v>
      </c>
      <c r="D31" s="5">
        <f>'Raw Data'!M31</f>
        <v>0</v>
      </c>
      <c r="E31">
        <f t="shared" si="0"/>
        <v>0</v>
      </c>
      <c r="F31" s="6" t="e">
        <f t="shared" si="1"/>
        <v>#DIV/0!</v>
      </c>
      <c r="M31" t="e">
        <f t="shared" si="2"/>
        <v>#DIV/0!</v>
      </c>
    </row>
    <row r="32" spans="1:13" x14ac:dyDescent="0.35">
      <c r="A32" s="2">
        <v>2000</v>
      </c>
      <c r="B32" t="e">
        <f>'Raw Data'!C32</f>
        <v>#DIV/0!</v>
      </c>
      <c r="C32" t="e">
        <f>'Raw Data'!D32/'Raw Data'!J32</f>
        <v>#DIV/0!</v>
      </c>
      <c r="D32" s="5">
        <f>'Raw Data'!M32</f>
        <v>0</v>
      </c>
      <c r="E32">
        <f t="shared" si="0"/>
        <v>0</v>
      </c>
      <c r="F32" s="6" t="e">
        <f t="shared" si="1"/>
        <v>#DIV/0!</v>
      </c>
      <c r="M32" t="e">
        <f t="shared" si="2"/>
        <v>#DIV/0!</v>
      </c>
    </row>
    <row r="33" spans="1:13" x14ac:dyDescent="0.35">
      <c r="A33" s="2">
        <v>2001</v>
      </c>
      <c r="B33" t="e">
        <f>'Raw Data'!C33</f>
        <v>#DIV/0!</v>
      </c>
      <c r="C33" t="e">
        <f>'Raw Data'!D33/'Raw Data'!J33</f>
        <v>#DIV/0!</v>
      </c>
      <c r="D33" s="5">
        <f>'Raw Data'!M33</f>
        <v>0</v>
      </c>
      <c r="E33">
        <f t="shared" si="0"/>
        <v>0</v>
      </c>
      <c r="F33" s="6" t="e">
        <f t="shared" si="1"/>
        <v>#DIV/0!</v>
      </c>
      <c r="M33" t="e">
        <f t="shared" si="2"/>
        <v>#DIV/0!</v>
      </c>
    </row>
    <row r="34" spans="1:13" x14ac:dyDescent="0.35">
      <c r="A34" s="2">
        <v>2002</v>
      </c>
      <c r="B34" t="e">
        <f>'Raw Data'!C34</f>
        <v>#DIV/0!</v>
      </c>
      <c r="C34" t="e">
        <f>'Raw Data'!D34/'Raw Data'!J34</f>
        <v>#DIV/0!</v>
      </c>
      <c r="D34" s="5">
        <f>'Raw Data'!M34</f>
        <v>0</v>
      </c>
      <c r="E34">
        <f t="shared" ref="E34:E55" si="3">L34</f>
        <v>0</v>
      </c>
      <c r="F34" s="6" t="e">
        <f t="shared" ref="F34:F55" si="4">E34/B34</f>
        <v>#DIV/0!</v>
      </c>
      <c r="M34" t="e">
        <f t="shared" ref="M34:M55" si="5">L34/B34</f>
        <v>#DIV/0!</v>
      </c>
    </row>
    <row r="35" spans="1:13" x14ac:dyDescent="0.35">
      <c r="A35" s="2">
        <v>2003</v>
      </c>
      <c r="B35" t="e">
        <f>'Raw Data'!C35</f>
        <v>#DIV/0!</v>
      </c>
      <c r="C35" t="e">
        <f>'Raw Data'!D35/'Raw Data'!J35</f>
        <v>#DIV/0!</v>
      </c>
      <c r="D35" s="5">
        <f>'Raw Data'!M35</f>
        <v>0</v>
      </c>
      <c r="E35">
        <f t="shared" si="3"/>
        <v>0</v>
      </c>
      <c r="F35" s="6" t="e">
        <f t="shared" si="4"/>
        <v>#DIV/0!</v>
      </c>
      <c r="M35" t="e">
        <f t="shared" si="5"/>
        <v>#DIV/0!</v>
      </c>
    </row>
    <row r="36" spans="1:13" x14ac:dyDescent="0.35">
      <c r="A36" s="2">
        <v>2004</v>
      </c>
      <c r="B36" t="e">
        <f>'Raw Data'!C36</f>
        <v>#DIV/0!</v>
      </c>
      <c r="C36" t="e">
        <f>'Raw Data'!D36/'Raw Data'!J36</f>
        <v>#DIV/0!</v>
      </c>
      <c r="D36" s="5">
        <f>'Raw Data'!M36</f>
        <v>0</v>
      </c>
      <c r="E36">
        <f t="shared" si="3"/>
        <v>0</v>
      </c>
      <c r="F36" s="6" t="e">
        <f t="shared" si="4"/>
        <v>#DIV/0!</v>
      </c>
      <c r="M36" t="e">
        <f t="shared" si="5"/>
        <v>#DIV/0!</v>
      </c>
    </row>
    <row r="37" spans="1:13" x14ac:dyDescent="0.35">
      <c r="A37" s="2">
        <v>2005</v>
      </c>
      <c r="B37" t="e">
        <f>'Raw Data'!C37</f>
        <v>#DIV/0!</v>
      </c>
      <c r="C37" t="e">
        <f>'Raw Data'!D37/'Raw Data'!J37</f>
        <v>#DIV/0!</v>
      </c>
      <c r="D37" s="5">
        <f>'Raw Data'!M37</f>
        <v>0</v>
      </c>
      <c r="E37">
        <f t="shared" si="3"/>
        <v>0</v>
      </c>
      <c r="F37" s="6" t="e">
        <f t="shared" si="4"/>
        <v>#DIV/0!</v>
      </c>
      <c r="M37" t="e">
        <f t="shared" si="5"/>
        <v>#DIV/0!</v>
      </c>
    </row>
    <row r="38" spans="1:13" x14ac:dyDescent="0.35">
      <c r="A38" s="2">
        <v>2006</v>
      </c>
      <c r="B38" t="e">
        <f>'Raw Data'!C38</f>
        <v>#DIV/0!</v>
      </c>
      <c r="C38" t="e">
        <f>'Raw Data'!D38/'Raw Data'!J38</f>
        <v>#DIV/0!</v>
      </c>
      <c r="D38" s="5">
        <f>'Raw Data'!M38</f>
        <v>0</v>
      </c>
      <c r="E38">
        <f t="shared" si="3"/>
        <v>0</v>
      </c>
      <c r="F38" s="6" t="e">
        <f t="shared" si="4"/>
        <v>#DIV/0!</v>
      </c>
      <c r="M38" t="e">
        <f t="shared" si="5"/>
        <v>#DIV/0!</v>
      </c>
    </row>
    <row r="39" spans="1:13" x14ac:dyDescent="0.35">
      <c r="A39" s="2">
        <v>2007</v>
      </c>
      <c r="B39" t="e">
        <f>'Raw Data'!C39</f>
        <v>#DIV/0!</v>
      </c>
      <c r="C39" t="e">
        <f>'Raw Data'!D39/'Raw Data'!J39</f>
        <v>#DIV/0!</v>
      </c>
      <c r="D39" s="5">
        <f>'Raw Data'!M39</f>
        <v>0</v>
      </c>
      <c r="E39">
        <f t="shared" si="3"/>
        <v>0</v>
      </c>
      <c r="F39" s="6" t="e">
        <f t="shared" si="4"/>
        <v>#DIV/0!</v>
      </c>
      <c r="M39" t="e">
        <f t="shared" si="5"/>
        <v>#DIV/0!</v>
      </c>
    </row>
    <row r="40" spans="1:13" x14ac:dyDescent="0.35">
      <c r="A40" s="2">
        <v>2008</v>
      </c>
      <c r="B40" t="e">
        <f>'Raw Data'!C40</f>
        <v>#DIV/0!</v>
      </c>
      <c r="C40" t="e">
        <f>'Raw Data'!D40/'Raw Data'!J40</f>
        <v>#DIV/0!</v>
      </c>
      <c r="D40" s="5">
        <f>'Raw Data'!M40</f>
        <v>0</v>
      </c>
      <c r="E40">
        <f t="shared" si="3"/>
        <v>0</v>
      </c>
      <c r="F40" s="6" t="e">
        <f t="shared" si="4"/>
        <v>#DIV/0!</v>
      </c>
      <c r="M40" t="e">
        <f t="shared" si="5"/>
        <v>#DIV/0!</v>
      </c>
    </row>
    <row r="41" spans="1:13" x14ac:dyDescent="0.35">
      <c r="A41" s="2">
        <v>2009</v>
      </c>
      <c r="B41" t="e">
        <f>'Raw Data'!C41</f>
        <v>#DIV/0!</v>
      </c>
      <c r="C41" t="e">
        <f>'Raw Data'!D41/'Raw Data'!J41</f>
        <v>#DIV/0!</v>
      </c>
      <c r="D41" s="5">
        <f>'Raw Data'!M41</f>
        <v>0</v>
      </c>
      <c r="E41">
        <f t="shared" si="3"/>
        <v>0</v>
      </c>
      <c r="F41" s="6" t="e">
        <f t="shared" si="4"/>
        <v>#DIV/0!</v>
      </c>
      <c r="M41" t="e">
        <f t="shared" si="5"/>
        <v>#DIV/0!</v>
      </c>
    </row>
    <row r="42" spans="1:13" x14ac:dyDescent="0.35">
      <c r="A42" s="2">
        <v>2010</v>
      </c>
      <c r="B42" t="e">
        <f>'Raw Data'!C42</f>
        <v>#DIV/0!</v>
      </c>
      <c r="C42" t="e">
        <f>'Raw Data'!D42/'Raw Data'!J42</f>
        <v>#DIV/0!</v>
      </c>
      <c r="D42" s="5">
        <f>'Raw Data'!M42</f>
        <v>0</v>
      </c>
      <c r="E42">
        <f t="shared" si="3"/>
        <v>0</v>
      </c>
      <c r="F42" s="6" t="e">
        <f t="shared" si="4"/>
        <v>#DIV/0!</v>
      </c>
      <c r="M42" t="e">
        <f t="shared" si="5"/>
        <v>#DIV/0!</v>
      </c>
    </row>
    <row r="43" spans="1:13" x14ac:dyDescent="0.35">
      <c r="A43" s="2">
        <v>2011</v>
      </c>
      <c r="B43" t="e">
        <f>'Raw Data'!C43</f>
        <v>#DIV/0!</v>
      </c>
      <c r="C43" t="e">
        <f>'Raw Data'!D43/'Raw Data'!J43</f>
        <v>#DIV/0!</v>
      </c>
      <c r="D43" s="5">
        <f>'Raw Data'!M43</f>
        <v>0</v>
      </c>
      <c r="E43">
        <f t="shared" si="3"/>
        <v>0</v>
      </c>
      <c r="F43" s="6" t="e">
        <f t="shared" si="4"/>
        <v>#DIV/0!</v>
      </c>
      <c r="M43" t="e">
        <f t="shared" si="5"/>
        <v>#DIV/0!</v>
      </c>
    </row>
    <row r="44" spans="1:13" x14ac:dyDescent="0.35">
      <c r="A44" s="2">
        <v>2012</v>
      </c>
      <c r="B44" t="e">
        <f>'Raw Data'!C44</f>
        <v>#DIV/0!</v>
      </c>
      <c r="C44" t="e">
        <f>'Raw Data'!D44/'Raw Data'!J44</f>
        <v>#DIV/0!</v>
      </c>
      <c r="D44" s="5">
        <f>'Raw Data'!M44</f>
        <v>0</v>
      </c>
      <c r="E44">
        <f t="shared" si="3"/>
        <v>0</v>
      </c>
      <c r="F44" s="6" t="e">
        <f t="shared" si="4"/>
        <v>#DIV/0!</v>
      </c>
      <c r="M44" t="e">
        <f t="shared" si="5"/>
        <v>#DIV/0!</v>
      </c>
    </row>
    <row r="45" spans="1:13" x14ac:dyDescent="0.35">
      <c r="A45" s="2">
        <v>2013</v>
      </c>
      <c r="B45" t="e">
        <f>'Raw Data'!C45</f>
        <v>#DIV/0!</v>
      </c>
      <c r="C45" t="e">
        <f>'Raw Data'!D45/'Raw Data'!J45</f>
        <v>#DIV/0!</v>
      </c>
      <c r="D45" s="5">
        <f>'Raw Data'!M45</f>
        <v>0</v>
      </c>
      <c r="E45">
        <f t="shared" si="3"/>
        <v>0</v>
      </c>
      <c r="F45" s="6" t="e">
        <f t="shared" si="4"/>
        <v>#DIV/0!</v>
      </c>
      <c r="M45" t="e">
        <f t="shared" si="5"/>
        <v>#DIV/0!</v>
      </c>
    </row>
    <row r="46" spans="1:13" x14ac:dyDescent="0.35">
      <c r="A46" s="2">
        <v>2014</v>
      </c>
      <c r="B46" t="e">
        <f>'Raw Data'!C46</f>
        <v>#DIV/0!</v>
      </c>
      <c r="C46" t="e">
        <f>'Raw Data'!D46/'Raw Data'!J46</f>
        <v>#DIV/0!</v>
      </c>
      <c r="D46" s="5">
        <f>'Raw Data'!M46</f>
        <v>0</v>
      </c>
      <c r="E46">
        <f t="shared" si="3"/>
        <v>0</v>
      </c>
      <c r="F46" s="6" t="e">
        <f t="shared" si="4"/>
        <v>#DIV/0!</v>
      </c>
      <c r="M46" t="e">
        <f t="shared" si="5"/>
        <v>#DIV/0!</v>
      </c>
    </row>
    <row r="47" spans="1:13" x14ac:dyDescent="0.35">
      <c r="A47" s="2">
        <v>2015</v>
      </c>
      <c r="B47" t="e">
        <f>'Raw Data'!C47</f>
        <v>#DIV/0!</v>
      </c>
      <c r="C47" t="e">
        <f>'Raw Data'!D47/'Raw Data'!J47</f>
        <v>#DIV/0!</v>
      </c>
      <c r="D47" s="5">
        <f>'Raw Data'!M47</f>
        <v>0</v>
      </c>
      <c r="E47">
        <f t="shared" si="3"/>
        <v>0</v>
      </c>
      <c r="F47" s="6" t="e">
        <f t="shared" si="4"/>
        <v>#DIV/0!</v>
      </c>
      <c r="M47" t="e">
        <f t="shared" si="5"/>
        <v>#DIV/0!</v>
      </c>
    </row>
    <row r="48" spans="1:13" x14ac:dyDescent="0.35">
      <c r="A48" s="2">
        <v>2016</v>
      </c>
      <c r="B48" t="e">
        <f>'Raw Data'!C48</f>
        <v>#DIV/0!</v>
      </c>
      <c r="C48" t="e">
        <f>'Raw Data'!D48/'Raw Data'!J48</f>
        <v>#DIV/0!</v>
      </c>
      <c r="D48" s="5">
        <f>'Raw Data'!M48</f>
        <v>0</v>
      </c>
      <c r="E48">
        <f t="shared" si="3"/>
        <v>0</v>
      </c>
      <c r="F48" s="6" t="e">
        <f t="shared" si="4"/>
        <v>#DIV/0!</v>
      </c>
      <c r="M48" t="e">
        <f t="shared" si="5"/>
        <v>#DIV/0!</v>
      </c>
    </row>
    <row r="49" spans="1:13" x14ac:dyDescent="0.35">
      <c r="A49" s="2">
        <v>2017</v>
      </c>
      <c r="B49" t="e">
        <f>'Raw Data'!C49</f>
        <v>#DIV/0!</v>
      </c>
      <c r="C49" t="e">
        <f>'Raw Data'!D49/'Raw Data'!J49</f>
        <v>#DIV/0!</v>
      </c>
      <c r="D49" s="5">
        <f>'Raw Data'!M49</f>
        <v>0</v>
      </c>
      <c r="E49">
        <f t="shared" si="3"/>
        <v>0</v>
      </c>
      <c r="F49" s="6" t="e">
        <f t="shared" si="4"/>
        <v>#DIV/0!</v>
      </c>
      <c r="M49" t="e">
        <f t="shared" si="5"/>
        <v>#DIV/0!</v>
      </c>
    </row>
    <row r="50" spans="1:13" x14ac:dyDescent="0.35">
      <c r="A50" s="2">
        <v>2018</v>
      </c>
      <c r="B50" t="e">
        <f>'Raw Data'!C50</f>
        <v>#DIV/0!</v>
      </c>
      <c r="C50" t="e">
        <f>'Raw Data'!D50/'Raw Data'!J50</f>
        <v>#DIV/0!</v>
      </c>
      <c r="D50" s="5">
        <f>'Raw Data'!M50</f>
        <v>0</v>
      </c>
      <c r="E50">
        <f t="shared" si="3"/>
        <v>0</v>
      </c>
      <c r="F50" s="6" t="e">
        <f t="shared" si="4"/>
        <v>#DIV/0!</v>
      </c>
      <c r="M50" t="e">
        <f t="shared" si="5"/>
        <v>#DIV/0!</v>
      </c>
    </row>
    <row r="51" spans="1:13" x14ac:dyDescent="0.35">
      <c r="A51" s="2">
        <v>2019</v>
      </c>
      <c r="B51" t="e">
        <f>'Raw Data'!C51</f>
        <v>#DIV/0!</v>
      </c>
      <c r="C51" t="e">
        <f>'Raw Data'!D51/'Raw Data'!J51</f>
        <v>#DIV/0!</v>
      </c>
      <c r="D51" s="5">
        <f>'Raw Data'!M51</f>
        <v>0</v>
      </c>
      <c r="E51">
        <f t="shared" si="3"/>
        <v>0</v>
      </c>
      <c r="F51" s="6" t="e">
        <f t="shared" si="4"/>
        <v>#DIV/0!</v>
      </c>
      <c r="M51" t="e">
        <f t="shared" si="5"/>
        <v>#DIV/0!</v>
      </c>
    </row>
    <row r="52" spans="1:13" x14ac:dyDescent="0.35">
      <c r="A52" s="2">
        <v>2020</v>
      </c>
      <c r="B52" t="e">
        <f>'Raw Data'!C52</f>
        <v>#DIV/0!</v>
      </c>
      <c r="C52" t="e">
        <f>'Raw Data'!D52/'Raw Data'!J52</f>
        <v>#DIV/0!</v>
      </c>
      <c r="D52" s="5">
        <f>'Raw Data'!M52</f>
        <v>0</v>
      </c>
      <c r="E52">
        <f t="shared" si="3"/>
        <v>0</v>
      </c>
      <c r="F52" s="6" t="e">
        <f t="shared" si="4"/>
        <v>#DIV/0!</v>
      </c>
      <c r="M52" t="e">
        <f t="shared" si="5"/>
        <v>#DIV/0!</v>
      </c>
    </row>
    <row r="53" spans="1:13" x14ac:dyDescent="0.35">
      <c r="A53" s="2">
        <v>2021</v>
      </c>
      <c r="B53" t="e">
        <f>'Raw Data'!C53</f>
        <v>#DIV/0!</v>
      </c>
      <c r="C53" t="e">
        <f>'Raw Data'!D53/'Raw Data'!J53</f>
        <v>#DIV/0!</v>
      </c>
      <c r="D53" s="5">
        <f>'Raw Data'!M53</f>
        <v>0</v>
      </c>
      <c r="E53">
        <f t="shared" si="3"/>
        <v>0</v>
      </c>
      <c r="F53" s="6" t="e">
        <f t="shared" si="4"/>
        <v>#DIV/0!</v>
      </c>
      <c r="M53" t="e">
        <f t="shared" si="5"/>
        <v>#DIV/0!</v>
      </c>
    </row>
    <row r="54" spans="1:13" x14ac:dyDescent="0.35">
      <c r="A54" s="2">
        <v>2022</v>
      </c>
      <c r="B54" t="e">
        <f>'Raw Data'!C54</f>
        <v>#DIV/0!</v>
      </c>
      <c r="C54" t="e">
        <f>'Raw Data'!D54/'Raw Data'!J54</f>
        <v>#DIV/0!</v>
      </c>
      <c r="D54" s="5">
        <f>'Raw Data'!M54</f>
        <v>0</v>
      </c>
      <c r="E54">
        <f t="shared" si="3"/>
        <v>0</v>
      </c>
      <c r="F54" s="6" t="e">
        <f t="shared" si="4"/>
        <v>#DIV/0!</v>
      </c>
      <c r="M54" t="e">
        <f t="shared" si="5"/>
        <v>#DIV/0!</v>
      </c>
    </row>
    <row r="55" spans="1:13" x14ac:dyDescent="0.35">
      <c r="A55" s="2">
        <v>2023</v>
      </c>
      <c r="B55" t="e">
        <f>'Raw Data'!C55</f>
        <v>#DIV/0!</v>
      </c>
      <c r="C55" t="e">
        <f>'Raw Data'!D55/'Raw Data'!J55</f>
        <v>#DIV/0!</v>
      </c>
      <c r="D55" s="5">
        <f>'Raw Data'!M55</f>
        <v>0</v>
      </c>
      <c r="E55">
        <f t="shared" si="3"/>
        <v>0</v>
      </c>
      <c r="F55" s="6" t="e">
        <f t="shared" si="4"/>
        <v>#DIV/0!</v>
      </c>
      <c r="M55" t="e">
        <f t="shared" si="5"/>
        <v>#DIV/0!</v>
      </c>
    </row>
  </sheetData>
  <mergeCells count="8">
    <mergeCell ref="O9:O10"/>
    <mergeCell ref="P9:P10"/>
    <mergeCell ref="I11:J11"/>
    <mergeCell ref="O1:P1"/>
    <mergeCell ref="I1:J1"/>
    <mergeCell ref="I7:J7"/>
    <mergeCell ref="P5:P6"/>
    <mergeCell ref="O5:O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5"/>
  <sheetViews>
    <sheetView tabSelected="1" zoomScaleNormal="100" workbookViewId="0">
      <selection activeCell="K2" sqref="K2"/>
    </sheetView>
  </sheetViews>
  <sheetFormatPr defaultColWidth="8.7265625" defaultRowHeight="14.5" x14ac:dyDescent="0.35"/>
  <cols>
    <col min="1" max="9" width="15.81640625" customWidth="1"/>
    <col min="10" max="10" width="1.54296875" customWidth="1"/>
  </cols>
  <sheetData>
    <row r="1" spans="1:12" ht="43.75" customHeight="1" x14ac:dyDescent="0.35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K1" s="15" t="s">
        <v>34</v>
      </c>
      <c r="L1" s="15"/>
    </row>
    <row r="2" spans="1:12" x14ac:dyDescent="0.35">
      <c r="A2">
        <v>1980</v>
      </c>
      <c r="B2">
        <f>'Raw Data'!B2</f>
        <v>62785.447</v>
      </c>
      <c r="F2">
        <f>'Raw Data'!M2*'Raw Data'!B2</f>
        <v>0</v>
      </c>
      <c r="G2">
        <f t="shared" ref="G2:G41" si="0">B2-C2-F2</f>
        <v>62785.447</v>
      </c>
      <c r="H2">
        <f t="shared" ref="H2:H41" si="1">D2-G2</f>
        <v>-62785.447</v>
      </c>
      <c r="K2" t="s">
        <v>35</v>
      </c>
      <c r="L2" t="e">
        <f>1-AVERAGE(I2:I43)</f>
        <v>#DIV/0!</v>
      </c>
    </row>
    <row r="3" spans="1:12" x14ac:dyDescent="0.35">
      <c r="A3">
        <v>1981</v>
      </c>
      <c r="B3">
        <f>'Raw Data'!B3</f>
        <v>71252.990000000005</v>
      </c>
      <c r="F3">
        <f>'Raw Data'!M3*'Raw Data'!B3</f>
        <v>0</v>
      </c>
      <c r="G3">
        <f t="shared" si="0"/>
        <v>71252.990000000005</v>
      </c>
      <c r="H3">
        <f t="shared" si="1"/>
        <v>-71252.990000000005</v>
      </c>
    </row>
    <row r="4" spans="1:12" x14ac:dyDescent="0.35">
      <c r="A4">
        <v>1982</v>
      </c>
      <c r="B4">
        <f>'Raw Data'!B4</f>
        <v>79791.888999999996</v>
      </c>
      <c r="F4">
        <f>'Raw Data'!M4*'Raw Data'!B4</f>
        <v>0</v>
      </c>
      <c r="G4">
        <f t="shared" si="0"/>
        <v>79791.888999999996</v>
      </c>
      <c r="H4">
        <f t="shared" si="1"/>
        <v>-79791.888999999996</v>
      </c>
    </row>
    <row r="5" spans="1:12" x14ac:dyDescent="0.35">
      <c r="A5">
        <v>1983</v>
      </c>
      <c r="B5">
        <f>'Raw Data'!B5</f>
        <v>91812.08</v>
      </c>
      <c r="F5">
        <f>'Raw Data'!M5*'Raw Data'!B5</f>
        <v>0</v>
      </c>
      <c r="G5">
        <f t="shared" si="0"/>
        <v>91812.08</v>
      </c>
      <c r="H5">
        <f t="shared" si="1"/>
        <v>-91812.08</v>
      </c>
    </row>
    <row r="6" spans="1:12" x14ac:dyDescent="0.35">
      <c r="A6">
        <v>1984</v>
      </c>
      <c r="B6">
        <f>'Raw Data'!B6</f>
        <v>104418.254</v>
      </c>
      <c r="F6">
        <f>'Raw Data'!M6*'Raw Data'!B6</f>
        <v>0</v>
      </c>
      <c r="G6">
        <f t="shared" si="0"/>
        <v>104418.254</v>
      </c>
      <c r="H6">
        <f t="shared" si="1"/>
        <v>-104418.254</v>
      </c>
    </row>
    <row r="7" spans="1:12" x14ac:dyDescent="0.35">
      <c r="A7">
        <v>1985</v>
      </c>
      <c r="B7">
        <f>'Raw Data'!B7</f>
        <v>115669.75</v>
      </c>
      <c r="F7">
        <f>'Raw Data'!M7*'Raw Data'!B7</f>
        <v>0</v>
      </c>
      <c r="G7">
        <f t="shared" si="0"/>
        <v>115669.75</v>
      </c>
      <c r="H7">
        <f t="shared" si="1"/>
        <v>-115669.75</v>
      </c>
    </row>
    <row r="8" spans="1:12" x14ac:dyDescent="0.35">
      <c r="A8">
        <v>1986</v>
      </c>
      <c r="B8">
        <f>'Raw Data'!B8</f>
        <v>131938.85</v>
      </c>
      <c r="F8">
        <f>'Raw Data'!M8*'Raw Data'!B8</f>
        <v>0</v>
      </c>
      <c r="G8">
        <f t="shared" si="0"/>
        <v>131938.85</v>
      </c>
      <c r="H8">
        <f t="shared" si="1"/>
        <v>-131938.85</v>
      </c>
    </row>
    <row r="9" spans="1:12" x14ac:dyDescent="0.35">
      <c r="A9">
        <v>1987</v>
      </c>
      <c r="B9">
        <f>'Raw Data'!B9</f>
        <v>143068.17600000001</v>
      </c>
      <c r="F9">
        <f>'Raw Data'!M9*'Raw Data'!B9</f>
        <v>0</v>
      </c>
      <c r="G9">
        <f t="shared" si="0"/>
        <v>143068.17600000001</v>
      </c>
      <c r="H9">
        <f t="shared" si="1"/>
        <v>-143068.17600000001</v>
      </c>
    </row>
    <row r="10" spans="1:12" x14ac:dyDescent="0.35">
      <c r="A10">
        <v>1988</v>
      </c>
      <c r="B10">
        <f>'Raw Data'!B10</f>
        <v>154263.45300000001</v>
      </c>
      <c r="F10">
        <f>'Raw Data'!M10*'Raw Data'!B10</f>
        <v>0</v>
      </c>
      <c r="G10">
        <f t="shared" si="0"/>
        <v>154263.45300000001</v>
      </c>
      <c r="H10">
        <f t="shared" si="1"/>
        <v>-154263.45300000001</v>
      </c>
    </row>
    <row r="11" spans="1:12" x14ac:dyDescent="0.35">
      <c r="A11">
        <v>1989</v>
      </c>
      <c r="B11">
        <f>'Raw Data'!B11</f>
        <v>163793.76300000001</v>
      </c>
      <c r="F11">
        <f>'Raw Data'!M11*'Raw Data'!B11</f>
        <v>0</v>
      </c>
      <c r="G11">
        <f t="shared" si="0"/>
        <v>163793.76300000001</v>
      </c>
      <c r="H11">
        <f t="shared" si="1"/>
        <v>-163793.76300000001</v>
      </c>
    </row>
    <row r="12" spans="1:12" x14ac:dyDescent="0.35">
      <c r="A12">
        <v>1990</v>
      </c>
      <c r="B12">
        <f>'Raw Data'!B12</f>
        <v>176325.33799999999</v>
      </c>
      <c r="F12">
        <f>'Raw Data'!M12*'Raw Data'!B12</f>
        <v>0</v>
      </c>
      <c r="G12">
        <f t="shared" si="0"/>
        <v>176325.33799999999</v>
      </c>
      <c r="H12">
        <f t="shared" si="1"/>
        <v>-176325.33799999999</v>
      </c>
    </row>
    <row r="13" spans="1:12" x14ac:dyDescent="0.35">
      <c r="A13">
        <v>1991</v>
      </c>
      <c r="B13">
        <f>'Raw Data'!B13</f>
        <v>186122.69099999999</v>
      </c>
      <c r="F13">
        <f>'Raw Data'!M13*'Raw Data'!B13</f>
        <v>0</v>
      </c>
      <c r="G13">
        <f t="shared" si="0"/>
        <v>186122.69099999999</v>
      </c>
      <c r="H13">
        <f t="shared" si="1"/>
        <v>-186122.69099999999</v>
      </c>
    </row>
    <row r="14" spans="1:12" x14ac:dyDescent="0.35">
      <c r="A14">
        <v>1992</v>
      </c>
      <c r="B14">
        <f>'Raw Data'!B14</f>
        <v>192312.258</v>
      </c>
      <c r="F14">
        <f>'Raw Data'!M14*'Raw Data'!B14</f>
        <v>0</v>
      </c>
      <c r="G14">
        <f t="shared" si="0"/>
        <v>192312.258</v>
      </c>
      <c r="H14">
        <f t="shared" si="1"/>
        <v>-192312.258</v>
      </c>
    </row>
    <row r="15" spans="1:12" x14ac:dyDescent="0.35">
      <c r="A15">
        <v>1993</v>
      </c>
      <c r="B15">
        <f>'Raw Data'!B15</f>
        <v>199019.693</v>
      </c>
      <c r="F15">
        <f>'Raw Data'!M15*'Raw Data'!B15</f>
        <v>0</v>
      </c>
      <c r="G15">
        <f t="shared" si="0"/>
        <v>199019.693</v>
      </c>
      <c r="H15">
        <f t="shared" si="1"/>
        <v>-199019.693</v>
      </c>
    </row>
    <row r="16" spans="1:12" x14ac:dyDescent="0.35">
      <c r="A16">
        <v>1994</v>
      </c>
      <c r="B16">
        <f>'Raw Data'!B16</f>
        <v>209845.21799999999</v>
      </c>
      <c r="F16">
        <f>'Raw Data'!M16*'Raw Data'!B16</f>
        <v>0</v>
      </c>
      <c r="G16">
        <f t="shared" si="0"/>
        <v>209845.21799999999</v>
      </c>
      <c r="H16">
        <f t="shared" si="1"/>
        <v>-209845.21799999999</v>
      </c>
    </row>
    <row r="17" spans="1:8" x14ac:dyDescent="0.35">
      <c r="A17">
        <v>1995</v>
      </c>
      <c r="B17">
        <f>'Raw Data'!B17</f>
        <v>217123.49900000001</v>
      </c>
      <c r="F17">
        <f>'Raw Data'!M17*'Raw Data'!B17</f>
        <v>0</v>
      </c>
      <c r="G17">
        <f t="shared" si="0"/>
        <v>217123.49900000001</v>
      </c>
      <c r="H17">
        <f t="shared" si="1"/>
        <v>-217123.49900000001</v>
      </c>
    </row>
    <row r="18" spans="1:8" x14ac:dyDescent="0.35">
      <c r="A18">
        <v>1996</v>
      </c>
      <c r="B18">
        <f>'Raw Data'!B18</f>
        <v>223647.14</v>
      </c>
      <c r="F18">
        <f>'Raw Data'!M18*'Raw Data'!B18</f>
        <v>0</v>
      </c>
      <c r="G18">
        <f t="shared" si="0"/>
        <v>223647.14</v>
      </c>
      <c r="H18">
        <f t="shared" si="1"/>
        <v>-223647.14</v>
      </c>
    </row>
    <row r="19" spans="1:8" x14ac:dyDescent="0.35">
      <c r="A19">
        <v>1997</v>
      </c>
      <c r="B19">
        <f>'Raw Data'!B19</f>
        <v>225578.068</v>
      </c>
      <c r="F19">
        <f>'Raw Data'!M19*'Raw Data'!B19</f>
        <v>0</v>
      </c>
      <c r="G19">
        <f t="shared" si="0"/>
        <v>225578.068</v>
      </c>
      <c r="H19">
        <f t="shared" si="1"/>
        <v>-225578.068</v>
      </c>
    </row>
    <row r="20" spans="1:8" x14ac:dyDescent="0.35">
      <c r="A20">
        <v>1998</v>
      </c>
      <c r="B20">
        <f>'Raw Data'!B20</f>
        <v>235253.25200000001</v>
      </c>
      <c r="F20">
        <f>'Raw Data'!M20*'Raw Data'!B20</f>
        <v>0</v>
      </c>
      <c r="G20">
        <f t="shared" si="0"/>
        <v>235253.25200000001</v>
      </c>
      <c r="H20">
        <f t="shared" si="1"/>
        <v>-235253.25200000001</v>
      </c>
    </row>
    <row r="21" spans="1:8" x14ac:dyDescent="0.35">
      <c r="A21">
        <v>1999</v>
      </c>
      <c r="B21">
        <f>'Raw Data'!B21</f>
        <v>248963.277</v>
      </c>
      <c r="F21">
        <f>'Raw Data'!M21*'Raw Data'!B21</f>
        <v>0</v>
      </c>
      <c r="G21">
        <f t="shared" si="0"/>
        <v>248963.277</v>
      </c>
      <c r="H21">
        <f t="shared" si="1"/>
        <v>-248963.277</v>
      </c>
    </row>
    <row r="22" spans="1:8" x14ac:dyDescent="0.35">
      <c r="A22">
        <v>2000</v>
      </c>
      <c r="B22">
        <f>'Raw Data'!B22</f>
        <v>263423.61700000003</v>
      </c>
      <c r="F22">
        <f>'Raw Data'!M22*'Raw Data'!B22</f>
        <v>0</v>
      </c>
      <c r="G22">
        <f t="shared" si="0"/>
        <v>263423.61700000003</v>
      </c>
      <c r="H22">
        <f t="shared" si="1"/>
        <v>-263423.61700000003</v>
      </c>
    </row>
    <row r="23" spans="1:8" x14ac:dyDescent="0.35">
      <c r="A23">
        <v>2001</v>
      </c>
      <c r="B23">
        <f>'Raw Data'!B23</f>
        <v>278260.19699999999</v>
      </c>
      <c r="F23">
        <f>'Raw Data'!M23*'Raw Data'!B23</f>
        <v>0</v>
      </c>
      <c r="G23">
        <f t="shared" si="0"/>
        <v>278260.19699999999</v>
      </c>
      <c r="H23">
        <f t="shared" si="1"/>
        <v>-278260.19699999999</v>
      </c>
    </row>
    <row r="24" spans="1:8" x14ac:dyDescent="0.35">
      <c r="A24">
        <v>2002</v>
      </c>
      <c r="B24">
        <f>'Raw Data'!B24</f>
        <v>290070.64600000001</v>
      </c>
      <c r="F24">
        <f>'Raw Data'!M24*'Raw Data'!B24</f>
        <v>0</v>
      </c>
      <c r="G24">
        <f t="shared" si="0"/>
        <v>290070.64600000001</v>
      </c>
      <c r="H24">
        <f t="shared" si="1"/>
        <v>-290070.64600000001</v>
      </c>
    </row>
    <row r="25" spans="1:8" x14ac:dyDescent="0.35">
      <c r="A25">
        <v>2003</v>
      </c>
      <c r="B25">
        <f>'Raw Data'!B25</f>
        <v>298410.614</v>
      </c>
      <c r="F25">
        <f>'Raw Data'!M25*'Raw Data'!B25</f>
        <v>0</v>
      </c>
      <c r="G25">
        <f t="shared" si="0"/>
        <v>298410.614</v>
      </c>
      <c r="H25">
        <f t="shared" si="1"/>
        <v>-298410.614</v>
      </c>
    </row>
    <row r="26" spans="1:8" x14ac:dyDescent="0.35">
      <c r="A26">
        <v>2004</v>
      </c>
      <c r="B26">
        <f>'Raw Data'!B26</f>
        <v>313584.511</v>
      </c>
      <c r="F26">
        <f>'Raw Data'!M26*'Raw Data'!B26</f>
        <v>0</v>
      </c>
      <c r="G26">
        <f t="shared" si="0"/>
        <v>313584.511</v>
      </c>
      <c r="H26">
        <f t="shared" si="1"/>
        <v>-313584.511</v>
      </c>
    </row>
    <row r="27" spans="1:8" x14ac:dyDescent="0.35">
      <c r="A27">
        <v>2005</v>
      </c>
      <c r="B27">
        <f>'Raw Data'!B27</f>
        <v>330032</v>
      </c>
      <c r="F27">
        <f>'Raw Data'!M27*'Raw Data'!B27</f>
        <v>0</v>
      </c>
      <c r="G27">
        <f t="shared" si="0"/>
        <v>330032</v>
      </c>
      <c r="H27">
        <f t="shared" si="1"/>
        <v>-330032</v>
      </c>
    </row>
    <row r="28" spans="1:8" x14ac:dyDescent="0.35">
      <c r="A28">
        <v>2006</v>
      </c>
      <c r="B28">
        <f>'Raw Data'!B28</f>
        <v>345300</v>
      </c>
      <c r="F28">
        <f>'Raw Data'!M28*'Raw Data'!B28</f>
        <v>0</v>
      </c>
      <c r="G28">
        <f t="shared" si="0"/>
        <v>345300</v>
      </c>
      <c r="H28">
        <f t="shared" si="1"/>
        <v>-345300</v>
      </c>
    </row>
    <row r="29" spans="1:8" x14ac:dyDescent="0.35">
      <c r="A29">
        <v>2007</v>
      </c>
      <c r="B29">
        <f>'Raw Data'!B29</f>
        <v>369660</v>
      </c>
      <c r="F29">
        <f>'Raw Data'!M29*'Raw Data'!B29</f>
        <v>0</v>
      </c>
      <c r="G29">
        <f t="shared" si="0"/>
        <v>369660</v>
      </c>
      <c r="H29">
        <f t="shared" si="1"/>
        <v>-369660</v>
      </c>
    </row>
    <row r="30" spans="1:8" x14ac:dyDescent="0.35">
      <c r="A30">
        <v>2008</v>
      </c>
      <c r="B30">
        <f>'Raw Data'!B30</f>
        <v>394839</v>
      </c>
      <c r="F30">
        <f>'Raw Data'!M30*'Raw Data'!B30</f>
        <v>0</v>
      </c>
      <c r="G30">
        <f t="shared" si="0"/>
        <v>394839</v>
      </c>
      <c r="H30">
        <f t="shared" si="1"/>
        <v>-394839</v>
      </c>
    </row>
    <row r="31" spans="1:8" x14ac:dyDescent="0.35">
      <c r="A31">
        <v>2009</v>
      </c>
      <c r="B31">
        <f>'Raw Data'!B31</f>
        <v>420143</v>
      </c>
      <c r="F31">
        <f>'Raw Data'!M31*'Raw Data'!B31</f>
        <v>0</v>
      </c>
      <c r="G31">
        <f t="shared" si="0"/>
        <v>420143</v>
      </c>
      <c r="H31">
        <f t="shared" si="1"/>
        <v>-420143</v>
      </c>
    </row>
    <row r="32" spans="1:8" x14ac:dyDescent="0.35">
      <c r="A32">
        <v>2010</v>
      </c>
      <c r="B32">
        <f>'Raw Data'!B32</f>
        <v>452191</v>
      </c>
      <c r="F32">
        <f>'Raw Data'!M32*'Raw Data'!B32</f>
        <v>0</v>
      </c>
      <c r="G32">
        <f t="shared" si="0"/>
        <v>452191</v>
      </c>
      <c r="H32">
        <f t="shared" si="1"/>
        <v>-452191</v>
      </c>
    </row>
    <row r="33" spans="1:8" x14ac:dyDescent="0.35">
      <c r="A33">
        <v>2011</v>
      </c>
      <c r="B33">
        <f>'Raw Data'!B33</f>
        <v>482941</v>
      </c>
      <c r="F33">
        <f>'Raw Data'!M33*'Raw Data'!B33</f>
        <v>0</v>
      </c>
      <c r="G33">
        <f t="shared" si="0"/>
        <v>482941</v>
      </c>
      <c r="H33">
        <f t="shared" si="1"/>
        <v>-482941</v>
      </c>
    </row>
    <row r="34" spans="1:8" x14ac:dyDescent="0.35">
      <c r="A34">
        <v>2012</v>
      </c>
      <c r="B34">
        <f>'Raw Data'!B34</f>
        <v>502901</v>
      </c>
      <c r="F34">
        <f>'Raw Data'!M34*'Raw Data'!B34</f>
        <v>0</v>
      </c>
      <c r="G34">
        <f t="shared" si="0"/>
        <v>502901</v>
      </c>
      <c r="H34">
        <f t="shared" si="1"/>
        <v>-502901</v>
      </c>
    </row>
    <row r="35" spans="1:8" x14ac:dyDescent="0.35">
      <c r="A35">
        <v>2013</v>
      </c>
      <c r="B35">
        <f>'Raw Data'!B35</f>
        <v>514901</v>
      </c>
      <c r="F35">
        <f>'Raw Data'!M35*'Raw Data'!B35</f>
        <v>0</v>
      </c>
      <c r="G35">
        <f t="shared" si="0"/>
        <v>514901</v>
      </c>
      <c r="H35">
        <f t="shared" si="1"/>
        <v>-514901</v>
      </c>
    </row>
    <row r="36" spans="1:8" x14ac:dyDescent="0.35">
      <c r="A36">
        <v>2014</v>
      </c>
      <c r="B36">
        <f>'Raw Data'!B36</f>
        <v>531573</v>
      </c>
      <c r="F36">
        <f>'Raw Data'!M36*'Raw Data'!B36</f>
        <v>0</v>
      </c>
      <c r="G36">
        <f t="shared" si="0"/>
        <v>531573</v>
      </c>
      <c r="H36">
        <f t="shared" si="1"/>
        <v>-531573</v>
      </c>
    </row>
    <row r="37" spans="1:8" x14ac:dyDescent="0.35">
      <c r="A37">
        <v>2015</v>
      </c>
      <c r="B37">
        <f>'Raw Data'!B37</f>
        <v>553122</v>
      </c>
      <c r="F37">
        <f>'Raw Data'!M37*'Raw Data'!B37</f>
        <v>0</v>
      </c>
      <c r="G37">
        <f t="shared" si="0"/>
        <v>553122</v>
      </c>
      <c r="H37">
        <f t="shared" si="1"/>
        <v>-553122</v>
      </c>
    </row>
    <row r="38" spans="1:8" x14ac:dyDescent="0.35">
      <c r="A38">
        <v>2016</v>
      </c>
      <c r="B38">
        <f>'Raw Data'!B38</f>
        <v>587444</v>
      </c>
      <c r="F38">
        <f>'Raw Data'!M38*'Raw Data'!B38</f>
        <v>0</v>
      </c>
      <c r="G38">
        <f t="shared" si="0"/>
        <v>587444</v>
      </c>
      <c r="H38">
        <f t="shared" si="1"/>
        <v>-587444</v>
      </c>
    </row>
    <row r="39" spans="1:8" x14ac:dyDescent="0.35">
      <c r="A39">
        <v>2017</v>
      </c>
      <c r="B39">
        <f>'Raw Data'!B39</f>
        <v>622775</v>
      </c>
      <c r="F39">
        <f>'Raw Data'!M39*'Raw Data'!B39</f>
        <v>0</v>
      </c>
      <c r="G39">
        <f t="shared" si="0"/>
        <v>622775</v>
      </c>
      <c r="H39">
        <f t="shared" si="1"/>
        <v>-622775</v>
      </c>
    </row>
    <row r="40" spans="1:8" x14ac:dyDescent="0.35">
      <c r="A40">
        <v>2018</v>
      </c>
      <c r="B40">
        <f>'Raw Data'!B40</f>
        <v>651299</v>
      </c>
      <c r="F40">
        <f>'Raw Data'!M40*'Raw Data'!B40</f>
        <v>0</v>
      </c>
      <c r="G40">
        <f t="shared" si="0"/>
        <v>651299</v>
      </c>
      <c r="H40">
        <f t="shared" si="1"/>
        <v>-651299</v>
      </c>
    </row>
    <row r="41" spans="1:8" x14ac:dyDescent="0.35">
      <c r="A41">
        <v>2019</v>
      </c>
      <c r="B41">
        <f>'Raw Data'!B41</f>
        <v>630173</v>
      </c>
      <c r="F41">
        <f>'Raw Data'!M41*'Raw Data'!B41</f>
        <v>0</v>
      </c>
      <c r="G41">
        <f t="shared" si="0"/>
        <v>630173</v>
      </c>
      <c r="H41">
        <f t="shared" si="1"/>
        <v>-630173</v>
      </c>
    </row>
    <row r="42" spans="1:8" x14ac:dyDescent="0.35">
      <c r="A42">
        <v>2020</v>
      </c>
      <c r="B42">
        <f>'Raw Data'!B42</f>
        <v>643022</v>
      </c>
      <c r="F42">
        <f>'Raw Data'!M42*'Raw Data'!B42</f>
        <v>0</v>
      </c>
      <c r="G42">
        <f t="shared" ref="G42:G44" si="2">B42-C42-F42</f>
        <v>643022</v>
      </c>
      <c r="H42">
        <f t="shared" ref="H42:H44" si="3">D42-G42</f>
        <v>-643022</v>
      </c>
    </row>
    <row r="43" spans="1:8" x14ac:dyDescent="0.35">
      <c r="A43">
        <v>2021</v>
      </c>
      <c r="B43">
        <f>'Raw Data'!B43</f>
        <v>656013</v>
      </c>
      <c r="F43">
        <f>'Raw Data'!M43*'Raw Data'!B43</f>
        <v>0</v>
      </c>
      <c r="G43">
        <f t="shared" si="2"/>
        <v>656013</v>
      </c>
      <c r="H43">
        <f t="shared" si="3"/>
        <v>-656013</v>
      </c>
    </row>
    <row r="44" spans="1:8" x14ac:dyDescent="0.35">
      <c r="A44">
        <v>2022</v>
      </c>
      <c r="B44">
        <f>'Raw Data'!B44</f>
        <v>658232</v>
      </c>
      <c r="F44">
        <f>'Raw Data'!M44*'Raw Data'!B44</f>
        <v>0</v>
      </c>
      <c r="G44">
        <f t="shared" si="2"/>
        <v>658232</v>
      </c>
      <c r="H44">
        <f t="shared" si="3"/>
        <v>-658232</v>
      </c>
    </row>
    <row r="45" spans="1:8" x14ac:dyDescent="0.35">
      <c r="A45">
        <v>2023</v>
      </c>
      <c r="B45">
        <f>'Raw Data'!B45</f>
        <v>665567</v>
      </c>
      <c r="F45">
        <f>'Raw Data'!M45*'Raw Data'!B45</f>
        <v>0</v>
      </c>
    </row>
    <row r="46" spans="1:8" x14ac:dyDescent="0.35">
      <c r="F46">
        <f>'Raw Data'!M46*'Raw Data'!B46</f>
        <v>0</v>
      </c>
    </row>
    <row r="47" spans="1:8" x14ac:dyDescent="0.35">
      <c r="F47">
        <f>'Raw Data'!M47*'Raw Data'!B47</f>
        <v>0</v>
      </c>
    </row>
    <row r="48" spans="1:8" x14ac:dyDescent="0.35">
      <c r="F48">
        <f>'Raw Data'!M48*'Raw Data'!B48</f>
        <v>0</v>
      </c>
    </row>
    <row r="49" spans="6:6" x14ac:dyDescent="0.35">
      <c r="F49">
        <f>'Raw Data'!M49*'Raw Data'!B49</f>
        <v>0</v>
      </c>
    </row>
    <row r="50" spans="6:6" x14ac:dyDescent="0.35">
      <c r="F50">
        <f>'Raw Data'!M50*'Raw Data'!B50</f>
        <v>0</v>
      </c>
    </row>
    <row r="51" spans="6:6" x14ac:dyDescent="0.35">
      <c r="F51">
        <f>'Raw Data'!M51*'Raw Data'!B51</f>
        <v>0</v>
      </c>
    </row>
    <row r="52" spans="6:6" x14ac:dyDescent="0.35">
      <c r="F52">
        <f>'Raw Data'!M52*'Raw Data'!B52</f>
        <v>0</v>
      </c>
    </row>
    <row r="53" spans="6:6" x14ac:dyDescent="0.35">
      <c r="F53">
        <f>'Raw Data'!M53*'Raw Data'!B53</f>
        <v>0</v>
      </c>
    </row>
    <row r="54" spans="6:6" x14ac:dyDescent="0.35">
      <c r="F54">
        <f>'Raw Data'!M54*'Raw Data'!B54</f>
        <v>0</v>
      </c>
    </row>
    <row r="55" spans="6:6" x14ac:dyDescent="0.35">
      <c r="F55">
        <f>'Raw Data'!M55*'Raw Data'!B55</f>
        <v>0</v>
      </c>
    </row>
  </sheetData>
  <mergeCells count="1">
    <mergeCell ref="K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6"/>
  <sheetViews>
    <sheetView zoomScaleNormal="100" workbookViewId="0">
      <selection activeCell="B2" sqref="B2"/>
    </sheetView>
  </sheetViews>
  <sheetFormatPr defaultColWidth="8.7265625" defaultRowHeight="14.5" x14ac:dyDescent="0.35"/>
  <cols>
    <col min="3" max="3" width="11" customWidth="1"/>
    <col min="4" max="5" width="12" customWidth="1"/>
    <col min="6" max="6" width="1.54296875" customWidth="1"/>
    <col min="9" max="9" width="1.453125" customWidth="1"/>
    <col min="11" max="11" width="1.36328125" customWidth="1"/>
    <col min="12" max="12" width="12" customWidth="1"/>
    <col min="15" max="15" width="1.08984375" customWidth="1"/>
    <col min="20" max="20" width="1.36328125" customWidth="1"/>
    <col min="25" max="25" width="1.453125" customWidth="1"/>
    <col min="30" max="30" width="1.54296875" customWidth="1"/>
    <col min="31" max="31" width="10.54296875" customWidth="1"/>
    <col min="32" max="32" width="9.90625" customWidth="1"/>
    <col min="33" max="33" width="12.08984375" customWidth="1"/>
    <col min="34" max="34" width="2" customWidth="1"/>
  </cols>
  <sheetData>
    <row r="1" spans="1:33" x14ac:dyDescent="0.35">
      <c r="A1" t="s">
        <v>0</v>
      </c>
      <c r="B1" t="s">
        <v>12</v>
      </c>
      <c r="C1" t="s">
        <v>36</v>
      </c>
      <c r="D1" t="s">
        <v>37</v>
      </c>
      <c r="E1" t="s">
        <v>38</v>
      </c>
      <c r="G1" s="15" t="s">
        <v>13</v>
      </c>
      <c r="H1" s="15"/>
      <c r="J1" t="s">
        <v>39</v>
      </c>
      <c r="L1" t="s">
        <v>40</v>
      </c>
      <c r="M1" t="s">
        <v>14</v>
      </c>
      <c r="N1" t="s">
        <v>41</v>
      </c>
      <c r="P1" t="s">
        <v>42</v>
      </c>
      <c r="Q1" t="s">
        <v>43</v>
      </c>
      <c r="R1" t="s">
        <v>44</v>
      </c>
      <c r="S1" t="s">
        <v>45</v>
      </c>
      <c r="U1" t="s">
        <v>46</v>
      </c>
      <c r="V1" t="s">
        <v>47</v>
      </c>
      <c r="W1" t="s">
        <v>48</v>
      </c>
      <c r="X1" t="s">
        <v>49</v>
      </c>
      <c r="Z1" t="s">
        <v>50</v>
      </c>
      <c r="AA1" t="s">
        <v>51</v>
      </c>
      <c r="AB1" t="s">
        <v>52</v>
      </c>
      <c r="AC1" t="s">
        <v>53</v>
      </c>
      <c r="AE1" t="s">
        <v>54</v>
      </c>
      <c r="AF1" t="s">
        <v>55</v>
      </c>
      <c r="AG1" t="s">
        <v>56</v>
      </c>
    </row>
    <row r="2" spans="1:33" x14ac:dyDescent="0.35">
      <c r="A2">
        <v>1980</v>
      </c>
      <c r="B2" s="2" t="e">
        <f>'Raw Data'!C12</f>
        <v>#DIV/0!</v>
      </c>
      <c r="C2" t="e">
        <f>'Capital Stock data'!#REF!</f>
        <v>#REF!</v>
      </c>
      <c r="D2">
        <f>'Raw Data'!G12</f>
        <v>0</v>
      </c>
      <c r="E2">
        <f>'Raw Data'!F12</f>
        <v>0</v>
      </c>
      <c r="G2" t="s">
        <v>57</v>
      </c>
      <c r="H2" s="11" t="e">
        <f>'Labor Share'!L2</f>
        <v>#DIV/0!</v>
      </c>
      <c r="J2" t="e">
        <f t="shared" ref="J2:J42" si="0">B2/(C2^$H$2*D2^(1-$H$2))</f>
        <v>#DIV/0!</v>
      </c>
      <c r="L2" t="e">
        <f t="shared" ref="L2:L42" si="1">B2/E2</f>
        <v>#DIV/0!</v>
      </c>
      <c r="M2" t="e">
        <f t="shared" ref="M2:M42" si="2">C2/B2</f>
        <v>#REF!</v>
      </c>
      <c r="N2">
        <f>'Raw Data'!E12</f>
        <v>0</v>
      </c>
      <c r="P2" s="6" t="e">
        <f t="shared" ref="P2:P19" si="3">L2/$L$2</f>
        <v>#DIV/0!</v>
      </c>
      <c r="Q2" s="6" t="e">
        <f t="shared" ref="Q2:Q19" si="4">(J2/$J$2)^(1/(1-$H$2))</f>
        <v>#DIV/0!</v>
      </c>
      <c r="R2" s="6" t="e">
        <f t="shared" ref="R2:R19" si="5">(M2/$M$2)^($H$2/(1-$H$2))</f>
        <v>#REF!</v>
      </c>
      <c r="S2" s="6" t="e">
        <f t="shared" ref="S2:S19" si="6">N2/$N$2</f>
        <v>#DIV/0!</v>
      </c>
      <c r="U2" t="e">
        <f t="shared" ref="U2:U19" si="7">LN(L2)</f>
        <v>#DIV/0!</v>
      </c>
      <c r="V2" t="e">
        <f t="shared" ref="V2:V19" si="8">LN(J2)</f>
        <v>#DIV/0!</v>
      </c>
      <c r="W2" t="e">
        <f t="shared" ref="W2:W19" si="9">LN(M2)</f>
        <v>#REF!</v>
      </c>
      <c r="X2" t="e">
        <f t="shared" ref="X2:X19" si="10">LN(N2)</f>
        <v>#NUM!</v>
      </c>
      <c r="Z2" s="6"/>
      <c r="AA2" s="6"/>
      <c r="AB2" s="6"/>
      <c r="AC2" s="6"/>
      <c r="AE2" s="6"/>
      <c r="AF2" s="6"/>
      <c r="AG2" s="7"/>
    </row>
    <row r="3" spans="1:33" x14ac:dyDescent="0.35">
      <c r="A3">
        <v>1981</v>
      </c>
      <c r="B3" s="2" t="e">
        <f>'Raw Data'!C13</f>
        <v>#DIV/0!</v>
      </c>
      <c r="C3" t="e">
        <f>'Capital Stock data'!#REF!</f>
        <v>#REF!</v>
      </c>
      <c r="D3">
        <f>'Raw Data'!G13</f>
        <v>0</v>
      </c>
      <c r="E3">
        <f>'Raw Data'!F13</f>
        <v>0</v>
      </c>
      <c r="J3" t="e">
        <f t="shared" si="0"/>
        <v>#DIV/0!</v>
      </c>
      <c r="L3" t="e">
        <f t="shared" si="1"/>
        <v>#DIV/0!</v>
      </c>
      <c r="M3" t="e">
        <f t="shared" si="2"/>
        <v>#REF!</v>
      </c>
      <c r="N3">
        <f>'Raw Data'!E13</f>
        <v>0</v>
      </c>
      <c r="P3" s="6" t="e">
        <f t="shared" si="3"/>
        <v>#DIV/0!</v>
      </c>
      <c r="Q3" s="6" t="e">
        <f t="shared" si="4"/>
        <v>#DIV/0!</v>
      </c>
      <c r="R3" s="6" t="e">
        <f t="shared" si="5"/>
        <v>#REF!</v>
      </c>
      <c r="S3" s="6" t="e">
        <f t="shared" si="6"/>
        <v>#DIV/0!</v>
      </c>
      <c r="U3" t="e">
        <f t="shared" si="7"/>
        <v>#DIV/0!</v>
      </c>
      <c r="V3" t="e">
        <f t="shared" si="8"/>
        <v>#DIV/0!</v>
      </c>
      <c r="W3" t="e">
        <f t="shared" si="9"/>
        <v>#REF!</v>
      </c>
      <c r="X3" t="e">
        <f t="shared" si="10"/>
        <v>#NUM!</v>
      </c>
      <c r="Z3" s="6" t="e">
        <f t="shared" ref="Z3:Z42" si="11">U3-U2</f>
        <v>#DIV/0!</v>
      </c>
      <c r="AA3" s="6" t="e">
        <f t="shared" ref="AA3:AA42" si="12">(V3-V2)*(1/(1-$H$2))</f>
        <v>#DIV/0!</v>
      </c>
      <c r="AB3" s="6" t="e">
        <f t="shared" ref="AB3:AB42" si="13">(W3-W2)*($H$2/(1-$H$2))</f>
        <v>#REF!</v>
      </c>
      <c r="AC3" s="6" t="e">
        <f t="shared" ref="AC3:AC42" si="14">X3-X2</f>
        <v>#NUM!</v>
      </c>
      <c r="AE3" s="6" t="e">
        <f t="shared" ref="AE3:AE42" si="15">AA3/Z3</f>
        <v>#DIV/0!</v>
      </c>
      <c r="AF3" s="6" t="e">
        <f t="shared" ref="AF3:AF42" si="16">AB3/Z3</f>
        <v>#REF!</v>
      </c>
      <c r="AG3" s="7" t="e">
        <f t="shared" ref="AG3:AG42" si="17">AC3/Z3</f>
        <v>#NUM!</v>
      </c>
    </row>
    <row r="4" spans="1:33" x14ac:dyDescent="0.35">
      <c r="A4">
        <v>1982</v>
      </c>
      <c r="B4" s="2" t="e">
        <f>'Raw Data'!C14</f>
        <v>#DIV/0!</v>
      </c>
      <c r="C4" t="e">
        <f>'Capital Stock data'!#REF!</f>
        <v>#REF!</v>
      </c>
      <c r="D4">
        <f>'Raw Data'!G14</f>
        <v>0</v>
      </c>
      <c r="E4">
        <f>'Raw Data'!F14</f>
        <v>0</v>
      </c>
      <c r="G4" s="17" t="s">
        <v>58</v>
      </c>
      <c r="H4" s="17"/>
      <c r="J4" t="e">
        <f t="shared" si="0"/>
        <v>#DIV/0!</v>
      </c>
      <c r="L4" t="e">
        <f t="shared" si="1"/>
        <v>#DIV/0!</v>
      </c>
      <c r="M4" t="e">
        <f t="shared" si="2"/>
        <v>#REF!</v>
      </c>
      <c r="N4">
        <f>'Raw Data'!E14</f>
        <v>0</v>
      </c>
      <c r="P4" s="6" t="e">
        <f t="shared" si="3"/>
        <v>#DIV/0!</v>
      </c>
      <c r="Q4" s="6" t="e">
        <f t="shared" si="4"/>
        <v>#DIV/0!</v>
      </c>
      <c r="R4" s="6" t="e">
        <f t="shared" si="5"/>
        <v>#REF!</v>
      </c>
      <c r="S4" s="6" t="e">
        <f t="shared" si="6"/>
        <v>#DIV/0!</v>
      </c>
      <c r="U4" t="e">
        <f t="shared" si="7"/>
        <v>#DIV/0!</v>
      </c>
      <c r="V4" t="e">
        <f t="shared" si="8"/>
        <v>#DIV/0!</v>
      </c>
      <c r="W4" t="e">
        <f t="shared" si="9"/>
        <v>#REF!</v>
      </c>
      <c r="X4" t="e">
        <f t="shared" si="10"/>
        <v>#NUM!</v>
      </c>
      <c r="Z4" s="6" t="e">
        <f t="shared" si="11"/>
        <v>#DIV/0!</v>
      </c>
      <c r="AA4" s="6" t="e">
        <f t="shared" si="12"/>
        <v>#DIV/0!</v>
      </c>
      <c r="AB4" s="6" t="e">
        <f t="shared" si="13"/>
        <v>#REF!</v>
      </c>
      <c r="AC4" s="6" t="e">
        <f t="shared" si="14"/>
        <v>#NUM!</v>
      </c>
      <c r="AE4" s="6" t="e">
        <f t="shared" si="15"/>
        <v>#DIV/0!</v>
      </c>
      <c r="AF4" s="6" t="e">
        <f t="shared" si="16"/>
        <v>#REF!</v>
      </c>
      <c r="AG4" s="7" t="e">
        <f t="shared" si="17"/>
        <v>#NUM!</v>
      </c>
    </row>
    <row r="5" spans="1:33" x14ac:dyDescent="0.35">
      <c r="A5">
        <v>1983</v>
      </c>
      <c r="B5" s="2" t="e">
        <f>'Raw Data'!C15</f>
        <v>#DIV/0!</v>
      </c>
      <c r="C5" t="e">
        <f>'Capital Stock data'!#REF!</f>
        <v>#REF!</v>
      </c>
      <c r="D5">
        <f>'Raw Data'!G15</f>
        <v>0</v>
      </c>
      <c r="E5">
        <f>'Raw Data'!F15</f>
        <v>0</v>
      </c>
      <c r="G5" t="s">
        <v>40</v>
      </c>
      <c r="H5" s="7"/>
      <c r="J5" t="e">
        <f t="shared" si="0"/>
        <v>#DIV/0!</v>
      </c>
      <c r="L5" t="e">
        <f t="shared" si="1"/>
        <v>#DIV/0!</v>
      </c>
      <c r="M5" t="e">
        <f t="shared" si="2"/>
        <v>#REF!</v>
      </c>
      <c r="N5">
        <f>'Raw Data'!E15</f>
        <v>0</v>
      </c>
      <c r="P5" s="6" t="e">
        <f t="shared" si="3"/>
        <v>#DIV/0!</v>
      </c>
      <c r="Q5" s="6" t="e">
        <f t="shared" si="4"/>
        <v>#DIV/0!</v>
      </c>
      <c r="R5" s="6" t="e">
        <f t="shared" si="5"/>
        <v>#REF!</v>
      </c>
      <c r="S5" s="6" t="e">
        <f t="shared" si="6"/>
        <v>#DIV/0!</v>
      </c>
      <c r="U5" t="e">
        <f t="shared" si="7"/>
        <v>#DIV/0!</v>
      </c>
      <c r="V5" t="e">
        <f t="shared" si="8"/>
        <v>#DIV/0!</v>
      </c>
      <c r="W5" t="e">
        <f t="shared" si="9"/>
        <v>#REF!</v>
      </c>
      <c r="X5" t="e">
        <f t="shared" si="10"/>
        <v>#NUM!</v>
      </c>
      <c r="Z5" s="6" t="e">
        <f t="shared" si="11"/>
        <v>#DIV/0!</v>
      </c>
      <c r="AA5" s="6" t="e">
        <f t="shared" si="12"/>
        <v>#DIV/0!</v>
      </c>
      <c r="AB5" s="6" t="e">
        <f t="shared" si="13"/>
        <v>#REF!</v>
      </c>
      <c r="AC5" s="6" t="e">
        <f t="shared" si="14"/>
        <v>#NUM!</v>
      </c>
      <c r="AE5" s="6" t="e">
        <f t="shared" si="15"/>
        <v>#DIV/0!</v>
      </c>
      <c r="AF5" s="6" t="e">
        <f t="shared" si="16"/>
        <v>#REF!</v>
      </c>
      <c r="AG5" s="7" t="e">
        <f t="shared" si="17"/>
        <v>#NUM!</v>
      </c>
    </row>
    <row r="6" spans="1:33" x14ac:dyDescent="0.35">
      <c r="A6">
        <v>1984</v>
      </c>
      <c r="B6" s="2" t="e">
        <f>'Raw Data'!C16</f>
        <v>#DIV/0!</v>
      </c>
      <c r="C6" t="e">
        <f>'Capital Stock data'!#REF!</f>
        <v>#REF!</v>
      </c>
      <c r="D6">
        <f>'Raw Data'!G16</f>
        <v>0</v>
      </c>
      <c r="E6">
        <f>'Raw Data'!F16</f>
        <v>0</v>
      </c>
      <c r="G6" t="s">
        <v>39</v>
      </c>
      <c r="H6" s="7"/>
      <c r="J6" t="e">
        <f t="shared" si="0"/>
        <v>#DIV/0!</v>
      </c>
      <c r="L6" t="e">
        <f t="shared" si="1"/>
        <v>#DIV/0!</v>
      </c>
      <c r="M6" t="e">
        <f t="shared" si="2"/>
        <v>#REF!</v>
      </c>
      <c r="N6">
        <f>'Raw Data'!E16</f>
        <v>0</v>
      </c>
      <c r="P6" s="6" t="e">
        <f t="shared" si="3"/>
        <v>#DIV/0!</v>
      </c>
      <c r="Q6" s="6" t="e">
        <f t="shared" si="4"/>
        <v>#DIV/0!</v>
      </c>
      <c r="R6" s="6" t="e">
        <f t="shared" si="5"/>
        <v>#REF!</v>
      </c>
      <c r="S6" s="6" t="e">
        <f t="shared" si="6"/>
        <v>#DIV/0!</v>
      </c>
      <c r="U6" t="e">
        <f t="shared" si="7"/>
        <v>#DIV/0!</v>
      </c>
      <c r="V6" t="e">
        <f t="shared" si="8"/>
        <v>#DIV/0!</v>
      </c>
      <c r="W6" t="e">
        <f t="shared" si="9"/>
        <v>#REF!</v>
      </c>
      <c r="X6" t="e">
        <f t="shared" si="10"/>
        <v>#NUM!</v>
      </c>
      <c r="Z6" s="6" t="e">
        <f t="shared" si="11"/>
        <v>#DIV/0!</v>
      </c>
      <c r="AA6" s="6" t="e">
        <f t="shared" si="12"/>
        <v>#DIV/0!</v>
      </c>
      <c r="AB6" s="6" t="e">
        <f t="shared" si="13"/>
        <v>#REF!</v>
      </c>
      <c r="AC6" s="6" t="e">
        <f t="shared" si="14"/>
        <v>#NUM!</v>
      </c>
      <c r="AE6" s="6" t="e">
        <f t="shared" si="15"/>
        <v>#DIV/0!</v>
      </c>
      <c r="AF6" s="6" t="e">
        <f t="shared" si="16"/>
        <v>#REF!</v>
      </c>
      <c r="AG6" s="7" t="e">
        <f t="shared" si="17"/>
        <v>#NUM!</v>
      </c>
    </row>
    <row r="7" spans="1:33" x14ac:dyDescent="0.35">
      <c r="A7">
        <v>1985</v>
      </c>
      <c r="B7" s="2" t="e">
        <f>'Raw Data'!C17</f>
        <v>#DIV/0!</v>
      </c>
      <c r="C7" t="e">
        <f>'Capital Stock data'!#REF!</f>
        <v>#REF!</v>
      </c>
      <c r="D7">
        <f>'Raw Data'!G17</f>
        <v>0</v>
      </c>
      <c r="E7">
        <f>'Raw Data'!F17</f>
        <v>0</v>
      </c>
      <c r="G7" t="s">
        <v>14</v>
      </c>
      <c r="H7" s="7"/>
      <c r="J7" t="e">
        <f t="shared" si="0"/>
        <v>#DIV/0!</v>
      </c>
      <c r="L7" t="e">
        <f t="shared" si="1"/>
        <v>#DIV/0!</v>
      </c>
      <c r="M7" t="e">
        <f t="shared" si="2"/>
        <v>#REF!</v>
      </c>
      <c r="N7">
        <f>'Raw Data'!E17</f>
        <v>0</v>
      </c>
      <c r="P7" s="6" t="e">
        <f t="shared" si="3"/>
        <v>#DIV/0!</v>
      </c>
      <c r="Q7" s="6" t="e">
        <f t="shared" si="4"/>
        <v>#DIV/0!</v>
      </c>
      <c r="R7" s="6" t="e">
        <f t="shared" si="5"/>
        <v>#REF!</v>
      </c>
      <c r="S7" s="6" t="e">
        <f t="shared" si="6"/>
        <v>#DIV/0!</v>
      </c>
      <c r="U7" t="e">
        <f t="shared" si="7"/>
        <v>#DIV/0!</v>
      </c>
      <c r="V7" t="e">
        <f t="shared" si="8"/>
        <v>#DIV/0!</v>
      </c>
      <c r="W7" t="e">
        <f t="shared" si="9"/>
        <v>#REF!</v>
      </c>
      <c r="X7" t="e">
        <f t="shared" si="10"/>
        <v>#NUM!</v>
      </c>
      <c r="Z7" s="6" t="e">
        <f t="shared" si="11"/>
        <v>#DIV/0!</v>
      </c>
      <c r="AA7" s="6" t="e">
        <f t="shared" si="12"/>
        <v>#DIV/0!</v>
      </c>
      <c r="AB7" s="6" t="e">
        <f t="shared" si="13"/>
        <v>#REF!</v>
      </c>
      <c r="AC7" s="6" t="e">
        <f t="shared" si="14"/>
        <v>#NUM!</v>
      </c>
      <c r="AE7" s="6" t="e">
        <f t="shared" si="15"/>
        <v>#DIV/0!</v>
      </c>
      <c r="AF7" s="6" t="e">
        <f t="shared" si="16"/>
        <v>#REF!</v>
      </c>
      <c r="AG7" s="7" t="e">
        <f t="shared" si="17"/>
        <v>#NUM!</v>
      </c>
    </row>
    <row r="8" spans="1:33" x14ac:dyDescent="0.35">
      <c r="A8">
        <v>1986</v>
      </c>
      <c r="B8" s="2" t="e">
        <f>'Raw Data'!C18</f>
        <v>#DIV/0!</v>
      </c>
      <c r="C8" t="e">
        <f>'Capital Stock data'!#REF!</f>
        <v>#REF!</v>
      </c>
      <c r="D8">
        <f>'Raw Data'!G18</f>
        <v>0</v>
      </c>
      <c r="E8">
        <f>'Raw Data'!F18</f>
        <v>0</v>
      </c>
      <c r="G8" t="s">
        <v>41</v>
      </c>
      <c r="H8" s="7"/>
      <c r="J8" t="e">
        <f t="shared" si="0"/>
        <v>#DIV/0!</v>
      </c>
      <c r="L8" t="e">
        <f t="shared" si="1"/>
        <v>#DIV/0!</v>
      </c>
      <c r="M8" t="e">
        <f t="shared" si="2"/>
        <v>#REF!</v>
      </c>
      <c r="N8">
        <f>'Raw Data'!E18</f>
        <v>0</v>
      </c>
      <c r="P8" s="6" t="e">
        <f t="shared" si="3"/>
        <v>#DIV/0!</v>
      </c>
      <c r="Q8" s="6" t="e">
        <f t="shared" si="4"/>
        <v>#DIV/0!</v>
      </c>
      <c r="R8" s="6" t="e">
        <f t="shared" si="5"/>
        <v>#REF!</v>
      </c>
      <c r="S8" s="6" t="e">
        <f t="shared" si="6"/>
        <v>#DIV/0!</v>
      </c>
      <c r="U8" t="e">
        <f t="shared" si="7"/>
        <v>#DIV/0!</v>
      </c>
      <c r="V8" t="e">
        <f t="shared" si="8"/>
        <v>#DIV/0!</v>
      </c>
      <c r="W8" t="e">
        <f t="shared" si="9"/>
        <v>#REF!</v>
      </c>
      <c r="X8" t="e">
        <f t="shared" si="10"/>
        <v>#NUM!</v>
      </c>
      <c r="Z8" s="6" t="e">
        <f t="shared" si="11"/>
        <v>#DIV/0!</v>
      </c>
      <c r="AA8" s="6" t="e">
        <f t="shared" si="12"/>
        <v>#DIV/0!</v>
      </c>
      <c r="AB8" s="6" t="e">
        <f t="shared" si="13"/>
        <v>#REF!</v>
      </c>
      <c r="AC8" s="6" t="e">
        <f t="shared" si="14"/>
        <v>#NUM!</v>
      </c>
      <c r="AE8" s="6" t="e">
        <f t="shared" si="15"/>
        <v>#DIV/0!</v>
      </c>
      <c r="AF8" s="6" t="e">
        <f t="shared" si="16"/>
        <v>#REF!</v>
      </c>
      <c r="AG8" s="7" t="e">
        <f t="shared" si="17"/>
        <v>#NUM!</v>
      </c>
    </row>
    <row r="9" spans="1:33" x14ac:dyDescent="0.35">
      <c r="A9">
        <v>1987</v>
      </c>
      <c r="B9" s="2" t="e">
        <f>'Raw Data'!C19</f>
        <v>#DIV/0!</v>
      </c>
      <c r="C9" t="e">
        <f>'Capital Stock data'!#REF!</f>
        <v>#REF!</v>
      </c>
      <c r="D9">
        <f>'Raw Data'!G19</f>
        <v>0</v>
      </c>
      <c r="E9">
        <f>'Raw Data'!F19</f>
        <v>0</v>
      </c>
      <c r="J9" t="e">
        <f t="shared" si="0"/>
        <v>#DIV/0!</v>
      </c>
      <c r="L9" t="e">
        <f t="shared" si="1"/>
        <v>#DIV/0!</v>
      </c>
      <c r="M9" t="e">
        <f t="shared" si="2"/>
        <v>#REF!</v>
      </c>
      <c r="N9">
        <f>'Raw Data'!E19</f>
        <v>0</v>
      </c>
      <c r="P9" s="6" t="e">
        <f t="shared" si="3"/>
        <v>#DIV/0!</v>
      </c>
      <c r="Q9" s="6" t="e">
        <f t="shared" si="4"/>
        <v>#DIV/0!</v>
      </c>
      <c r="R9" s="6" t="e">
        <f t="shared" si="5"/>
        <v>#REF!</v>
      </c>
      <c r="S9" s="6" t="e">
        <f t="shared" si="6"/>
        <v>#DIV/0!</v>
      </c>
      <c r="U9" t="e">
        <f t="shared" si="7"/>
        <v>#DIV/0!</v>
      </c>
      <c r="V9" t="e">
        <f t="shared" si="8"/>
        <v>#DIV/0!</v>
      </c>
      <c r="W9" t="e">
        <f t="shared" si="9"/>
        <v>#REF!</v>
      </c>
      <c r="X9" t="e">
        <f t="shared" si="10"/>
        <v>#NUM!</v>
      </c>
      <c r="Z9" s="6" t="e">
        <f t="shared" si="11"/>
        <v>#DIV/0!</v>
      </c>
      <c r="AA9" s="6" t="e">
        <f t="shared" si="12"/>
        <v>#DIV/0!</v>
      </c>
      <c r="AB9" s="6" t="e">
        <f t="shared" si="13"/>
        <v>#REF!</v>
      </c>
      <c r="AC9" s="6" t="e">
        <f t="shared" si="14"/>
        <v>#NUM!</v>
      </c>
      <c r="AE9" s="6" t="e">
        <f t="shared" si="15"/>
        <v>#DIV/0!</v>
      </c>
      <c r="AF9" s="6" t="e">
        <f t="shared" si="16"/>
        <v>#REF!</v>
      </c>
      <c r="AG9" s="7" t="e">
        <f t="shared" si="17"/>
        <v>#NUM!</v>
      </c>
    </row>
    <row r="10" spans="1:33" x14ac:dyDescent="0.35">
      <c r="A10">
        <v>1988</v>
      </c>
      <c r="B10" s="2" t="e">
        <f>'Raw Data'!C20</f>
        <v>#DIV/0!</v>
      </c>
      <c r="C10" t="e">
        <f>'Capital Stock data'!#REF!</f>
        <v>#REF!</v>
      </c>
      <c r="D10">
        <f>'Raw Data'!G20</f>
        <v>0</v>
      </c>
      <c r="E10">
        <f>'Raw Data'!F20</f>
        <v>0</v>
      </c>
      <c r="J10" t="e">
        <f t="shared" si="0"/>
        <v>#DIV/0!</v>
      </c>
      <c r="L10" t="e">
        <f t="shared" si="1"/>
        <v>#DIV/0!</v>
      </c>
      <c r="M10" t="e">
        <f t="shared" si="2"/>
        <v>#REF!</v>
      </c>
      <c r="N10">
        <f>'Raw Data'!E20</f>
        <v>0</v>
      </c>
      <c r="P10" s="6" t="e">
        <f t="shared" si="3"/>
        <v>#DIV/0!</v>
      </c>
      <c r="Q10" s="6" t="e">
        <f t="shared" si="4"/>
        <v>#DIV/0!</v>
      </c>
      <c r="R10" s="6" t="e">
        <f t="shared" si="5"/>
        <v>#REF!</v>
      </c>
      <c r="S10" s="6" t="e">
        <f t="shared" si="6"/>
        <v>#DIV/0!</v>
      </c>
      <c r="U10" t="e">
        <f t="shared" si="7"/>
        <v>#DIV/0!</v>
      </c>
      <c r="V10" t="e">
        <f t="shared" si="8"/>
        <v>#DIV/0!</v>
      </c>
      <c r="W10" t="e">
        <f t="shared" si="9"/>
        <v>#REF!</v>
      </c>
      <c r="X10" t="e">
        <f t="shared" si="10"/>
        <v>#NUM!</v>
      </c>
      <c r="Z10" s="6" t="e">
        <f t="shared" si="11"/>
        <v>#DIV/0!</v>
      </c>
      <c r="AA10" s="6" t="e">
        <f t="shared" si="12"/>
        <v>#DIV/0!</v>
      </c>
      <c r="AB10" s="6" t="e">
        <f t="shared" si="13"/>
        <v>#REF!</v>
      </c>
      <c r="AC10" s="6" t="e">
        <f t="shared" si="14"/>
        <v>#NUM!</v>
      </c>
      <c r="AE10" s="6" t="e">
        <f t="shared" si="15"/>
        <v>#DIV/0!</v>
      </c>
      <c r="AF10" s="6" t="e">
        <f t="shared" si="16"/>
        <v>#REF!</v>
      </c>
      <c r="AG10" s="7" t="e">
        <f t="shared" si="17"/>
        <v>#NUM!</v>
      </c>
    </row>
    <row r="11" spans="1:33" x14ac:dyDescent="0.35">
      <c r="A11">
        <v>1989</v>
      </c>
      <c r="B11" s="2" t="e">
        <f>'Raw Data'!C21</f>
        <v>#DIV/0!</v>
      </c>
      <c r="C11" t="e">
        <f>'Capital Stock data'!#REF!</f>
        <v>#REF!</v>
      </c>
      <c r="D11">
        <f>'Raw Data'!G21</f>
        <v>0</v>
      </c>
      <c r="E11">
        <f>'Raw Data'!F21</f>
        <v>0</v>
      </c>
      <c r="J11" t="e">
        <f t="shared" si="0"/>
        <v>#DIV/0!</v>
      </c>
      <c r="L11" t="e">
        <f t="shared" si="1"/>
        <v>#DIV/0!</v>
      </c>
      <c r="M11" t="e">
        <f t="shared" si="2"/>
        <v>#REF!</v>
      </c>
      <c r="N11">
        <f>'Raw Data'!E21</f>
        <v>0</v>
      </c>
      <c r="P11" s="6" t="e">
        <f t="shared" si="3"/>
        <v>#DIV/0!</v>
      </c>
      <c r="Q11" s="6" t="e">
        <f t="shared" si="4"/>
        <v>#DIV/0!</v>
      </c>
      <c r="R11" s="6" t="e">
        <f t="shared" si="5"/>
        <v>#REF!</v>
      </c>
      <c r="S11" s="6" t="e">
        <f t="shared" si="6"/>
        <v>#DIV/0!</v>
      </c>
      <c r="U11" t="e">
        <f t="shared" si="7"/>
        <v>#DIV/0!</v>
      </c>
      <c r="V11" t="e">
        <f t="shared" si="8"/>
        <v>#DIV/0!</v>
      </c>
      <c r="W11" t="e">
        <f t="shared" si="9"/>
        <v>#REF!</v>
      </c>
      <c r="X11" t="e">
        <f t="shared" si="10"/>
        <v>#NUM!</v>
      </c>
      <c r="Z11" s="6" t="e">
        <f t="shared" si="11"/>
        <v>#DIV/0!</v>
      </c>
      <c r="AA11" s="6" t="e">
        <f t="shared" si="12"/>
        <v>#DIV/0!</v>
      </c>
      <c r="AB11" s="6" t="e">
        <f t="shared" si="13"/>
        <v>#REF!</v>
      </c>
      <c r="AC11" s="6" t="e">
        <f t="shared" si="14"/>
        <v>#NUM!</v>
      </c>
      <c r="AE11" s="6" t="e">
        <f t="shared" si="15"/>
        <v>#DIV/0!</v>
      </c>
      <c r="AF11" s="6" t="e">
        <f t="shared" si="16"/>
        <v>#REF!</v>
      </c>
      <c r="AG11" s="7" t="e">
        <f t="shared" si="17"/>
        <v>#NUM!</v>
      </c>
    </row>
    <row r="12" spans="1:33" x14ac:dyDescent="0.35">
      <c r="A12">
        <v>1990</v>
      </c>
      <c r="B12" s="2" t="e">
        <f>'Raw Data'!C22</f>
        <v>#DIV/0!</v>
      </c>
      <c r="C12" t="e">
        <f>'Capital Stock data'!#REF!</f>
        <v>#REF!</v>
      </c>
      <c r="D12">
        <f>'Raw Data'!G22</f>
        <v>0</v>
      </c>
      <c r="E12">
        <f>'Raw Data'!F22</f>
        <v>0</v>
      </c>
      <c r="J12" t="e">
        <f t="shared" si="0"/>
        <v>#DIV/0!</v>
      </c>
      <c r="L12" t="e">
        <f t="shared" si="1"/>
        <v>#DIV/0!</v>
      </c>
      <c r="M12" t="e">
        <f t="shared" si="2"/>
        <v>#REF!</v>
      </c>
      <c r="N12">
        <f>'Raw Data'!E22</f>
        <v>0</v>
      </c>
      <c r="P12" s="6" t="e">
        <f t="shared" si="3"/>
        <v>#DIV/0!</v>
      </c>
      <c r="Q12" s="6" t="e">
        <f t="shared" si="4"/>
        <v>#DIV/0!</v>
      </c>
      <c r="R12" s="6" t="e">
        <f t="shared" si="5"/>
        <v>#REF!</v>
      </c>
      <c r="S12" s="6" t="e">
        <f t="shared" si="6"/>
        <v>#DIV/0!</v>
      </c>
      <c r="U12" t="e">
        <f t="shared" si="7"/>
        <v>#DIV/0!</v>
      </c>
      <c r="V12" t="e">
        <f t="shared" si="8"/>
        <v>#DIV/0!</v>
      </c>
      <c r="W12" t="e">
        <f t="shared" si="9"/>
        <v>#REF!</v>
      </c>
      <c r="X12" t="e">
        <f t="shared" si="10"/>
        <v>#NUM!</v>
      </c>
      <c r="Z12" s="6" t="e">
        <f t="shared" si="11"/>
        <v>#DIV/0!</v>
      </c>
      <c r="AA12" s="6" t="e">
        <f t="shared" si="12"/>
        <v>#DIV/0!</v>
      </c>
      <c r="AB12" s="6" t="e">
        <f t="shared" si="13"/>
        <v>#REF!</v>
      </c>
      <c r="AC12" s="6" t="e">
        <f t="shared" si="14"/>
        <v>#NUM!</v>
      </c>
      <c r="AE12" s="6" t="e">
        <f t="shared" si="15"/>
        <v>#DIV/0!</v>
      </c>
      <c r="AF12" s="6" t="e">
        <f t="shared" si="16"/>
        <v>#REF!</v>
      </c>
      <c r="AG12" s="7" t="e">
        <f t="shared" si="17"/>
        <v>#NUM!</v>
      </c>
    </row>
    <row r="13" spans="1:33" x14ac:dyDescent="0.35">
      <c r="A13">
        <v>1991</v>
      </c>
      <c r="B13" s="2" t="e">
        <f>'Raw Data'!C23</f>
        <v>#DIV/0!</v>
      </c>
      <c r="C13" t="e">
        <f>'Capital Stock data'!#REF!</f>
        <v>#REF!</v>
      </c>
      <c r="D13">
        <f>'Raw Data'!G23</f>
        <v>0</v>
      </c>
      <c r="E13">
        <f>'Raw Data'!F23</f>
        <v>0</v>
      </c>
      <c r="J13" t="e">
        <f t="shared" si="0"/>
        <v>#DIV/0!</v>
      </c>
      <c r="L13" t="e">
        <f t="shared" si="1"/>
        <v>#DIV/0!</v>
      </c>
      <c r="M13" t="e">
        <f t="shared" si="2"/>
        <v>#REF!</v>
      </c>
      <c r="N13">
        <f>'Raw Data'!E23</f>
        <v>0</v>
      </c>
      <c r="P13" s="6" t="e">
        <f t="shared" si="3"/>
        <v>#DIV/0!</v>
      </c>
      <c r="Q13" s="6" t="e">
        <f t="shared" si="4"/>
        <v>#DIV/0!</v>
      </c>
      <c r="R13" s="6" t="e">
        <f t="shared" si="5"/>
        <v>#REF!</v>
      </c>
      <c r="S13" s="6" t="e">
        <f t="shared" si="6"/>
        <v>#DIV/0!</v>
      </c>
      <c r="U13" t="e">
        <f t="shared" si="7"/>
        <v>#DIV/0!</v>
      </c>
      <c r="V13" t="e">
        <f t="shared" si="8"/>
        <v>#DIV/0!</v>
      </c>
      <c r="W13" t="e">
        <f t="shared" si="9"/>
        <v>#REF!</v>
      </c>
      <c r="X13" t="e">
        <f t="shared" si="10"/>
        <v>#NUM!</v>
      </c>
      <c r="Z13" s="6" t="e">
        <f t="shared" si="11"/>
        <v>#DIV/0!</v>
      </c>
      <c r="AA13" s="6" t="e">
        <f t="shared" si="12"/>
        <v>#DIV/0!</v>
      </c>
      <c r="AB13" s="6" t="e">
        <f t="shared" si="13"/>
        <v>#REF!</v>
      </c>
      <c r="AC13" s="6" t="e">
        <f t="shared" si="14"/>
        <v>#NUM!</v>
      </c>
      <c r="AE13" s="6" t="e">
        <f t="shared" si="15"/>
        <v>#DIV/0!</v>
      </c>
      <c r="AF13" s="6" t="e">
        <f t="shared" si="16"/>
        <v>#REF!</v>
      </c>
      <c r="AG13" s="7" t="e">
        <f t="shared" si="17"/>
        <v>#NUM!</v>
      </c>
    </row>
    <row r="14" spans="1:33" x14ac:dyDescent="0.35">
      <c r="A14">
        <v>1992</v>
      </c>
      <c r="B14" s="2" t="e">
        <f>'Raw Data'!C24</f>
        <v>#DIV/0!</v>
      </c>
      <c r="C14" t="e">
        <f>'Capital Stock data'!#REF!</f>
        <v>#REF!</v>
      </c>
      <c r="D14">
        <f>'Raw Data'!G24</f>
        <v>0</v>
      </c>
      <c r="E14">
        <f>'Raw Data'!F24</f>
        <v>0</v>
      </c>
      <c r="J14" t="e">
        <f t="shared" si="0"/>
        <v>#DIV/0!</v>
      </c>
      <c r="L14" t="e">
        <f t="shared" si="1"/>
        <v>#DIV/0!</v>
      </c>
      <c r="M14" t="e">
        <f t="shared" si="2"/>
        <v>#REF!</v>
      </c>
      <c r="N14">
        <f>'Raw Data'!E24</f>
        <v>0</v>
      </c>
      <c r="P14" s="6" t="e">
        <f t="shared" si="3"/>
        <v>#DIV/0!</v>
      </c>
      <c r="Q14" s="6" t="e">
        <f t="shared" si="4"/>
        <v>#DIV/0!</v>
      </c>
      <c r="R14" s="6" t="e">
        <f t="shared" si="5"/>
        <v>#REF!</v>
      </c>
      <c r="S14" s="6" t="e">
        <f t="shared" si="6"/>
        <v>#DIV/0!</v>
      </c>
      <c r="U14" t="e">
        <f t="shared" si="7"/>
        <v>#DIV/0!</v>
      </c>
      <c r="V14" t="e">
        <f t="shared" si="8"/>
        <v>#DIV/0!</v>
      </c>
      <c r="W14" t="e">
        <f t="shared" si="9"/>
        <v>#REF!</v>
      </c>
      <c r="X14" t="e">
        <f t="shared" si="10"/>
        <v>#NUM!</v>
      </c>
      <c r="Z14" s="6" t="e">
        <f t="shared" si="11"/>
        <v>#DIV/0!</v>
      </c>
      <c r="AA14" s="6" t="e">
        <f t="shared" si="12"/>
        <v>#DIV/0!</v>
      </c>
      <c r="AB14" s="6" t="e">
        <f t="shared" si="13"/>
        <v>#REF!</v>
      </c>
      <c r="AC14" s="6" t="e">
        <f t="shared" si="14"/>
        <v>#NUM!</v>
      </c>
      <c r="AE14" s="6" t="e">
        <f t="shared" si="15"/>
        <v>#DIV/0!</v>
      </c>
      <c r="AF14" s="6" t="e">
        <f t="shared" si="16"/>
        <v>#REF!</v>
      </c>
      <c r="AG14" s="7" t="e">
        <f t="shared" si="17"/>
        <v>#NUM!</v>
      </c>
    </row>
    <row r="15" spans="1:33" x14ac:dyDescent="0.35">
      <c r="A15">
        <v>1993</v>
      </c>
      <c r="B15" s="2" t="e">
        <f>'Raw Data'!C25</f>
        <v>#DIV/0!</v>
      </c>
      <c r="C15" t="e">
        <f>'Capital Stock data'!#REF!</f>
        <v>#REF!</v>
      </c>
      <c r="D15">
        <f>'Raw Data'!G25</f>
        <v>0</v>
      </c>
      <c r="E15">
        <f>'Raw Data'!F25</f>
        <v>0</v>
      </c>
      <c r="J15" t="e">
        <f t="shared" si="0"/>
        <v>#DIV/0!</v>
      </c>
      <c r="L15" t="e">
        <f t="shared" si="1"/>
        <v>#DIV/0!</v>
      </c>
      <c r="M15" t="e">
        <f t="shared" si="2"/>
        <v>#REF!</v>
      </c>
      <c r="N15">
        <f>'Raw Data'!E25</f>
        <v>0</v>
      </c>
      <c r="P15" s="6" t="e">
        <f t="shared" si="3"/>
        <v>#DIV/0!</v>
      </c>
      <c r="Q15" s="6" t="e">
        <f t="shared" si="4"/>
        <v>#DIV/0!</v>
      </c>
      <c r="R15" s="6" t="e">
        <f t="shared" si="5"/>
        <v>#REF!</v>
      </c>
      <c r="S15" s="6" t="e">
        <f t="shared" si="6"/>
        <v>#DIV/0!</v>
      </c>
      <c r="U15" t="e">
        <f t="shared" si="7"/>
        <v>#DIV/0!</v>
      </c>
      <c r="V15" t="e">
        <f t="shared" si="8"/>
        <v>#DIV/0!</v>
      </c>
      <c r="W15" t="e">
        <f t="shared" si="9"/>
        <v>#REF!</v>
      </c>
      <c r="X15" t="e">
        <f t="shared" si="10"/>
        <v>#NUM!</v>
      </c>
      <c r="Z15" s="6" t="e">
        <f t="shared" si="11"/>
        <v>#DIV/0!</v>
      </c>
      <c r="AA15" s="6" t="e">
        <f t="shared" si="12"/>
        <v>#DIV/0!</v>
      </c>
      <c r="AB15" s="6" t="e">
        <f t="shared" si="13"/>
        <v>#REF!</v>
      </c>
      <c r="AC15" s="6" t="e">
        <f t="shared" si="14"/>
        <v>#NUM!</v>
      </c>
      <c r="AE15" s="6" t="e">
        <f t="shared" si="15"/>
        <v>#DIV/0!</v>
      </c>
      <c r="AF15" s="6" t="e">
        <f t="shared" si="16"/>
        <v>#REF!</v>
      </c>
      <c r="AG15" s="7" t="e">
        <f t="shared" si="17"/>
        <v>#NUM!</v>
      </c>
    </row>
    <row r="16" spans="1:33" x14ac:dyDescent="0.35">
      <c r="A16">
        <v>1994</v>
      </c>
      <c r="B16" s="2" t="e">
        <f>'Raw Data'!C26</f>
        <v>#DIV/0!</v>
      </c>
      <c r="C16" t="e">
        <f>'Capital Stock data'!#REF!</f>
        <v>#REF!</v>
      </c>
      <c r="D16">
        <f>'Raw Data'!G26</f>
        <v>0</v>
      </c>
      <c r="E16">
        <f>'Raw Data'!F26</f>
        <v>0</v>
      </c>
      <c r="J16" t="e">
        <f t="shared" si="0"/>
        <v>#DIV/0!</v>
      </c>
      <c r="L16" t="e">
        <f t="shared" si="1"/>
        <v>#DIV/0!</v>
      </c>
      <c r="M16" t="e">
        <f t="shared" si="2"/>
        <v>#REF!</v>
      </c>
      <c r="N16">
        <f>'Raw Data'!E26</f>
        <v>0</v>
      </c>
      <c r="P16" s="6" t="e">
        <f t="shared" si="3"/>
        <v>#DIV/0!</v>
      </c>
      <c r="Q16" s="6" t="e">
        <f t="shared" si="4"/>
        <v>#DIV/0!</v>
      </c>
      <c r="R16" s="6" t="e">
        <f t="shared" si="5"/>
        <v>#REF!</v>
      </c>
      <c r="S16" s="6" t="e">
        <f t="shared" si="6"/>
        <v>#DIV/0!</v>
      </c>
      <c r="U16" t="e">
        <f t="shared" si="7"/>
        <v>#DIV/0!</v>
      </c>
      <c r="V16" t="e">
        <f t="shared" si="8"/>
        <v>#DIV/0!</v>
      </c>
      <c r="W16" t="e">
        <f t="shared" si="9"/>
        <v>#REF!</v>
      </c>
      <c r="X16" t="e">
        <f t="shared" si="10"/>
        <v>#NUM!</v>
      </c>
      <c r="Z16" s="6" t="e">
        <f t="shared" si="11"/>
        <v>#DIV/0!</v>
      </c>
      <c r="AA16" s="6" t="e">
        <f t="shared" si="12"/>
        <v>#DIV/0!</v>
      </c>
      <c r="AB16" s="6" t="e">
        <f t="shared" si="13"/>
        <v>#REF!</v>
      </c>
      <c r="AC16" s="6" t="e">
        <f t="shared" si="14"/>
        <v>#NUM!</v>
      </c>
      <c r="AE16" s="6" t="e">
        <f t="shared" si="15"/>
        <v>#DIV/0!</v>
      </c>
      <c r="AF16" s="6" t="e">
        <f t="shared" si="16"/>
        <v>#REF!</v>
      </c>
      <c r="AG16" s="7" t="e">
        <f t="shared" si="17"/>
        <v>#NUM!</v>
      </c>
    </row>
    <row r="17" spans="1:33" x14ac:dyDescent="0.35">
      <c r="A17">
        <v>1995</v>
      </c>
      <c r="B17" s="2" t="e">
        <f>'Raw Data'!C27</f>
        <v>#DIV/0!</v>
      </c>
      <c r="C17" t="e">
        <f>'Capital Stock data'!#REF!</f>
        <v>#REF!</v>
      </c>
      <c r="D17">
        <f>'Raw Data'!G27</f>
        <v>0</v>
      </c>
      <c r="E17">
        <f>'Raw Data'!F27</f>
        <v>0</v>
      </c>
      <c r="J17" t="e">
        <f t="shared" si="0"/>
        <v>#DIV/0!</v>
      </c>
      <c r="L17" t="e">
        <f t="shared" si="1"/>
        <v>#DIV/0!</v>
      </c>
      <c r="M17" t="e">
        <f t="shared" si="2"/>
        <v>#REF!</v>
      </c>
      <c r="N17">
        <f>'Raw Data'!E27</f>
        <v>0</v>
      </c>
      <c r="P17" s="6" t="e">
        <f t="shared" si="3"/>
        <v>#DIV/0!</v>
      </c>
      <c r="Q17" s="6" t="e">
        <f t="shared" si="4"/>
        <v>#DIV/0!</v>
      </c>
      <c r="R17" s="6" t="e">
        <f t="shared" si="5"/>
        <v>#REF!</v>
      </c>
      <c r="S17" s="6" t="e">
        <f t="shared" si="6"/>
        <v>#DIV/0!</v>
      </c>
      <c r="U17" t="e">
        <f t="shared" si="7"/>
        <v>#DIV/0!</v>
      </c>
      <c r="V17" t="e">
        <f t="shared" si="8"/>
        <v>#DIV/0!</v>
      </c>
      <c r="W17" t="e">
        <f t="shared" si="9"/>
        <v>#REF!</v>
      </c>
      <c r="X17" t="e">
        <f t="shared" si="10"/>
        <v>#NUM!</v>
      </c>
      <c r="Z17" s="6" t="e">
        <f t="shared" si="11"/>
        <v>#DIV/0!</v>
      </c>
      <c r="AA17" s="6" t="e">
        <f t="shared" si="12"/>
        <v>#DIV/0!</v>
      </c>
      <c r="AB17" s="6" t="e">
        <f t="shared" si="13"/>
        <v>#REF!</v>
      </c>
      <c r="AC17" s="6" t="e">
        <f t="shared" si="14"/>
        <v>#NUM!</v>
      </c>
      <c r="AE17" s="6" t="e">
        <f t="shared" si="15"/>
        <v>#DIV/0!</v>
      </c>
      <c r="AF17" s="6" t="e">
        <f t="shared" si="16"/>
        <v>#REF!</v>
      </c>
      <c r="AG17" s="7" t="e">
        <f t="shared" si="17"/>
        <v>#NUM!</v>
      </c>
    </row>
    <row r="18" spans="1:33" x14ac:dyDescent="0.35">
      <c r="A18">
        <v>1996</v>
      </c>
      <c r="B18" s="2" t="e">
        <f>'Raw Data'!C28</f>
        <v>#DIV/0!</v>
      </c>
      <c r="C18" t="e">
        <f>'Capital Stock data'!#REF!</f>
        <v>#REF!</v>
      </c>
      <c r="D18">
        <f>'Raw Data'!G28</f>
        <v>0</v>
      </c>
      <c r="E18">
        <f>'Raw Data'!F28</f>
        <v>0</v>
      </c>
      <c r="J18" t="e">
        <f t="shared" si="0"/>
        <v>#DIV/0!</v>
      </c>
      <c r="L18" t="e">
        <f t="shared" si="1"/>
        <v>#DIV/0!</v>
      </c>
      <c r="M18" t="e">
        <f t="shared" si="2"/>
        <v>#REF!</v>
      </c>
      <c r="N18">
        <f>'Raw Data'!E28</f>
        <v>0</v>
      </c>
      <c r="P18" s="6" t="e">
        <f t="shared" si="3"/>
        <v>#DIV/0!</v>
      </c>
      <c r="Q18" s="6" t="e">
        <f t="shared" si="4"/>
        <v>#DIV/0!</v>
      </c>
      <c r="R18" s="6" t="e">
        <f t="shared" si="5"/>
        <v>#REF!</v>
      </c>
      <c r="S18" s="6" t="e">
        <f t="shared" si="6"/>
        <v>#DIV/0!</v>
      </c>
      <c r="U18" t="e">
        <f t="shared" si="7"/>
        <v>#DIV/0!</v>
      </c>
      <c r="V18" t="e">
        <f t="shared" si="8"/>
        <v>#DIV/0!</v>
      </c>
      <c r="W18" t="e">
        <f t="shared" si="9"/>
        <v>#REF!</v>
      </c>
      <c r="X18" t="e">
        <f t="shared" si="10"/>
        <v>#NUM!</v>
      </c>
      <c r="Z18" s="6" t="e">
        <f t="shared" si="11"/>
        <v>#DIV/0!</v>
      </c>
      <c r="AA18" s="6" t="e">
        <f t="shared" si="12"/>
        <v>#DIV/0!</v>
      </c>
      <c r="AB18" s="6" t="e">
        <f t="shared" si="13"/>
        <v>#REF!</v>
      </c>
      <c r="AC18" s="6" t="e">
        <f t="shared" si="14"/>
        <v>#NUM!</v>
      </c>
      <c r="AE18" s="6" t="e">
        <f t="shared" si="15"/>
        <v>#DIV/0!</v>
      </c>
      <c r="AF18" s="6" t="e">
        <f t="shared" si="16"/>
        <v>#REF!</v>
      </c>
      <c r="AG18" s="7" t="e">
        <f t="shared" si="17"/>
        <v>#NUM!</v>
      </c>
    </row>
    <row r="19" spans="1:33" x14ac:dyDescent="0.35">
      <c r="A19">
        <v>1997</v>
      </c>
      <c r="B19" s="2" t="e">
        <f>'Raw Data'!C29</f>
        <v>#DIV/0!</v>
      </c>
      <c r="C19" t="e">
        <f>'Capital Stock data'!#REF!</f>
        <v>#REF!</v>
      </c>
      <c r="D19">
        <f>'Raw Data'!G29</f>
        <v>0</v>
      </c>
      <c r="E19">
        <f>'Raw Data'!F29</f>
        <v>0</v>
      </c>
      <c r="J19" t="e">
        <f t="shared" si="0"/>
        <v>#DIV/0!</v>
      </c>
      <c r="L19" t="e">
        <f t="shared" si="1"/>
        <v>#DIV/0!</v>
      </c>
      <c r="M19" t="e">
        <f t="shared" si="2"/>
        <v>#REF!</v>
      </c>
      <c r="N19">
        <f>'Raw Data'!E29</f>
        <v>0</v>
      </c>
      <c r="P19" s="6" t="e">
        <f t="shared" si="3"/>
        <v>#DIV/0!</v>
      </c>
      <c r="Q19" s="6" t="e">
        <f t="shared" si="4"/>
        <v>#DIV/0!</v>
      </c>
      <c r="R19" s="6" t="e">
        <f t="shared" si="5"/>
        <v>#REF!</v>
      </c>
      <c r="S19" s="6" t="e">
        <f t="shared" si="6"/>
        <v>#DIV/0!</v>
      </c>
      <c r="U19" t="e">
        <f t="shared" si="7"/>
        <v>#DIV/0!</v>
      </c>
      <c r="V19" t="e">
        <f t="shared" si="8"/>
        <v>#DIV/0!</v>
      </c>
      <c r="W19" t="e">
        <f t="shared" si="9"/>
        <v>#REF!</v>
      </c>
      <c r="X19" t="e">
        <f t="shared" si="10"/>
        <v>#NUM!</v>
      </c>
      <c r="Z19" s="6" t="e">
        <f t="shared" si="11"/>
        <v>#DIV/0!</v>
      </c>
      <c r="AA19" s="6" t="e">
        <f t="shared" si="12"/>
        <v>#DIV/0!</v>
      </c>
      <c r="AB19" s="6" t="e">
        <f t="shared" si="13"/>
        <v>#REF!</v>
      </c>
      <c r="AC19" s="6" t="e">
        <f t="shared" si="14"/>
        <v>#NUM!</v>
      </c>
      <c r="AE19" s="6" t="e">
        <f t="shared" si="15"/>
        <v>#DIV/0!</v>
      </c>
      <c r="AF19" s="6" t="e">
        <f t="shared" si="16"/>
        <v>#REF!</v>
      </c>
      <c r="AG19" s="7" t="e">
        <f t="shared" si="17"/>
        <v>#NUM!</v>
      </c>
    </row>
    <row r="20" spans="1:33" x14ac:dyDescent="0.35">
      <c r="A20">
        <v>1998</v>
      </c>
      <c r="B20" s="2" t="e">
        <f>'Raw Data'!C30</f>
        <v>#DIV/0!</v>
      </c>
      <c r="C20" t="e">
        <f>'Capital Stock data'!#REF!</f>
        <v>#REF!</v>
      </c>
      <c r="D20">
        <f>'Raw Data'!G30</f>
        <v>0</v>
      </c>
      <c r="E20">
        <f>'Raw Data'!F30</f>
        <v>0</v>
      </c>
      <c r="J20" t="e">
        <f>B20/(C20^$H$2*D20^(1-$H$2))</f>
        <v>#DIV/0!</v>
      </c>
      <c r="L20" t="e">
        <f t="shared" si="1"/>
        <v>#DIV/0!</v>
      </c>
      <c r="M20" t="e">
        <f t="shared" si="2"/>
        <v>#REF!</v>
      </c>
      <c r="N20">
        <f>'Raw Data'!E30</f>
        <v>0</v>
      </c>
      <c r="P20" s="6" t="e">
        <f>L20/$L$20</f>
        <v>#DIV/0!</v>
      </c>
      <c r="Q20" s="6" t="e">
        <f>(J20/$J$20)^(1/(1-$H$2))</f>
        <v>#DIV/0!</v>
      </c>
      <c r="R20" s="6" t="e">
        <f>(M20/$M$20)^($H$2/(1-$H$2))</f>
        <v>#REF!</v>
      </c>
      <c r="S20" s="6" t="e">
        <f>N20/$N$20</f>
        <v>#DIV/0!</v>
      </c>
      <c r="U20" t="e">
        <f>LN(P20)</f>
        <v>#DIV/0!</v>
      </c>
      <c r="V20" t="e">
        <f>LN(Q20)</f>
        <v>#DIV/0!</v>
      </c>
      <c r="W20" t="e">
        <f>LN(R20)</f>
        <v>#REF!</v>
      </c>
      <c r="X20" t="e">
        <f>LN(S20)</f>
        <v>#DIV/0!</v>
      </c>
      <c r="Z20" s="6" t="e">
        <f t="shared" si="11"/>
        <v>#DIV/0!</v>
      </c>
      <c r="AA20" s="6" t="e">
        <f t="shared" si="12"/>
        <v>#DIV/0!</v>
      </c>
      <c r="AB20" s="6" t="e">
        <f t="shared" si="13"/>
        <v>#REF!</v>
      </c>
      <c r="AC20" s="6" t="e">
        <f t="shared" si="14"/>
        <v>#DIV/0!</v>
      </c>
      <c r="AE20" s="6" t="e">
        <f t="shared" si="15"/>
        <v>#DIV/0!</v>
      </c>
      <c r="AF20" s="6" t="e">
        <f t="shared" si="16"/>
        <v>#REF!</v>
      </c>
      <c r="AG20" s="7" t="e">
        <f t="shared" si="17"/>
        <v>#DIV/0!</v>
      </c>
    </row>
    <row r="21" spans="1:33" x14ac:dyDescent="0.35">
      <c r="A21">
        <v>1999</v>
      </c>
      <c r="B21" s="2" t="e">
        <f>'Raw Data'!C31</f>
        <v>#DIV/0!</v>
      </c>
      <c r="C21" t="e">
        <f>'Capital Stock data'!#REF!</f>
        <v>#REF!</v>
      </c>
      <c r="D21">
        <f>'Raw Data'!G31</f>
        <v>0</v>
      </c>
      <c r="E21">
        <f>'Raw Data'!F31</f>
        <v>0</v>
      </c>
      <c r="J21" t="e">
        <f t="shared" si="0"/>
        <v>#DIV/0!</v>
      </c>
      <c r="L21" t="e">
        <f t="shared" si="1"/>
        <v>#DIV/0!</v>
      </c>
      <c r="M21" t="e">
        <f t="shared" si="2"/>
        <v>#REF!</v>
      </c>
      <c r="N21">
        <f>'Raw Data'!E31</f>
        <v>0</v>
      </c>
      <c r="P21" s="6" t="e">
        <f t="shared" ref="P21:P45" si="18">L21/$L$20</f>
        <v>#DIV/0!</v>
      </c>
      <c r="Q21" s="6" t="e">
        <f t="shared" ref="Q21:Q45" si="19">(J21/$J$20)^(1/(1-$H$2))</f>
        <v>#DIV/0!</v>
      </c>
      <c r="R21" s="6" t="e">
        <f t="shared" ref="R21:R45" si="20">(M21/$M$20)^($H$2/(1-$H$2))</f>
        <v>#REF!</v>
      </c>
      <c r="S21" s="6" t="e">
        <f t="shared" ref="S21:S45" si="21">N21/$N$20</f>
        <v>#DIV/0!</v>
      </c>
      <c r="U21" t="e">
        <f t="shared" ref="U21:U45" si="22">LN(P21)</f>
        <v>#DIV/0!</v>
      </c>
      <c r="V21" t="e">
        <f t="shared" ref="V21:V45" si="23">LN(Q21)</f>
        <v>#DIV/0!</v>
      </c>
      <c r="W21" t="e">
        <f t="shared" ref="W21:W45" si="24">LN(R21)</f>
        <v>#REF!</v>
      </c>
      <c r="X21" t="e">
        <f t="shared" ref="X21:X45" si="25">LN(S21)</f>
        <v>#DIV/0!</v>
      </c>
      <c r="Z21" s="6" t="e">
        <f t="shared" si="11"/>
        <v>#DIV/0!</v>
      </c>
      <c r="AA21" s="6" t="e">
        <f t="shared" si="12"/>
        <v>#DIV/0!</v>
      </c>
      <c r="AB21" s="6" t="e">
        <f t="shared" si="13"/>
        <v>#REF!</v>
      </c>
      <c r="AC21" s="6" t="e">
        <f t="shared" si="14"/>
        <v>#DIV/0!</v>
      </c>
      <c r="AE21" s="6" t="e">
        <f t="shared" si="15"/>
        <v>#DIV/0!</v>
      </c>
      <c r="AF21" s="6" t="e">
        <f t="shared" si="16"/>
        <v>#REF!</v>
      </c>
      <c r="AG21" s="7" t="e">
        <f t="shared" si="17"/>
        <v>#DIV/0!</v>
      </c>
    </row>
    <row r="22" spans="1:33" x14ac:dyDescent="0.35">
      <c r="A22">
        <v>2000</v>
      </c>
      <c r="B22" s="2" t="e">
        <f>'Raw Data'!C32</f>
        <v>#DIV/0!</v>
      </c>
      <c r="C22" t="e">
        <f>'Capital Stock data'!#REF!</f>
        <v>#REF!</v>
      </c>
      <c r="D22">
        <f>'Raw Data'!G32</f>
        <v>0</v>
      </c>
      <c r="E22">
        <f>'Raw Data'!F32</f>
        <v>0</v>
      </c>
      <c r="J22" t="e">
        <f t="shared" si="0"/>
        <v>#DIV/0!</v>
      </c>
      <c r="L22" t="e">
        <f t="shared" si="1"/>
        <v>#DIV/0!</v>
      </c>
      <c r="M22" t="e">
        <f t="shared" si="2"/>
        <v>#REF!</v>
      </c>
      <c r="N22">
        <f>'Raw Data'!E32</f>
        <v>0</v>
      </c>
      <c r="P22" s="6" t="e">
        <f t="shared" si="18"/>
        <v>#DIV/0!</v>
      </c>
      <c r="Q22" s="6" t="e">
        <f t="shared" si="19"/>
        <v>#DIV/0!</v>
      </c>
      <c r="R22" s="6" t="e">
        <f t="shared" si="20"/>
        <v>#REF!</v>
      </c>
      <c r="S22" s="6" t="e">
        <f t="shared" si="21"/>
        <v>#DIV/0!</v>
      </c>
      <c r="U22" t="e">
        <f t="shared" si="22"/>
        <v>#DIV/0!</v>
      </c>
      <c r="V22" t="e">
        <f t="shared" si="23"/>
        <v>#DIV/0!</v>
      </c>
      <c r="W22" t="e">
        <f t="shared" si="24"/>
        <v>#REF!</v>
      </c>
      <c r="X22" t="e">
        <f t="shared" si="25"/>
        <v>#DIV/0!</v>
      </c>
      <c r="Z22" s="6" t="e">
        <f t="shared" si="11"/>
        <v>#DIV/0!</v>
      </c>
      <c r="AA22" s="6" t="e">
        <f t="shared" si="12"/>
        <v>#DIV/0!</v>
      </c>
      <c r="AB22" s="6" t="e">
        <f t="shared" si="13"/>
        <v>#REF!</v>
      </c>
      <c r="AC22" s="6" t="e">
        <f t="shared" si="14"/>
        <v>#DIV/0!</v>
      </c>
      <c r="AE22" s="6" t="e">
        <f t="shared" si="15"/>
        <v>#DIV/0!</v>
      </c>
      <c r="AF22" s="6" t="e">
        <f t="shared" si="16"/>
        <v>#REF!</v>
      </c>
      <c r="AG22" s="7" t="e">
        <f t="shared" si="17"/>
        <v>#DIV/0!</v>
      </c>
    </row>
    <row r="23" spans="1:33" x14ac:dyDescent="0.35">
      <c r="A23">
        <v>2001</v>
      </c>
      <c r="B23" s="2" t="e">
        <f>'Raw Data'!C33</f>
        <v>#DIV/0!</v>
      </c>
      <c r="C23" t="e">
        <f>'Capital Stock data'!#REF!</f>
        <v>#REF!</v>
      </c>
      <c r="D23">
        <f>'Raw Data'!G33</f>
        <v>0</v>
      </c>
      <c r="E23">
        <f>'Raw Data'!F33</f>
        <v>0</v>
      </c>
      <c r="J23" t="e">
        <f t="shared" si="0"/>
        <v>#DIV/0!</v>
      </c>
      <c r="L23" t="e">
        <f t="shared" si="1"/>
        <v>#DIV/0!</v>
      </c>
      <c r="M23" t="e">
        <f t="shared" si="2"/>
        <v>#REF!</v>
      </c>
      <c r="N23">
        <f>'Raw Data'!E33</f>
        <v>0</v>
      </c>
      <c r="P23" s="6" t="e">
        <f t="shared" si="18"/>
        <v>#DIV/0!</v>
      </c>
      <c r="Q23" s="6" t="e">
        <f t="shared" si="19"/>
        <v>#DIV/0!</v>
      </c>
      <c r="R23" s="6" t="e">
        <f t="shared" si="20"/>
        <v>#REF!</v>
      </c>
      <c r="S23" s="6" t="e">
        <f t="shared" si="21"/>
        <v>#DIV/0!</v>
      </c>
      <c r="U23" t="e">
        <f t="shared" si="22"/>
        <v>#DIV/0!</v>
      </c>
      <c r="V23" t="e">
        <f t="shared" si="23"/>
        <v>#DIV/0!</v>
      </c>
      <c r="W23" t="e">
        <f t="shared" si="24"/>
        <v>#REF!</v>
      </c>
      <c r="X23" t="e">
        <f t="shared" si="25"/>
        <v>#DIV/0!</v>
      </c>
      <c r="Z23" s="6" t="e">
        <f t="shared" si="11"/>
        <v>#DIV/0!</v>
      </c>
      <c r="AA23" s="6" t="e">
        <f t="shared" si="12"/>
        <v>#DIV/0!</v>
      </c>
      <c r="AB23" s="6" t="e">
        <f t="shared" si="13"/>
        <v>#REF!</v>
      </c>
      <c r="AC23" s="6" t="e">
        <f t="shared" si="14"/>
        <v>#DIV/0!</v>
      </c>
      <c r="AE23" s="6" t="e">
        <f t="shared" si="15"/>
        <v>#DIV/0!</v>
      </c>
      <c r="AF23" s="6" t="e">
        <f t="shared" si="16"/>
        <v>#REF!</v>
      </c>
      <c r="AG23" s="7" t="e">
        <f t="shared" si="17"/>
        <v>#DIV/0!</v>
      </c>
    </row>
    <row r="24" spans="1:33" x14ac:dyDescent="0.35">
      <c r="A24">
        <v>2002</v>
      </c>
      <c r="B24" s="2" t="e">
        <f>'Raw Data'!C34</f>
        <v>#DIV/0!</v>
      </c>
      <c r="C24" t="e">
        <f>'Capital Stock data'!#REF!</f>
        <v>#REF!</v>
      </c>
      <c r="D24">
        <f>'Raw Data'!G34</f>
        <v>0</v>
      </c>
      <c r="E24">
        <f>'Raw Data'!F34</f>
        <v>0</v>
      </c>
      <c r="J24" t="e">
        <f t="shared" si="0"/>
        <v>#DIV/0!</v>
      </c>
      <c r="L24" t="e">
        <f t="shared" si="1"/>
        <v>#DIV/0!</v>
      </c>
      <c r="M24" t="e">
        <f t="shared" si="2"/>
        <v>#REF!</v>
      </c>
      <c r="N24">
        <f>'Raw Data'!E34</f>
        <v>0</v>
      </c>
      <c r="P24" s="6" t="e">
        <f t="shared" si="18"/>
        <v>#DIV/0!</v>
      </c>
      <c r="Q24" s="6" t="e">
        <f t="shared" si="19"/>
        <v>#DIV/0!</v>
      </c>
      <c r="R24" s="6" t="e">
        <f t="shared" si="20"/>
        <v>#REF!</v>
      </c>
      <c r="S24" s="6" t="e">
        <f t="shared" si="21"/>
        <v>#DIV/0!</v>
      </c>
      <c r="U24" t="e">
        <f t="shared" si="22"/>
        <v>#DIV/0!</v>
      </c>
      <c r="V24" t="e">
        <f t="shared" si="23"/>
        <v>#DIV/0!</v>
      </c>
      <c r="W24" t="e">
        <f t="shared" si="24"/>
        <v>#REF!</v>
      </c>
      <c r="X24" t="e">
        <f t="shared" si="25"/>
        <v>#DIV/0!</v>
      </c>
      <c r="Z24" s="6" t="e">
        <f t="shared" si="11"/>
        <v>#DIV/0!</v>
      </c>
      <c r="AA24" s="6" t="e">
        <f t="shared" si="12"/>
        <v>#DIV/0!</v>
      </c>
      <c r="AB24" s="6" t="e">
        <f t="shared" si="13"/>
        <v>#REF!</v>
      </c>
      <c r="AC24" s="6" t="e">
        <f t="shared" si="14"/>
        <v>#DIV/0!</v>
      </c>
      <c r="AE24" s="6" t="e">
        <f t="shared" si="15"/>
        <v>#DIV/0!</v>
      </c>
      <c r="AF24" s="6" t="e">
        <f t="shared" si="16"/>
        <v>#REF!</v>
      </c>
      <c r="AG24" s="7" t="e">
        <f t="shared" si="17"/>
        <v>#DIV/0!</v>
      </c>
    </row>
    <row r="25" spans="1:33" x14ac:dyDescent="0.35">
      <c r="A25">
        <v>2003</v>
      </c>
      <c r="B25" s="2" t="e">
        <f>'Raw Data'!C35</f>
        <v>#DIV/0!</v>
      </c>
      <c r="C25" t="e">
        <f>'Capital Stock data'!#REF!</f>
        <v>#REF!</v>
      </c>
      <c r="D25">
        <f>'Raw Data'!G35</f>
        <v>0</v>
      </c>
      <c r="E25">
        <f>'Raw Data'!F35</f>
        <v>0</v>
      </c>
      <c r="J25" t="e">
        <f t="shared" si="0"/>
        <v>#DIV/0!</v>
      </c>
      <c r="L25" t="e">
        <f t="shared" si="1"/>
        <v>#DIV/0!</v>
      </c>
      <c r="M25" t="e">
        <f t="shared" si="2"/>
        <v>#REF!</v>
      </c>
      <c r="N25">
        <f>'Raw Data'!E35</f>
        <v>0</v>
      </c>
      <c r="P25" s="6" t="e">
        <f t="shared" si="18"/>
        <v>#DIV/0!</v>
      </c>
      <c r="Q25" s="6" t="e">
        <f t="shared" si="19"/>
        <v>#DIV/0!</v>
      </c>
      <c r="R25" s="6" t="e">
        <f t="shared" si="20"/>
        <v>#REF!</v>
      </c>
      <c r="S25" s="6" t="e">
        <f t="shared" si="21"/>
        <v>#DIV/0!</v>
      </c>
      <c r="U25" t="e">
        <f t="shared" si="22"/>
        <v>#DIV/0!</v>
      </c>
      <c r="V25" t="e">
        <f t="shared" si="23"/>
        <v>#DIV/0!</v>
      </c>
      <c r="W25" t="e">
        <f t="shared" si="24"/>
        <v>#REF!</v>
      </c>
      <c r="X25" t="e">
        <f t="shared" si="25"/>
        <v>#DIV/0!</v>
      </c>
      <c r="Z25" s="6" t="e">
        <f t="shared" si="11"/>
        <v>#DIV/0!</v>
      </c>
      <c r="AA25" s="6" t="e">
        <f t="shared" si="12"/>
        <v>#DIV/0!</v>
      </c>
      <c r="AB25" s="6" t="e">
        <f t="shared" si="13"/>
        <v>#REF!</v>
      </c>
      <c r="AC25" s="6" t="e">
        <f t="shared" si="14"/>
        <v>#DIV/0!</v>
      </c>
      <c r="AE25" s="6" t="e">
        <f t="shared" si="15"/>
        <v>#DIV/0!</v>
      </c>
      <c r="AF25" s="6" t="e">
        <f t="shared" si="16"/>
        <v>#REF!</v>
      </c>
      <c r="AG25" s="7" t="e">
        <f t="shared" si="17"/>
        <v>#DIV/0!</v>
      </c>
    </row>
    <row r="26" spans="1:33" x14ac:dyDescent="0.35">
      <c r="A26">
        <v>2004</v>
      </c>
      <c r="B26" s="2" t="e">
        <f>'Raw Data'!C36</f>
        <v>#DIV/0!</v>
      </c>
      <c r="C26" t="e">
        <f>'Capital Stock data'!#REF!</f>
        <v>#REF!</v>
      </c>
      <c r="D26">
        <f>'Raw Data'!G36</f>
        <v>0</v>
      </c>
      <c r="E26">
        <f>'Raw Data'!F36</f>
        <v>0</v>
      </c>
      <c r="J26" t="e">
        <f t="shared" si="0"/>
        <v>#DIV/0!</v>
      </c>
      <c r="L26" t="e">
        <f t="shared" si="1"/>
        <v>#DIV/0!</v>
      </c>
      <c r="M26" t="e">
        <f t="shared" si="2"/>
        <v>#REF!</v>
      </c>
      <c r="N26">
        <f>'Raw Data'!E36</f>
        <v>0</v>
      </c>
      <c r="P26" s="6" t="e">
        <f t="shared" si="18"/>
        <v>#DIV/0!</v>
      </c>
      <c r="Q26" s="6" t="e">
        <f t="shared" si="19"/>
        <v>#DIV/0!</v>
      </c>
      <c r="R26" s="6" t="e">
        <f t="shared" si="20"/>
        <v>#REF!</v>
      </c>
      <c r="S26" s="6" t="e">
        <f t="shared" si="21"/>
        <v>#DIV/0!</v>
      </c>
      <c r="U26" t="e">
        <f t="shared" si="22"/>
        <v>#DIV/0!</v>
      </c>
      <c r="V26" t="e">
        <f t="shared" si="23"/>
        <v>#DIV/0!</v>
      </c>
      <c r="W26" s="12" t="e">
        <f t="shared" si="24"/>
        <v>#REF!</v>
      </c>
      <c r="X26" t="e">
        <f t="shared" si="25"/>
        <v>#DIV/0!</v>
      </c>
      <c r="Z26" s="6" t="e">
        <f t="shared" si="11"/>
        <v>#DIV/0!</v>
      </c>
      <c r="AA26" s="6" t="e">
        <f t="shared" si="12"/>
        <v>#DIV/0!</v>
      </c>
      <c r="AB26" s="6" t="e">
        <f t="shared" si="13"/>
        <v>#REF!</v>
      </c>
      <c r="AC26" s="6" t="e">
        <f t="shared" si="14"/>
        <v>#DIV/0!</v>
      </c>
      <c r="AE26" s="6" t="e">
        <f t="shared" si="15"/>
        <v>#DIV/0!</v>
      </c>
      <c r="AF26" s="6" t="e">
        <f t="shared" si="16"/>
        <v>#REF!</v>
      </c>
      <c r="AG26" s="7" t="e">
        <f t="shared" si="17"/>
        <v>#DIV/0!</v>
      </c>
    </row>
    <row r="27" spans="1:33" x14ac:dyDescent="0.35">
      <c r="A27">
        <v>2005</v>
      </c>
      <c r="B27" s="2" t="e">
        <f>'Raw Data'!C37</f>
        <v>#DIV/0!</v>
      </c>
      <c r="C27" t="e">
        <f>'Capital Stock data'!#REF!</f>
        <v>#REF!</v>
      </c>
      <c r="D27">
        <f>'Raw Data'!G37</f>
        <v>0</v>
      </c>
      <c r="E27">
        <f>'Raw Data'!F37</f>
        <v>0</v>
      </c>
      <c r="J27" t="e">
        <f t="shared" si="0"/>
        <v>#DIV/0!</v>
      </c>
      <c r="L27" t="e">
        <f t="shared" si="1"/>
        <v>#DIV/0!</v>
      </c>
      <c r="M27" t="e">
        <f t="shared" si="2"/>
        <v>#REF!</v>
      </c>
      <c r="N27">
        <f>'Raw Data'!E37</f>
        <v>0</v>
      </c>
      <c r="P27" s="6" t="e">
        <f t="shared" si="18"/>
        <v>#DIV/0!</v>
      </c>
      <c r="Q27" s="6" t="e">
        <f t="shared" si="19"/>
        <v>#DIV/0!</v>
      </c>
      <c r="R27" s="6" t="e">
        <f t="shared" si="20"/>
        <v>#REF!</v>
      </c>
      <c r="S27" s="6" t="e">
        <f t="shared" si="21"/>
        <v>#DIV/0!</v>
      </c>
      <c r="U27" t="e">
        <f t="shared" si="22"/>
        <v>#DIV/0!</v>
      </c>
      <c r="V27" t="e">
        <f t="shared" si="23"/>
        <v>#DIV/0!</v>
      </c>
      <c r="W27" t="e">
        <f t="shared" si="24"/>
        <v>#REF!</v>
      </c>
      <c r="X27" t="e">
        <f t="shared" si="25"/>
        <v>#DIV/0!</v>
      </c>
      <c r="Z27" s="6" t="e">
        <f t="shared" si="11"/>
        <v>#DIV/0!</v>
      </c>
      <c r="AA27" s="6" t="e">
        <f t="shared" si="12"/>
        <v>#DIV/0!</v>
      </c>
      <c r="AB27" s="6" t="e">
        <f t="shared" si="13"/>
        <v>#REF!</v>
      </c>
      <c r="AC27" s="6" t="e">
        <f t="shared" si="14"/>
        <v>#DIV/0!</v>
      </c>
      <c r="AE27" s="6" t="e">
        <f t="shared" si="15"/>
        <v>#DIV/0!</v>
      </c>
      <c r="AF27" s="6" t="e">
        <f t="shared" si="16"/>
        <v>#REF!</v>
      </c>
      <c r="AG27" s="7" t="e">
        <f t="shared" si="17"/>
        <v>#DIV/0!</v>
      </c>
    </row>
    <row r="28" spans="1:33" x14ac:dyDescent="0.35">
      <c r="A28">
        <v>2006</v>
      </c>
      <c r="B28" s="2" t="e">
        <f>'Raw Data'!C38</f>
        <v>#DIV/0!</v>
      </c>
      <c r="C28" t="e">
        <f>'Capital Stock data'!#REF!</f>
        <v>#REF!</v>
      </c>
      <c r="D28">
        <f>'Raw Data'!G38</f>
        <v>0</v>
      </c>
      <c r="E28">
        <f>'Raw Data'!F38</f>
        <v>0</v>
      </c>
      <c r="J28" t="e">
        <f t="shared" si="0"/>
        <v>#DIV/0!</v>
      </c>
      <c r="L28" t="e">
        <f t="shared" si="1"/>
        <v>#DIV/0!</v>
      </c>
      <c r="M28" t="e">
        <f t="shared" si="2"/>
        <v>#REF!</v>
      </c>
      <c r="N28">
        <f>'Raw Data'!E38</f>
        <v>0</v>
      </c>
      <c r="P28" s="6" t="e">
        <f t="shared" si="18"/>
        <v>#DIV/0!</v>
      </c>
      <c r="Q28" s="6" t="e">
        <f t="shared" si="19"/>
        <v>#DIV/0!</v>
      </c>
      <c r="R28" s="6" t="e">
        <f t="shared" si="20"/>
        <v>#REF!</v>
      </c>
      <c r="S28" s="6" t="e">
        <f t="shared" si="21"/>
        <v>#DIV/0!</v>
      </c>
      <c r="U28" t="e">
        <f t="shared" si="22"/>
        <v>#DIV/0!</v>
      </c>
      <c r="V28" t="e">
        <f t="shared" si="23"/>
        <v>#DIV/0!</v>
      </c>
      <c r="W28" t="e">
        <f t="shared" si="24"/>
        <v>#REF!</v>
      </c>
      <c r="X28" t="e">
        <f t="shared" si="25"/>
        <v>#DIV/0!</v>
      </c>
      <c r="Z28" s="6" t="e">
        <f t="shared" si="11"/>
        <v>#DIV/0!</v>
      </c>
      <c r="AA28" s="6" t="e">
        <f t="shared" si="12"/>
        <v>#DIV/0!</v>
      </c>
      <c r="AB28" s="6" t="e">
        <f t="shared" si="13"/>
        <v>#REF!</v>
      </c>
      <c r="AC28" s="6" t="e">
        <f t="shared" si="14"/>
        <v>#DIV/0!</v>
      </c>
      <c r="AE28" s="6" t="e">
        <f t="shared" si="15"/>
        <v>#DIV/0!</v>
      </c>
      <c r="AF28" s="6" t="e">
        <f t="shared" si="16"/>
        <v>#REF!</v>
      </c>
      <c r="AG28" s="7" t="e">
        <f t="shared" si="17"/>
        <v>#DIV/0!</v>
      </c>
    </row>
    <row r="29" spans="1:33" x14ac:dyDescent="0.35">
      <c r="A29">
        <v>2007</v>
      </c>
      <c r="B29" s="2" t="e">
        <f>'Raw Data'!C39</f>
        <v>#DIV/0!</v>
      </c>
      <c r="C29" t="e">
        <f>'Capital Stock data'!#REF!</f>
        <v>#REF!</v>
      </c>
      <c r="D29">
        <f>'Raw Data'!G39</f>
        <v>0</v>
      </c>
      <c r="E29">
        <f>'Raw Data'!F39</f>
        <v>0</v>
      </c>
      <c r="J29" t="e">
        <f t="shared" si="0"/>
        <v>#DIV/0!</v>
      </c>
      <c r="L29" t="e">
        <f t="shared" si="1"/>
        <v>#DIV/0!</v>
      </c>
      <c r="M29" t="e">
        <f t="shared" si="2"/>
        <v>#REF!</v>
      </c>
      <c r="N29">
        <f>'Raw Data'!E39</f>
        <v>0</v>
      </c>
      <c r="P29" s="6" t="e">
        <f t="shared" si="18"/>
        <v>#DIV/0!</v>
      </c>
      <c r="Q29" s="6" t="e">
        <f t="shared" si="19"/>
        <v>#DIV/0!</v>
      </c>
      <c r="R29" s="6" t="e">
        <f t="shared" si="20"/>
        <v>#REF!</v>
      </c>
      <c r="S29" s="6" t="e">
        <f t="shared" si="21"/>
        <v>#DIV/0!</v>
      </c>
      <c r="U29" t="e">
        <f t="shared" si="22"/>
        <v>#DIV/0!</v>
      </c>
      <c r="V29" t="e">
        <f t="shared" si="23"/>
        <v>#DIV/0!</v>
      </c>
      <c r="W29" t="e">
        <f t="shared" si="24"/>
        <v>#REF!</v>
      </c>
      <c r="X29" t="e">
        <f t="shared" si="25"/>
        <v>#DIV/0!</v>
      </c>
      <c r="Z29" s="6" t="e">
        <f t="shared" si="11"/>
        <v>#DIV/0!</v>
      </c>
      <c r="AA29" s="6" t="e">
        <f t="shared" si="12"/>
        <v>#DIV/0!</v>
      </c>
      <c r="AB29" s="6" t="e">
        <f t="shared" si="13"/>
        <v>#REF!</v>
      </c>
      <c r="AC29" s="6" t="e">
        <f t="shared" si="14"/>
        <v>#DIV/0!</v>
      </c>
      <c r="AE29" s="6" t="e">
        <f t="shared" si="15"/>
        <v>#DIV/0!</v>
      </c>
      <c r="AF29" s="6" t="e">
        <f t="shared" si="16"/>
        <v>#REF!</v>
      </c>
      <c r="AG29" s="7" t="e">
        <f t="shared" si="17"/>
        <v>#DIV/0!</v>
      </c>
    </row>
    <row r="30" spans="1:33" x14ac:dyDescent="0.35">
      <c r="A30">
        <v>2008</v>
      </c>
      <c r="B30" s="2" t="e">
        <f>'Raw Data'!C40</f>
        <v>#DIV/0!</v>
      </c>
      <c r="C30" t="e">
        <f>'Capital Stock data'!#REF!</f>
        <v>#REF!</v>
      </c>
      <c r="D30">
        <f>'Raw Data'!G40</f>
        <v>0</v>
      </c>
      <c r="E30">
        <f>'Raw Data'!F40</f>
        <v>0</v>
      </c>
      <c r="J30" t="e">
        <f t="shared" si="0"/>
        <v>#DIV/0!</v>
      </c>
      <c r="L30" t="e">
        <f t="shared" si="1"/>
        <v>#DIV/0!</v>
      </c>
      <c r="M30" t="e">
        <f t="shared" si="2"/>
        <v>#REF!</v>
      </c>
      <c r="N30">
        <f>'Raw Data'!E40</f>
        <v>0</v>
      </c>
      <c r="P30" s="6" t="e">
        <f t="shared" si="18"/>
        <v>#DIV/0!</v>
      </c>
      <c r="Q30" s="6" t="e">
        <f t="shared" si="19"/>
        <v>#DIV/0!</v>
      </c>
      <c r="R30" s="6" t="e">
        <f t="shared" si="20"/>
        <v>#REF!</v>
      </c>
      <c r="S30" s="6" t="e">
        <f t="shared" si="21"/>
        <v>#DIV/0!</v>
      </c>
      <c r="U30" t="e">
        <f t="shared" si="22"/>
        <v>#DIV/0!</v>
      </c>
      <c r="V30" t="e">
        <f t="shared" si="23"/>
        <v>#DIV/0!</v>
      </c>
      <c r="W30" t="e">
        <f t="shared" si="24"/>
        <v>#REF!</v>
      </c>
      <c r="X30" t="e">
        <f t="shared" si="25"/>
        <v>#DIV/0!</v>
      </c>
      <c r="Z30" s="6" t="e">
        <f t="shared" si="11"/>
        <v>#DIV/0!</v>
      </c>
      <c r="AA30" s="6" t="e">
        <f t="shared" si="12"/>
        <v>#DIV/0!</v>
      </c>
      <c r="AB30" s="6" t="e">
        <f t="shared" si="13"/>
        <v>#REF!</v>
      </c>
      <c r="AC30" s="6" t="e">
        <f t="shared" si="14"/>
        <v>#DIV/0!</v>
      </c>
      <c r="AE30" s="6" t="e">
        <f t="shared" si="15"/>
        <v>#DIV/0!</v>
      </c>
      <c r="AF30" s="6" t="e">
        <f t="shared" si="16"/>
        <v>#REF!</v>
      </c>
      <c r="AG30" s="7" t="e">
        <f t="shared" si="17"/>
        <v>#DIV/0!</v>
      </c>
    </row>
    <row r="31" spans="1:33" x14ac:dyDescent="0.35">
      <c r="A31">
        <v>2009</v>
      </c>
      <c r="B31" s="2" t="e">
        <f>'Raw Data'!C41</f>
        <v>#DIV/0!</v>
      </c>
      <c r="C31" t="e">
        <f>'Capital Stock data'!#REF!</f>
        <v>#REF!</v>
      </c>
      <c r="D31">
        <f>'Raw Data'!G41</f>
        <v>0</v>
      </c>
      <c r="E31">
        <f>'Raw Data'!F41</f>
        <v>0</v>
      </c>
      <c r="J31" t="e">
        <f t="shared" si="0"/>
        <v>#DIV/0!</v>
      </c>
      <c r="L31" t="e">
        <f t="shared" si="1"/>
        <v>#DIV/0!</v>
      </c>
      <c r="M31" t="e">
        <f t="shared" si="2"/>
        <v>#REF!</v>
      </c>
      <c r="N31">
        <f>'Raw Data'!E41</f>
        <v>0</v>
      </c>
      <c r="P31" s="6" t="e">
        <f t="shared" si="18"/>
        <v>#DIV/0!</v>
      </c>
      <c r="Q31" s="6" t="e">
        <f t="shared" si="19"/>
        <v>#DIV/0!</v>
      </c>
      <c r="R31" s="6" t="e">
        <f t="shared" si="20"/>
        <v>#REF!</v>
      </c>
      <c r="S31" s="6" t="e">
        <f t="shared" si="21"/>
        <v>#DIV/0!</v>
      </c>
      <c r="U31" t="e">
        <f t="shared" si="22"/>
        <v>#DIV/0!</v>
      </c>
      <c r="V31" t="e">
        <f t="shared" si="23"/>
        <v>#DIV/0!</v>
      </c>
      <c r="W31" t="e">
        <f t="shared" si="24"/>
        <v>#REF!</v>
      </c>
      <c r="X31" t="e">
        <f t="shared" si="25"/>
        <v>#DIV/0!</v>
      </c>
      <c r="Z31" s="6" t="e">
        <f t="shared" si="11"/>
        <v>#DIV/0!</v>
      </c>
      <c r="AA31" s="6" t="e">
        <f t="shared" si="12"/>
        <v>#DIV/0!</v>
      </c>
      <c r="AB31" s="6" t="e">
        <f t="shared" si="13"/>
        <v>#REF!</v>
      </c>
      <c r="AC31" s="6" t="e">
        <f t="shared" si="14"/>
        <v>#DIV/0!</v>
      </c>
      <c r="AE31" s="6" t="e">
        <f t="shared" si="15"/>
        <v>#DIV/0!</v>
      </c>
      <c r="AF31" s="6" t="e">
        <f t="shared" si="16"/>
        <v>#REF!</v>
      </c>
      <c r="AG31" s="7" t="e">
        <f t="shared" si="17"/>
        <v>#DIV/0!</v>
      </c>
    </row>
    <row r="32" spans="1:33" x14ac:dyDescent="0.35">
      <c r="A32">
        <v>2010</v>
      </c>
      <c r="B32" s="2" t="e">
        <f>'Raw Data'!C42</f>
        <v>#DIV/0!</v>
      </c>
      <c r="C32" t="e">
        <f>'Capital Stock data'!#REF!</f>
        <v>#REF!</v>
      </c>
      <c r="D32">
        <f>'Raw Data'!G42</f>
        <v>0</v>
      </c>
      <c r="E32">
        <f>'Raw Data'!F42</f>
        <v>0</v>
      </c>
      <c r="J32" t="e">
        <f t="shared" si="0"/>
        <v>#DIV/0!</v>
      </c>
      <c r="L32" t="e">
        <f t="shared" si="1"/>
        <v>#DIV/0!</v>
      </c>
      <c r="M32" t="e">
        <f t="shared" si="2"/>
        <v>#REF!</v>
      </c>
      <c r="N32">
        <f>'Raw Data'!E42</f>
        <v>0</v>
      </c>
      <c r="P32" s="6" t="e">
        <f t="shared" si="18"/>
        <v>#DIV/0!</v>
      </c>
      <c r="Q32" s="6" t="e">
        <f t="shared" si="19"/>
        <v>#DIV/0!</v>
      </c>
      <c r="R32" s="6" t="e">
        <f t="shared" si="20"/>
        <v>#REF!</v>
      </c>
      <c r="S32" s="6" t="e">
        <f t="shared" si="21"/>
        <v>#DIV/0!</v>
      </c>
      <c r="U32" t="e">
        <f t="shared" si="22"/>
        <v>#DIV/0!</v>
      </c>
      <c r="V32" t="e">
        <f t="shared" si="23"/>
        <v>#DIV/0!</v>
      </c>
      <c r="W32" t="e">
        <f t="shared" si="24"/>
        <v>#REF!</v>
      </c>
      <c r="X32" t="e">
        <f t="shared" si="25"/>
        <v>#DIV/0!</v>
      </c>
      <c r="Z32" s="6" t="e">
        <f t="shared" si="11"/>
        <v>#DIV/0!</v>
      </c>
      <c r="AA32" s="6" t="e">
        <f t="shared" si="12"/>
        <v>#DIV/0!</v>
      </c>
      <c r="AB32" s="6" t="e">
        <f t="shared" si="13"/>
        <v>#REF!</v>
      </c>
      <c r="AC32" s="6" t="e">
        <f t="shared" si="14"/>
        <v>#DIV/0!</v>
      </c>
      <c r="AE32" s="6" t="e">
        <f t="shared" si="15"/>
        <v>#DIV/0!</v>
      </c>
      <c r="AF32" s="6" t="e">
        <f t="shared" si="16"/>
        <v>#REF!</v>
      </c>
      <c r="AG32" s="7" t="e">
        <f t="shared" si="17"/>
        <v>#DIV/0!</v>
      </c>
    </row>
    <row r="33" spans="1:33" x14ac:dyDescent="0.35">
      <c r="A33">
        <v>2011</v>
      </c>
      <c r="B33" s="2" t="e">
        <f>'Raw Data'!C43</f>
        <v>#DIV/0!</v>
      </c>
      <c r="C33" t="e">
        <f>'Capital Stock data'!#REF!</f>
        <v>#REF!</v>
      </c>
      <c r="D33">
        <f>'Raw Data'!G43</f>
        <v>0</v>
      </c>
      <c r="E33">
        <f>'Raw Data'!F43</f>
        <v>0</v>
      </c>
      <c r="J33" t="e">
        <f t="shared" si="0"/>
        <v>#DIV/0!</v>
      </c>
      <c r="L33" t="e">
        <f t="shared" si="1"/>
        <v>#DIV/0!</v>
      </c>
      <c r="M33" t="e">
        <f t="shared" si="2"/>
        <v>#REF!</v>
      </c>
      <c r="N33">
        <f>'Raw Data'!E43</f>
        <v>0</v>
      </c>
      <c r="P33" s="6" t="e">
        <f t="shared" si="18"/>
        <v>#DIV/0!</v>
      </c>
      <c r="Q33" s="6" t="e">
        <f t="shared" si="19"/>
        <v>#DIV/0!</v>
      </c>
      <c r="R33" s="6" t="e">
        <f t="shared" si="20"/>
        <v>#REF!</v>
      </c>
      <c r="S33" s="6" t="e">
        <f t="shared" si="21"/>
        <v>#DIV/0!</v>
      </c>
      <c r="U33" t="e">
        <f t="shared" si="22"/>
        <v>#DIV/0!</v>
      </c>
      <c r="V33" t="e">
        <f t="shared" si="23"/>
        <v>#DIV/0!</v>
      </c>
      <c r="W33" t="e">
        <f t="shared" si="24"/>
        <v>#REF!</v>
      </c>
      <c r="X33" t="e">
        <f t="shared" si="25"/>
        <v>#DIV/0!</v>
      </c>
      <c r="Z33" s="6" t="e">
        <f t="shared" si="11"/>
        <v>#DIV/0!</v>
      </c>
      <c r="AA33" s="6" t="e">
        <f t="shared" si="12"/>
        <v>#DIV/0!</v>
      </c>
      <c r="AB33" s="6" t="e">
        <f t="shared" si="13"/>
        <v>#REF!</v>
      </c>
      <c r="AC33" s="6" t="e">
        <f t="shared" si="14"/>
        <v>#DIV/0!</v>
      </c>
      <c r="AE33" s="6" t="e">
        <f t="shared" si="15"/>
        <v>#DIV/0!</v>
      </c>
      <c r="AF33" s="6" t="e">
        <f t="shared" si="16"/>
        <v>#REF!</v>
      </c>
      <c r="AG33" s="7" t="e">
        <f t="shared" si="17"/>
        <v>#DIV/0!</v>
      </c>
    </row>
    <row r="34" spans="1:33" x14ac:dyDescent="0.35">
      <c r="A34">
        <v>2012</v>
      </c>
      <c r="B34" s="2" t="e">
        <f>'Raw Data'!C44</f>
        <v>#DIV/0!</v>
      </c>
      <c r="C34" t="e">
        <f>'Capital Stock data'!#REF!</f>
        <v>#REF!</v>
      </c>
      <c r="D34">
        <f>'Raw Data'!G44</f>
        <v>0</v>
      </c>
      <c r="E34">
        <f>'Raw Data'!F44</f>
        <v>0</v>
      </c>
      <c r="J34" t="e">
        <f t="shared" si="0"/>
        <v>#DIV/0!</v>
      </c>
      <c r="L34" t="e">
        <f t="shared" si="1"/>
        <v>#DIV/0!</v>
      </c>
      <c r="M34" t="e">
        <f t="shared" si="2"/>
        <v>#REF!</v>
      </c>
      <c r="N34">
        <f>'Raw Data'!E44</f>
        <v>0</v>
      </c>
      <c r="P34" s="6" t="e">
        <f t="shared" si="18"/>
        <v>#DIV/0!</v>
      </c>
      <c r="Q34" s="6" t="e">
        <f t="shared" si="19"/>
        <v>#DIV/0!</v>
      </c>
      <c r="R34" s="6" t="e">
        <f t="shared" si="20"/>
        <v>#REF!</v>
      </c>
      <c r="S34" s="6" t="e">
        <f t="shared" si="21"/>
        <v>#DIV/0!</v>
      </c>
      <c r="U34" t="e">
        <f t="shared" si="22"/>
        <v>#DIV/0!</v>
      </c>
      <c r="V34" t="e">
        <f t="shared" si="23"/>
        <v>#DIV/0!</v>
      </c>
      <c r="W34" t="e">
        <f t="shared" si="24"/>
        <v>#REF!</v>
      </c>
      <c r="X34" t="e">
        <f t="shared" si="25"/>
        <v>#DIV/0!</v>
      </c>
      <c r="Z34" s="6" t="e">
        <f t="shared" si="11"/>
        <v>#DIV/0!</v>
      </c>
      <c r="AA34" s="6" t="e">
        <f t="shared" si="12"/>
        <v>#DIV/0!</v>
      </c>
      <c r="AB34" s="6" t="e">
        <f t="shared" si="13"/>
        <v>#REF!</v>
      </c>
      <c r="AC34" s="6" t="e">
        <f t="shared" si="14"/>
        <v>#DIV/0!</v>
      </c>
      <c r="AE34" s="6" t="e">
        <f t="shared" si="15"/>
        <v>#DIV/0!</v>
      </c>
      <c r="AF34" s="6" t="e">
        <f t="shared" si="16"/>
        <v>#REF!</v>
      </c>
      <c r="AG34" s="7" t="e">
        <f t="shared" si="17"/>
        <v>#DIV/0!</v>
      </c>
    </row>
    <row r="35" spans="1:33" x14ac:dyDescent="0.35">
      <c r="A35">
        <v>2013</v>
      </c>
      <c r="B35" s="2" t="e">
        <f>'Raw Data'!C45</f>
        <v>#DIV/0!</v>
      </c>
      <c r="C35" t="e">
        <f>'Capital Stock data'!#REF!</f>
        <v>#REF!</v>
      </c>
      <c r="D35">
        <f>'Raw Data'!G45</f>
        <v>0</v>
      </c>
      <c r="E35">
        <f>'Raw Data'!F45</f>
        <v>0</v>
      </c>
      <c r="J35" t="e">
        <f t="shared" si="0"/>
        <v>#DIV/0!</v>
      </c>
      <c r="L35" t="e">
        <f t="shared" si="1"/>
        <v>#DIV/0!</v>
      </c>
      <c r="M35" t="e">
        <f t="shared" si="2"/>
        <v>#REF!</v>
      </c>
      <c r="N35">
        <f>'Raw Data'!E45</f>
        <v>0</v>
      </c>
      <c r="P35" s="6" t="e">
        <f t="shared" si="18"/>
        <v>#DIV/0!</v>
      </c>
      <c r="Q35" s="6" t="e">
        <f t="shared" si="19"/>
        <v>#DIV/0!</v>
      </c>
      <c r="R35" s="6" t="e">
        <f t="shared" si="20"/>
        <v>#REF!</v>
      </c>
      <c r="S35" s="6" t="e">
        <f t="shared" si="21"/>
        <v>#DIV/0!</v>
      </c>
      <c r="U35" t="e">
        <f t="shared" si="22"/>
        <v>#DIV/0!</v>
      </c>
      <c r="V35" t="e">
        <f t="shared" si="23"/>
        <v>#DIV/0!</v>
      </c>
      <c r="W35" t="e">
        <f t="shared" si="24"/>
        <v>#REF!</v>
      </c>
      <c r="X35" t="e">
        <f t="shared" si="25"/>
        <v>#DIV/0!</v>
      </c>
      <c r="Z35" s="6" t="e">
        <f t="shared" si="11"/>
        <v>#DIV/0!</v>
      </c>
      <c r="AA35" s="6" t="e">
        <f t="shared" si="12"/>
        <v>#DIV/0!</v>
      </c>
      <c r="AB35" s="6" t="e">
        <f t="shared" si="13"/>
        <v>#REF!</v>
      </c>
      <c r="AC35" s="6" t="e">
        <f t="shared" si="14"/>
        <v>#DIV/0!</v>
      </c>
      <c r="AE35" s="6" t="e">
        <f t="shared" si="15"/>
        <v>#DIV/0!</v>
      </c>
      <c r="AF35" s="6" t="e">
        <f t="shared" si="16"/>
        <v>#REF!</v>
      </c>
      <c r="AG35" s="7" t="e">
        <f t="shared" si="17"/>
        <v>#DIV/0!</v>
      </c>
    </row>
    <row r="36" spans="1:33" x14ac:dyDescent="0.35">
      <c r="A36">
        <v>2014</v>
      </c>
      <c r="B36" s="2" t="e">
        <f>'Raw Data'!C46</f>
        <v>#DIV/0!</v>
      </c>
      <c r="C36" t="e">
        <f>'Capital Stock data'!#REF!</f>
        <v>#REF!</v>
      </c>
      <c r="D36">
        <f>'Raw Data'!G46</f>
        <v>0</v>
      </c>
      <c r="E36">
        <f>'Raw Data'!F46</f>
        <v>0</v>
      </c>
      <c r="J36" t="e">
        <f t="shared" si="0"/>
        <v>#DIV/0!</v>
      </c>
      <c r="L36" t="e">
        <f t="shared" si="1"/>
        <v>#DIV/0!</v>
      </c>
      <c r="M36" t="e">
        <f t="shared" si="2"/>
        <v>#REF!</v>
      </c>
      <c r="N36">
        <f>'Raw Data'!E46</f>
        <v>0</v>
      </c>
      <c r="P36" s="6" t="e">
        <f t="shared" si="18"/>
        <v>#DIV/0!</v>
      </c>
      <c r="Q36" s="6" t="e">
        <f t="shared" si="19"/>
        <v>#DIV/0!</v>
      </c>
      <c r="R36" s="6" t="e">
        <f t="shared" si="20"/>
        <v>#REF!</v>
      </c>
      <c r="S36" s="6" t="e">
        <f t="shared" si="21"/>
        <v>#DIV/0!</v>
      </c>
      <c r="U36" t="e">
        <f t="shared" si="22"/>
        <v>#DIV/0!</v>
      </c>
      <c r="V36" t="e">
        <f t="shared" si="23"/>
        <v>#DIV/0!</v>
      </c>
      <c r="W36" t="e">
        <f t="shared" si="24"/>
        <v>#REF!</v>
      </c>
      <c r="X36" t="e">
        <f t="shared" si="25"/>
        <v>#DIV/0!</v>
      </c>
      <c r="Z36" s="6" t="e">
        <f t="shared" si="11"/>
        <v>#DIV/0!</v>
      </c>
      <c r="AA36" s="6" t="e">
        <f t="shared" si="12"/>
        <v>#DIV/0!</v>
      </c>
      <c r="AB36" s="6" t="e">
        <f t="shared" si="13"/>
        <v>#REF!</v>
      </c>
      <c r="AC36" s="6" t="e">
        <f t="shared" si="14"/>
        <v>#DIV/0!</v>
      </c>
      <c r="AE36" s="6" t="e">
        <f t="shared" si="15"/>
        <v>#DIV/0!</v>
      </c>
      <c r="AF36" s="6" t="e">
        <f t="shared" si="16"/>
        <v>#REF!</v>
      </c>
      <c r="AG36" s="7" t="e">
        <f t="shared" si="17"/>
        <v>#DIV/0!</v>
      </c>
    </row>
    <row r="37" spans="1:33" x14ac:dyDescent="0.35">
      <c r="A37">
        <v>2015</v>
      </c>
      <c r="B37" s="2" t="e">
        <f>'Raw Data'!C47</f>
        <v>#DIV/0!</v>
      </c>
      <c r="C37" t="e">
        <f>'Capital Stock data'!#REF!</f>
        <v>#REF!</v>
      </c>
      <c r="D37">
        <f>'Raw Data'!G47</f>
        <v>0</v>
      </c>
      <c r="E37">
        <f>'Raw Data'!F47</f>
        <v>0</v>
      </c>
      <c r="J37" t="e">
        <f t="shared" si="0"/>
        <v>#DIV/0!</v>
      </c>
      <c r="L37" t="e">
        <f t="shared" si="1"/>
        <v>#DIV/0!</v>
      </c>
      <c r="M37" t="e">
        <f t="shared" si="2"/>
        <v>#REF!</v>
      </c>
      <c r="N37">
        <f>'Raw Data'!E47</f>
        <v>0</v>
      </c>
      <c r="P37" s="6" t="e">
        <f t="shared" si="18"/>
        <v>#DIV/0!</v>
      </c>
      <c r="Q37" s="6" t="e">
        <f t="shared" si="19"/>
        <v>#DIV/0!</v>
      </c>
      <c r="R37" s="6" t="e">
        <f t="shared" si="20"/>
        <v>#REF!</v>
      </c>
      <c r="S37" s="6" t="e">
        <f t="shared" si="21"/>
        <v>#DIV/0!</v>
      </c>
      <c r="U37" t="e">
        <f t="shared" si="22"/>
        <v>#DIV/0!</v>
      </c>
      <c r="V37" t="e">
        <f t="shared" si="23"/>
        <v>#DIV/0!</v>
      </c>
      <c r="W37" t="e">
        <f t="shared" si="24"/>
        <v>#REF!</v>
      </c>
      <c r="X37" t="e">
        <f t="shared" si="25"/>
        <v>#DIV/0!</v>
      </c>
      <c r="Z37" s="6" t="e">
        <f t="shared" si="11"/>
        <v>#DIV/0!</v>
      </c>
      <c r="AA37" s="6" t="e">
        <f t="shared" si="12"/>
        <v>#DIV/0!</v>
      </c>
      <c r="AB37" s="6" t="e">
        <f t="shared" si="13"/>
        <v>#REF!</v>
      </c>
      <c r="AC37" s="6" t="e">
        <f t="shared" si="14"/>
        <v>#DIV/0!</v>
      </c>
      <c r="AE37" s="6" t="e">
        <f t="shared" si="15"/>
        <v>#DIV/0!</v>
      </c>
      <c r="AF37" s="6" t="e">
        <f t="shared" si="16"/>
        <v>#REF!</v>
      </c>
      <c r="AG37" s="7" t="e">
        <f t="shared" si="17"/>
        <v>#DIV/0!</v>
      </c>
    </row>
    <row r="38" spans="1:33" x14ac:dyDescent="0.35">
      <c r="A38">
        <v>2016</v>
      </c>
      <c r="B38" s="2" t="e">
        <f>'Raw Data'!C48</f>
        <v>#DIV/0!</v>
      </c>
      <c r="C38" t="e">
        <f>'Capital Stock data'!#REF!</f>
        <v>#REF!</v>
      </c>
      <c r="D38">
        <f>'Raw Data'!G48</f>
        <v>0</v>
      </c>
      <c r="E38">
        <f>'Raw Data'!F48</f>
        <v>0</v>
      </c>
      <c r="J38" t="e">
        <f t="shared" si="0"/>
        <v>#DIV/0!</v>
      </c>
      <c r="L38" t="e">
        <f t="shared" si="1"/>
        <v>#DIV/0!</v>
      </c>
      <c r="M38" t="e">
        <f t="shared" si="2"/>
        <v>#REF!</v>
      </c>
      <c r="N38">
        <f>'Raw Data'!E48</f>
        <v>0</v>
      </c>
      <c r="P38" s="6" t="e">
        <f t="shared" si="18"/>
        <v>#DIV/0!</v>
      </c>
      <c r="Q38" s="6" t="e">
        <f t="shared" si="19"/>
        <v>#DIV/0!</v>
      </c>
      <c r="R38" s="6" t="e">
        <f t="shared" si="20"/>
        <v>#REF!</v>
      </c>
      <c r="S38" s="6" t="e">
        <f t="shared" si="21"/>
        <v>#DIV/0!</v>
      </c>
      <c r="U38" t="e">
        <f t="shared" si="22"/>
        <v>#DIV/0!</v>
      </c>
      <c r="V38" t="e">
        <f t="shared" si="23"/>
        <v>#DIV/0!</v>
      </c>
      <c r="W38" t="e">
        <f t="shared" si="24"/>
        <v>#REF!</v>
      </c>
      <c r="X38" t="e">
        <f t="shared" si="25"/>
        <v>#DIV/0!</v>
      </c>
      <c r="Z38" s="6" t="e">
        <f t="shared" si="11"/>
        <v>#DIV/0!</v>
      </c>
      <c r="AA38" s="6" t="e">
        <f t="shared" si="12"/>
        <v>#DIV/0!</v>
      </c>
      <c r="AB38" s="6" t="e">
        <f t="shared" si="13"/>
        <v>#REF!</v>
      </c>
      <c r="AC38" s="6" t="e">
        <f t="shared" si="14"/>
        <v>#DIV/0!</v>
      </c>
      <c r="AE38" s="6" t="e">
        <f t="shared" si="15"/>
        <v>#DIV/0!</v>
      </c>
      <c r="AF38" s="6" t="e">
        <f t="shared" si="16"/>
        <v>#REF!</v>
      </c>
      <c r="AG38" s="7" t="e">
        <f t="shared" si="17"/>
        <v>#DIV/0!</v>
      </c>
    </row>
    <row r="39" spans="1:33" x14ac:dyDescent="0.35">
      <c r="A39">
        <v>2017</v>
      </c>
      <c r="B39" s="2" t="e">
        <f>'Raw Data'!C49</f>
        <v>#DIV/0!</v>
      </c>
      <c r="C39" t="e">
        <f>'Capital Stock data'!#REF!</f>
        <v>#REF!</v>
      </c>
      <c r="D39">
        <f>'Raw Data'!G49</f>
        <v>0</v>
      </c>
      <c r="E39">
        <f>'Raw Data'!F49</f>
        <v>0</v>
      </c>
      <c r="J39" t="e">
        <f t="shared" si="0"/>
        <v>#DIV/0!</v>
      </c>
      <c r="L39" t="e">
        <f t="shared" si="1"/>
        <v>#DIV/0!</v>
      </c>
      <c r="M39" t="e">
        <f t="shared" si="2"/>
        <v>#REF!</v>
      </c>
      <c r="N39">
        <f>'Raw Data'!E49</f>
        <v>0</v>
      </c>
      <c r="P39" s="6" t="e">
        <f t="shared" si="18"/>
        <v>#DIV/0!</v>
      </c>
      <c r="Q39" s="6" t="e">
        <f t="shared" si="19"/>
        <v>#DIV/0!</v>
      </c>
      <c r="R39" s="6" t="e">
        <f t="shared" si="20"/>
        <v>#REF!</v>
      </c>
      <c r="S39" s="6" t="e">
        <f t="shared" si="21"/>
        <v>#DIV/0!</v>
      </c>
      <c r="U39" t="e">
        <f t="shared" si="22"/>
        <v>#DIV/0!</v>
      </c>
      <c r="V39" t="e">
        <f t="shared" si="23"/>
        <v>#DIV/0!</v>
      </c>
      <c r="W39" t="e">
        <f t="shared" si="24"/>
        <v>#REF!</v>
      </c>
      <c r="X39" t="e">
        <f t="shared" si="25"/>
        <v>#DIV/0!</v>
      </c>
      <c r="Z39" s="6" t="e">
        <f t="shared" si="11"/>
        <v>#DIV/0!</v>
      </c>
      <c r="AA39" s="6" t="e">
        <f t="shared" si="12"/>
        <v>#DIV/0!</v>
      </c>
      <c r="AB39" s="6" t="e">
        <f t="shared" si="13"/>
        <v>#REF!</v>
      </c>
      <c r="AC39" s="6" t="e">
        <f t="shared" si="14"/>
        <v>#DIV/0!</v>
      </c>
      <c r="AE39" s="6" t="e">
        <f t="shared" si="15"/>
        <v>#DIV/0!</v>
      </c>
      <c r="AF39" s="6" t="e">
        <f t="shared" si="16"/>
        <v>#REF!</v>
      </c>
      <c r="AG39" s="7" t="e">
        <f t="shared" si="17"/>
        <v>#DIV/0!</v>
      </c>
    </row>
    <row r="40" spans="1:33" x14ac:dyDescent="0.35">
      <c r="A40">
        <v>2018</v>
      </c>
      <c r="B40" s="2" t="e">
        <f>'Raw Data'!C50</f>
        <v>#DIV/0!</v>
      </c>
      <c r="C40" t="e">
        <f>'Capital Stock data'!#REF!</f>
        <v>#REF!</v>
      </c>
      <c r="D40">
        <f>'Raw Data'!G50</f>
        <v>0</v>
      </c>
      <c r="E40">
        <f>'Raw Data'!F50</f>
        <v>0</v>
      </c>
      <c r="J40" t="e">
        <f t="shared" si="0"/>
        <v>#DIV/0!</v>
      </c>
      <c r="L40" t="e">
        <f t="shared" si="1"/>
        <v>#DIV/0!</v>
      </c>
      <c r="M40" t="e">
        <f t="shared" si="2"/>
        <v>#REF!</v>
      </c>
      <c r="N40">
        <f>'Raw Data'!E50</f>
        <v>0</v>
      </c>
      <c r="P40" s="6" t="e">
        <f t="shared" si="18"/>
        <v>#DIV/0!</v>
      </c>
      <c r="Q40" s="6" t="e">
        <f t="shared" si="19"/>
        <v>#DIV/0!</v>
      </c>
      <c r="R40" s="6" t="e">
        <f t="shared" si="20"/>
        <v>#REF!</v>
      </c>
      <c r="S40" s="6" t="e">
        <f t="shared" si="21"/>
        <v>#DIV/0!</v>
      </c>
      <c r="U40" t="e">
        <f t="shared" si="22"/>
        <v>#DIV/0!</v>
      </c>
      <c r="V40" t="e">
        <f t="shared" si="23"/>
        <v>#DIV/0!</v>
      </c>
      <c r="W40" t="e">
        <f t="shared" si="24"/>
        <v>#REF!</v>
      </c>
      <c r="X40" t="e">
        <f t="shared" si="25"/>
        <v>#DIV/0!</v>
      </c>
      <c r="Z40" s="6" t="e">
        <f t="shared" si="11"/>
        <v>#DIV/0!</v>
      </c>
      <c r="AA40" s="6" t="e">
        <f t="shared" si="12"/>
        <v>#DIV/0!</v>
      </c>
      <c r="AB40" s="6" t="e">
        <f t="shared" si="13"/>
        <v>#REF!</v>
      </c>
      <c r="AC40" s="6" t="e">
        <f t="shared" si="14"/>
        <v>#DIV/0!</v>
      </c>
      <c r="AE40" s="6" t="e">
        <f t="shared" si="15"/>
        <v>#DIV/0!</v>
      </c>
      <c r="AF40" s="6" t="e">
        <f t="shared" si="16"/>
        <v>#REF!</v>
      </c>
      <c r="AG40" s="7" t="e">
        <f t="shared" si="17"/>
        <v>#DIV/0!</v>
      </c>
    </row>
    <row r="41" spans="1:33" x14ac:dyDescent="0.35">
      <c r="A41">
        <v>2019</v>
      </c>
      <c r="B41" s="2" t="e">
        <f>'Raw Data'!C51</f>
        <v>#DIV/0!</v>
      </c>
      <c r="C41" t="e">
        <f>'Capital Stock data'!#REF!</f>
        <v>#REF!</v>
      </c>
      <c r="D41">
        <f>'Raw Data'!G51</f>
        <v>0</v>
      </c>
      <c r="E41">
        <f>'Raw Data'!F51</f>
        <v>0</v>
      </c>
      <c r="J41" t="e">
        <f t="shared" si="0"/>
        <v>#DIV/0!</v>
      </c>
      <c r="L41" t="e">
        <f t="shared" si="1"/>
        <v>#DIV/0!</v>
      </c>
      <c r="M41" t="e">
        <f t="shared" si="2"/>
        <v>#REF!</v>
      </c>
      <c r="N41">
        <f>'Raw Data'!E51</f>
        <v>0</v>
      </c>
      <c r="P41" s="6" t="e">
        <f t="shared" si="18"/>
        <v>#DIV/0!</v>
      </c>
      <c r="Q41" s="6" t="e">
        <f t="shared" si="19"/>
        <v>#DIV/0!</v>
      </c>
      <c r="R41" s="6" t="e">
        <f t="shared" si="20"/>
        <v>#REF!</v>
      </c>
      <c r="S41" s="6" t="e">
        <f t="shared" si="21"/>
        <v>#DIV/0!</v>
      </c>
      <c r="U41" t="e">
        <f t="shared" si="22"/>
        <v>#DIV/0!</v>
      </c>
      <c r="V41" t="e">
        <f t="shared" si="23"/>
        <v>#DIV/0!</v>
      </c>
      <c r="W41" t="e">
        <f t="shared" si="24"/>
        <v>#REF!</v>
      </c>
      <c r="X41" t="e">
        <f t="shared" si="25"/>
        <v>#DIV/0!</v>
      </c>
      <c r="Z41" s="6" t="e">
        <f t="shared" si="11"/>
        <v>#DIV/0!</v>
      </c>
      <c r="AA41" s="6" t="e">
        <f t="shared" si="12"/>
        <v>#DIV/0!</v>
      </c>
      <c r="AB41" s="6" t="e">
        <f t="shared" si="13"/>
        <v>#REF!</v>
      </c>
      <c r="AC41" s="6" t="e">
        <f t="shared" si="14"/>
        <v>#DIV/0!</v>
      </c>
      <c r="AE41" s="6" t="e">
        <f t="shared" si="15"/>
        <v>#DIV/0!</v>
      </c>
      <c r="AF41" s="6" t="e">
        <f t="shared" si="16"/>
        <v>#REF!</v>
      </c>
      <c r="AG41" s="7" t="e">
        <f t="shared" si="17"/>
        <v>#DIV/0!</v>
      </c>
    </row>
    <row r="42" spans="1:33" x14ac:dyDescent="0.35">
      <c r="A42">
        <v>2020</v>
      </c>
      <c r="B42" s="2" t="e">
        <f>'Raw Data'!C52</f>
        <v>#DIV/0!</v>
      </c>
      <c r="C42" t="e">
        <f>'Capital Stock data'!#REF!</f>
        <v>#REF!</v>
      </c>
      <c r="D42">
        <f>'Raw Data'!G52</f>
        <v>0</v>
      </c>
      <c r="E42">
        <f>'Raw Data'!F52</f>
        <v>0</v>
      </c>
      <c r="J42" t="e">
        <f t="shared" si="0"/>
        <v>#DIV/0!</v>
      </c>
      <c r="L42" t="e">
        <f t="shared" si="1"/>
        <v>#DIV/0!</v>
      </c>
      <c r="M42" t="e">
        <f t="shared" si="2"/>
        <v>#REF!</v>
      </c>
      <c r="N42">
        <f>'Raw Data'!E52</f>
        <v>0</v>
      </c>
      <c r="P42" s="6" t="e">
        <f t="shared" si="18"/>
        <v>#DIV/0!</v>
      </c>
      <c r="Q42" s="6" t="e">
        <f t="shared" si="19"/>
        <v>#DIV/0!</v>
      </c>
      <c r="R42" s="6" t="e">
        <f t="shared" si="20"/>
        <v>#REF!</v>
      </c>
      <c r="S42" s="6" t="e">
        <f t="shared" si="21"/>
        <v>#DIV/0!</v>
      </c>
      <c r="U42" t="e">
        <f t="shared" si="22"/>
        <v>#DIV/0!</v>
      </c>
      <c r="V42" t="e">
        <f t="shared" si="23"/>
        <v>#DIV/0!</v>
      </c>
      <c r="W42" t="e">
        <f t="shared" si="24"/>
        <v>#REF!</v>
      </c>
      <c r="X42" t="e">
        <f t="shared" si="25"/>
        <v>#DIV/0!</v>
      </c>
      <c r="Z42" s="6" t="e">
        <f t="shared" si="11"/>
        <v>#DIV/0!</v>
      </c>
      <c r="AA42" s="6" t="e">
        <f t="shared" si="12"/>
        <v>#DIV/0!</v>
      </c>
      <c r="AB42" s="6" t="e">
        <f t="shared" si="13"/>
        <v>#REF!</v>
      </c>
      <c r="AC42" s="6" t="e">
        <f t="shared" si="14"/>
        <v>#DIV/0!</v>
      </c>
      <c r="AE42" s="6" t="e">
        <f t="shared" si="15"/>
        <v>#DIV/0!</v>
      </c>
      <c r="AF42" s="6" t="e">
        <f t="shared" si="16"/>
        <v>#REF!</v>
      </c>
      <c r="AG42" s="7" t="e">
        <f t="shared" si="17"/>
        <v>#DIV/0!</v>
      </c>
    </row>
    <row r="43" spans="1:33" x14ac:dyDescent="0.35">
      <c r="A43">
        <v>2021</v>
      </c>
      <c r="B43" s="2" t="e">
        <f>'Raw Data'!C53</f>
        <v>#DIV/0!</v>
      </c>
      <c r="C43" t="e">
        <f>'Capital Stock data'!#REF!</f>
        <v>#REF!</v>
      </c>
      <c r="D43">
        <f>'Raw Data'!G53</f>
        <v>0</v>
      </c>
      <c r="E43">
        <f>'Raw Data'!F53</f>
        <v>0</v>
      </c>
      <c r="J43" t="e">
        <f t="shared" ref="J43:J45" si="26">B43/(C43^$H$2*D43^(1-$H$2))</f>
        <v>#DIV/0!</v>
      </c>
      <c r="L43" t="e">
        <f t="shared" ref="L43:L45" si="27">B43/E43</f>
        <v>#DIV/0!</v>
      </c>
      <c r="M43" t="e">
        <f t="shared" ref="M43:M45" si="28">C43/B43</f>
        <v>#REF!</v>
      </c>
      <c r="N43">
        <f>'Raw Data'!E53</f>
        <v>0</v>
      </c>
      <c r="P43" s="6" t="e">
        <f t="shared" si="18"/>
        <v>#DIV/0!</v>
      </c>
      <c r="Q43" s="6" t="e">
        <f t="shared" si="19"/>
        <v>#DIV/0!</v>
      </c>
      <c r="R43" s="6" t="e">
        <f t="shared" si="20"/>
        <v>#REF!</v>
      </c>
      <c r="S43" s="6" t="e">
        <f t="shared" si="21"/>
        <v>#DIV/0!</v>
      </c>
      <c r="U43" t="e">
        <f t="shared" si="22"/>
        <v>#DIV/0!</v>
      </c>
      <c r="V43" t="e">
        <f t="shared" si="23"/>
        <v>#DIV/0!</v>
      </c>
      <c r="W43" t="e">
        <f t="shared" si="24"/>
        <v>#REF!</v>
      </c>
      <c r="X43" t="e">
        <f t="shared" si="25"/>
        <v>#DIV/0!</v>
      </c>
      <c r="Z43" s="6" t="e">
        <f t="shared" ref="Z43:Z45" si="29">U43-U42</f>
        <v>#DIV/0!</v>
      </c>
      <c r="AA43" s="6" t="e">
        <f t="shared" ref="AA43:AA45" si="30">(V43-V42)*(1/(1-$H$2))</f>
        <v>#DIV/0!</v>
      </c>
      <c r="AB43" s="6" t="e">
        <f t="shared" ref="AB43:AB45" si="31">(W43-W42)*($H$2/(1-$H$2))</f>
        <v>#REF!</v>
      </c>
      <c r="AC43" s="6" t="e">
        <f t="shared" ref="AC43:AC45" si="32">X43-X42</f>
        <v>#DIV/0!</v>
      </c>
      <c r="AE43" s="6" t="e">
        <f t="shared" ref="AE43:AE45" si="33">AA43/Z43</f>
        <v>#DIV/0!</v>
      </c>
      <c r="AF43" s="6" t="e">
        <f t="shared" ref="AF43:AF45" si="34">AB43/Z43</f>
        <v>#REF!</v>
      </c>
      <c r="AG43" s="7" t="e">
        <f t="shared" ref="AG43:AG45" si="35">AC43/Z43</f>
        <v>#DIV/0!</v>
      </c>
    </row>
    <row r="44" spans="1:33" x14ac:dyDescent="0.35">
      <c r="A44">
        <v>2022</v>
      </c>
      <c r="B44" s="2" t="e">
        <f>'Raw Data'!C54</f>
        <v>#DIV/0!</v>
      </c>
      <c r="C44" t="e">
        <f>'Capital Stock data'!#REF!</f>
        <v>#REF!</v>
      </c>
      <c r="D44">
        <f>'Raw Data'!G54</f>
        <v>0</v>
      </c>
      <c r="E44">
        <f>'Raw Data'!F54</f>
        <v>0</v>
      </c>
      <c r="J44" t="e">
        <f t="shared" si="26"/>
        <v>#DIV/0!</v>
      </c>
      <c r="L44" t="e">
        <f t="shared" si="27"/>
        <v>#DIV/0!</v>
      </c>
      <c r="M44" t="e">
        <f t="shared" si="28"/>
        <v>#REF!</v>
      </c>
      <c r="N44">
        <f>'Raw Data'!E54</f>
        <v>0</v>
      </c>
      <c r="P44" s="6" t="e">
        <f t="shared" si="18"/>
        <v>#DIV/0!</v>
      </c>
      <c r="Q44" s="6" t="e">
        <f t="shared" si="19"/>
        <v>#DIV/0!</v>
      </c>
      <c r="R44" s="6" t="e">
        <f t="shared" si="20"/>
        <v>#REF!</v>
      </c>
      <c r="S44" s="6" t="e">
        <f t="shared" si="21"/>
        <v>#DIV/0!</v>
      </c>
      <c r="U44" t="e">
        <f t="shared" si="22"/>
        <v>#DIV/0!</v>
      </c>
      <c r="V44" t="e">
        <f t="shared" si="23"/>
        <v>#DIV/0!</v>
      </c>
      <c r="W44" t="e">
        <f t="shared" si="24"/>
        <v>#REF!</v>
      </c>
      <c r="X44" t="e">
        <f t="shared" si="25"/>
        <v>#DIV/0!</v>
      </c>
      <c r="Z44" s="6" t="e">
        <f t="shared" si="29"/>
        <v>#DIV/0!</v>
      </c>
      <c r="AA44" s="6" t="e">
        <f t="shared" si="30"/>
        <v>#DIV/0!</v>
      </c>
      <c r="AB44" s="6" t="e">
        <f t="shared" si="31"/>
        <v>#REF!</v>
      </c>
      <c r="AC44" s="6" t="e">
        <f t="shared" si="32"/>
        <v>#DIV/0!</v>
      </c>
      <c r="AE44" s="6" t="e">
        <f t="shared" si="33"/>
        <v>#DIV/0!</v>
      </c>
      <c r="AF44" s="6" t="e">
        <f t="shared" si="34"/>
        <v>#REF!</v>
      </c>
      <c r="AG44" s="7" t="e">
        <f t="shared" si="35"/>
        <v>#DIV/0!</v>
      </c>
    </row>
    <row r="45" spans="1:33" x14ac:dyDescent="0.35">
      <c r="A45">
        <v>2023</v>
      </c>
      <c r="B45" s="2" t="e">
        <f>'Raw Data'!C55</f>
        <v>#DIV/0!</v>
      </c>
      <c r="C45" t="e">
        <f>'Capital Stock data'!#REF!</f>
        <v>#REF!</v>
      </c>
      <c r="D45">
        <f>'Raw Data'!G55</f>
        <v>0</v>
      </c>
      <c r="E45">
        <f>'Raw Data'!F55</f>
        <v>0</v>
      </c>
      <c r="J45" t="e">
        <f t="shared" si="26"/>
        <v>#DIV/0!</v>
      </c>
      <c r="L45" t="e">
        <f t="shared" si="27"/>
        <v>#DIV/0!</v>
      </c>
      <c r="M45" t="e">
        <f t="shared" si="28"/>
        <v>#REF!</v>
      </c>
      <c r="N45">
        <f>'Raw Data'!E55</f>
        <v>0</v>
      </c>
      <c r="P45" s="6" t="e">
        <f t="shared" si="18"/>
        <v>#DIV/0!</v>
      </c>
      <c r="Q45" s="6" t="e">
        <f t="shared" si="19"/>
        <v>#DIV/0!</v>
      </c>
      <c r="R45" s="6" t="e">
        <f t="shared" si="20"/>
        <v>#REF!</v>
      </c>
      <c r="S45" s="6" t="e">
        <f t="shared" si="21"/>
        <v>#DIV/0!</v>
      </c>
      <c r="U45" t="e">
        <f t="shared" si="22"/>
        <v>#DIV/0!</v>
      </c>
      <c r="V45" t="e">
        <f t="shared" si="23"/>
        <v>#DIV/0!</v>
      </c>
      <c r="W45" t="e">
        <f t="shared" si="24"/>
        <v>#REF!</v>
      </c>
      <c r="X45" t="e">
        <f t="shared" si="25"/>
        <v>#DIV/0!</v>
      </c>
      <c r="Z45" s="6" t="e">
        <f t="shared" si="29"/>
        <v>#DIV/0!</v>
      </c>
      <c r="AA45" s="6" t="e">
        <f t="shared" si="30"/>
        <v>#DIV/0!</v>
      </c>
      <c r="AB45" s="6" t="e">
        <f t="shared" si="31"/>
        <v>#REF!</v>
      </c>
      <c r="AC45" s="6" t="e">
        <f t="shared" si="32"/>
        <v>#DIV/0!</v>
      </c>
      <c r="AE45" s="6" t="e">
        <f t="shared" si="33"/>
        <v>#DIV/0!</v>
      </c>
      <c r="AF45" s="6" t="e">
        <f t="shared" si="34"/>
        <v>#REF!</v>
      </c>
      <c r="AG45" s="7" t="e">
        <f t="shared" si="35"/>
        <v>#DIV/0!</v>
      </c>
    </row>
    <row r="46" spans="1:33" x14ac:dyDescent="0.35">
      <c r="B46" s="2"/>
      <c r="P46" s="6"/>
      <c r="Q46" s="6"/>
      <c r="R46" s="6"/>
      <c r="S46" s="6"/>
      <c r="Z46" s="6"/>
      <c r="AA46" s="6"/>
      <c r="AB46" s="6"/>
      <c r="AC46" s="6"/>
      <c r="AE46" s="6"/>
      <c r="AF46" s="6"/>
      <c r="AG46" s="7"/>
    </row>
  </sheetData>
  <mergeCells count="2">
    <mergeCell ref="G1:H1"/>
    <mergeCell ref="G4:H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Raw Data</vt:lpstr>
      <vt:lpstr>Capital Stock data</vt:lpstr>
      <vt:lpstr>Labor Share</vt:lpstr>
      <vt:lpstr>K-P's Growth Accounting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Mondragon</dc:creator>
  <dc:description/>
  <cp:lastModifiedBy>quinn ramakers</cp:lastModifiedBy>
  <cp:revision>2</cp:revision>
  <dcterms:created xsi:type="dcterms:W3CDTF">2015-02-06T17:39:31Z</dcterms:created>
  <dcterms:modified xsi:type="dcterms:W3CDTF">2024-11-08T14:00:14Z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