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2"/>
  <workbookPr/>
  <mc:AlternateContent xmlns:mc="http://schemas.openxmlformats.org/markup-compatibility/2006">
    <mc:Choice Requires="x15">
      <x15ac:absPath xmlns:x15ac="http://schemas.microsoft.com/office/spreadsheetml/2010/11/ac" url="/Users/ali/Desktop/grotendeels_uitgewerkte_lerarenbeurs_robert/"/>
    </mc:Choice>
  </mc:AlternateContent>
  <xr:revisionPtr revIDLastSave="0" documentId="13_ncr:1_{EC01EADA-AD89-EE47-A79F-528A10DE0AEB}" xr6:coauthVersionLast="43" xr6:coauthVersionMax="43" xr10:uidLastSave="{00000000-0000-0000-0000-000000000000}"/>
  <bookViews>
    <workbookView xWindow="200" yWindow="460" windowWidth="31300" windowHeight="19260" tabRatio="500" xr2:uid="{00000000-000D-0000-FFFF-FFFF00000000}"/>
  </bookViews>
  <sheets>
    <sheet name="Verplichtingsframe" sheetId="1" r:id="rId1"/>
    <sheet name="Blad1" sheetId="2" r:id="rId2"/>
  </sheets>
  <definedNames>
    <definedName name="_xlnm._FilterDatabase" localSheetId="0" hidden="1">Verplichtingsframe!$A$1:$K$8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8" i="2" l="1"/>
  <c r="C17" i="2"/>
  <c r="C16" i="2"/>
  <c r="C15" i="2"/>
  <c r="C14" i="2"/>
  <c r="C12" i="2"/>
  <c r="C11" i="2"/>
  <c r="C10" i="2"/>
  <c r="C9" i="2"/>
  <c r="C8" i="2"/>
  <c r="C7" i="2"/>
</calcChain>
</file>

<file path=xl/sharedStrings.xml><?xml version="1.0" encoding="utf-8"?>
<sst xmlns="http://schemas.openxmlformats.org/spreadsheetml/2006/main" count="105" uniqueCount="68">
  <si>
    <t>aanduiding verplichting</t>
  </si>
  <si>
    <t>verplichting</t>
  </si>
  <si>
    <t>houder verplichting</t>
  </si>
  <si>
    <t>houder aanspraak</t>
  </si>
  <si>
    <t>creëren verplichting</t>
  </si>
  <si>
    <t>termineren verplichting</t>
  </si>
  <si>
    <t>brontekst</t>
  </si>
  <si>
    <t>&lt;schriftelijk indienen aanvraag&gt;</t>
  </si>
  <si>
    <t>[aanvrager]</t>
  </si>
  <si>
    <t>[bestuursorgaan]</t>
  </si>
  <si>
    <t>&lt;&lt;indienen aanvraag&gt;&gt;</t>
  </si>
  <si>
    <t>&lt;&lt;bekendmaken besluit&gt;&gt;</t>
  </si>
  <si>
    <t>2-[19940101]-[jjjjmmdd]</t>
  </si>
  <si>
    <t>jci1.3:c:BWBR0005537&amp;hoofdstuk=4&amp;titeldeel=4.1&amp;afdeling=4.1.1&amp;artikel=4:1&amp;z=2017-03-10&amp;g=2017-03-10</t>
  </si>
  <si>
    <t>{Tenzij bij wettelijk voorschrift anders is bepaald, wordt de aanvraag tot het geven van een beschikking schriftelijk ingediend bij het bestuursorgaan dat bevoegd is op de aanvraag te beslissen.}</t>
  </si>
  <si>
    <t>Bekendmaken beschikking</t>
  </si>
  <si>
    <t>&lt;aanvraag indienen bij bevoegd bestuursorgaan&gt;</t>
  </si>
  <si>
    <t>&lt;aanvraag ondertekenen en naam aanvrager, adres, dagtekening en aanduiding doen bevatten&gt;</t>
  </si>
  <si>
    <t>&lt;aanvraag ondertekenen&gt;
EN
&lt;aanvraag bevat de naam&gt;
EN
&lt;aanvraag bevat adres van de aanvrager&gt;
EN
&lt;aanvraag bevat dagtekening&gt;
EN
&lt;aanvraag bevat aanduiding van de beschikking die wordt gevraagd&gt;</t>
  </si>
  <si>
    <t>jci1.3:c:BWBR0005537&amp;hoofdstuk=4&amp;titeldeel=4.1&amp;afdeling=4.1.1&amp;artikel=4:2&amp;lid=1&amp;z=2017-03-10&amp;g=2017-03-10</t>
  </si>
  <si>
    <t>{De aanvraag wordt ondertekend en bevat ten minste:
a. de naam en het adres van de aanvrager;
b. de dagtekening;
c. een aanduiding van de beschikking die wordt gevraagd.}</t>
  </si>
  <si>
    <t>&lt;verschaffen gegevens nodig om besluit te nemen&gt;</t>
  </si>
  <si>
    <t>jci1.3:c:BWBR0005537&amp;hoofdstuk=4&amp;titeldeel=4.1&amp;afdeling=4.1.1&amp;artikel=4:2&amp;lid=2&amp;z=2017-03-10&amp;g=2017-03-10</t>
  </si>
  <si>
    <t>De aanvrager verschaft voorts de gegevens en bescheiden die voor de beslissing op de aanvraag nodig zijn en waarover hij redelijkerwijs de beschikking kan krijgen.</t>
  </si>
  <si>
    <t>De [aanvrager] [verschaft] [voorts] de [gegevens en bescheiden] [die voor] de [beslissing op de aanvraag] [nodig zijn] [en] [waarover hij redelijkerwijs de beschikking kan krijgen].</t>
  </si>
  <si>
    <t>&lt;vergaren nodige kennis&gt;</t>
  </si>
  <si>
    <t>[belanghebbende]</t>
  </si>
  <si>
    <t>jci1.3:c:BWBR0005537&amp;hoofdstuk=3&amp;afdeling=3.2&amp;artikel=3:2&amp;z=2017-03-10&amp;g=2017-03-10</t>
  </si>
  <si>
    <t>{Bij de voorbereiding van een besluit vergaart het bestuursorgaan de nodige kennis omtrent de relevante feiten en de af te wegen belangen.}</t>
  </si>
  <si>
    <t>1-[19980101]-[jjjjmmdd]</t>
  </si>
  <si>
    <t>jci1.3:c:BWBR0005537&amp;hoofdstuk=3&amp;afdeling=3.7&amp;artikel=3:46&amp;z=2017-03-10&amp;g=2017-03-10</t>
  </si>
  <si>
    <t>{Een besluit dient te berusten op een deugdelijke motivering.}</t>
  </si>
  <si>
    <t>&lt;beschikking geven binnen termijn&gt;</t>
  </si>
  <si>
    <t>4-[20091001]-[jjjjmmdd]</t>
  </si>
  <si>
    <t>jci1.3:c:BWBR0005537&amp;hoofdstuk=4&amp;titeldeel=4.1&amp;afdeling=4.1.3&amp;paragraaf=4.1.3.1&amp;artikel=4:13&amp;lid=1&amp;z=2017-03-10&amp;g=2017-03-10</t>
  </si>
  <si>
    <t>{Een beschikking dient te worden gegeven binnen de bij wettelijk voorschrift bepaalde termijn of, bij het ontbreken van zulk een termijn, binnen een redelijke termijn na ontvangst van de aanvraag.}</t>
  </si>
  <si>
    <t>claimant</t>
  </si>
  <si>
    <t>art. 4:1 Awb</t>
  </si>
  <si>
    <t>art. 4:2 lid 1 Awb</t>
  </si>
  <si>
    <t>art. 3:2 Awb</t>
  </si>
  <si>
    <t>art. 3:46 Awb</t>
  </si>
  <si>
    <t>art. 4:13 lid 1 Awb</t>
  </si>
  <si>
    <t>Tabelgenerator</t>
  </si>
  <si>
    <t>Bronverwijzingen</t>
  </si>
  <si>
    <t>normatieve relatie:</t>
  </si>
  <si>
    <t>versie (nr-vanaf-tot):</t>
  </si>
  <si>
    <t>juridische verwijzing:</t>
  </si>
  <si>
    <t>juriconnect verwijzing:</t>
  </si>
  <si>
    <t>Verplichting</t>
  </si>
  <si>
    <t>&lt;besluit berust op deugdelijke motivering&gt;</t>
  </si>
  <si>
    <t>&lt;subsidie voor studieverlof wordt aangevraagd door de leraar voor het bevoegd gezag&gt;</t>
  </si>
  <si>
    <t>&lt;leraar voldoet aan subsidiecriteria&gt;</t>
  </si>
  <si>
    <t>&lt;leraar voldoet aan subsidieverplichtingen&gt;</t>
  </si>
  <si>
    <t>???
&lt;Regeling BWBR0039319 wordt aangehaald als Subsidieregeling lerarenbeurs&gt;
???</t>
  </si>
  <si>
    <t>???
&lt;de Subsidieregeling lerarenberus wordt met toelichitng in de Staatscourant geplaatst&gt;
???</t>
  </si>
  <si>
    <t>???
&lt;minister trek Tijdelijke regeling lerarenbeurs in&gt;
???</t>
  </si>
  <si>
    <t>&lt;minister van OCW berekent de hoogte van de subsidie voor studieverlof&gt;</t>
  </si>
  <si>
    <t>&lt;vergaren nodige kennis omtrent de relevante feiten&gt;
EN
&lt;vergaren nodige kennis omtrent  de af te wegen belangen &gt;</t>
  </si>
  <si>
    <t>create</t>
  </si>
  <si>
    <t>terminate</t>
  </si>
  <si>
    <t>reference</t>
  </si>
  <si>
    <t>version</t>
  </si>
  <si>
    <t>juriconnect</t>
  </si>
  <si>
    <t>sourcetext</t>
  </si>
  <si>
    <t>explanation</t>
  </si>
  <si>
    <t>duty-holder</t>
  </si>
  <si>
    <t>duty</t>
  </si>
  <si>
    <t>duty-components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</si>
</sst>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rgb="FF000000"/>
      <name val="Calibri Light"/>
      <family val="2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i/>
      <sz val="12"/>
      <color theme="1"/>
      <name val="Calibri"/>
      <family val="2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0">
    <xf numFmtId="0" fontId="0" fillId="0" borderId="0" xfId="0"/>
    <xf numFmtId="0" fontId="1" fillId="0" borderId="0" xfId="0" applyFont="1" applyAlignment="1">
      <alignment vertical="top"/>
    </xf>
    <xf numFmtId="0" fontId="1" fillId="0" borderId="0" xfId="0" applyFont="1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2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0" fillId="0" borderId="1" xfId="0" applyBorder="1" applyAlignment="1">
      <alignment horizontal="left" vertical="top" wrapText="1"/>
    </xf>
    <xf numFmtId="0" fontId="5" fillId="0" borderId="2" xfId="0" applyFont="1" applyBorder="1" applyAlignment="1">
      <alignment vertical="top" wrapText="1"/>
    </xf>
    <xf numFmtId="0" fontId="3" fillId="0" borderId="3" xfId="0" applyFont="1" applyBorder="1" applyAlignment="1">
      <alignment vertical="top" wrapText="1"/>
    </xf>
    <xf numFmtId="0" fontId="5" fillId="0" borderId="4" xfId="0" applyFont="1" applyBorder="1" applyAlignment="1">
      <alignment vertical="top" wrapText="1"/>
    </xf>
    <xf numFmtId="0" fontId="3" fillId="0" borderId="5" xfId="0" applyFont="1" applyBorder="1" applyAlignment="1">
      <alignment vertical="top" wrapText="1"/>
    </xf>
    <xf numFmtId="0" fontId="5" fillId="0" borderId="6" xfId="0" applyFont="1" applyBorder="1" applyAlignment="1">
      <alignment vertical="top" wrapText="1"/>
    </xf>
    <xf numFmtId="0" fontId="3" fillId="0" borderId="7" xfId="0" applyFont="1" applyBorder="1" applyAlignment="1">
      <alignment vertical="top" wrapText="1"/>
    </xf>
    <xf numFmtId="0" fontId="4" fillId="0" borderId="0" xfId="0" applyFont="1" applyBorder="1" applyAlignment="1">
      <alignment vertical="top" wrapText="1"/>
    </xf>
    <xf numFmtId="0" fontId="3" fillId="0" borderId="0" xfId="0" applyFont="1" applyBorder="1" applyAlignment="1">
      <alignment vertical="top" wrapText="1"/>
    </xf>
    <xf numFmtId="0" fontId="3" fillId="0" borderId="8" xfId="0" applyFont="1" applyBorder="1" applyAlignment="1">
      <alignment vertical="top" wrapText="1"/>
    </xf>
    <xf numFmtId="0" fontId="6" fillId="0" borderId="0" xfId="1" applyAlignment="1">
      <alignment vertical="top" wrapText="1"/>
    </xf>
    <xf numFmtId="0" fontId="0" fillId="0" borderId="0" xfId="0" applyAlignment="1">
      <alignment horizontal="left" vertical="top" wrapText="1"/>
    </xf>
  </cellXfs>
  <cellStyles count="2">
    <cellStyle name="Hyperlink" xfId="1" builtinId="8"/>
    <cellStyle name="Standaard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5"/>
  <sheetViews>
    <sheetView tabSelected="1" zoomScale="75" zoomScaleNormal="100" workbookViewId="0">
      <selection activeCell="N4" sqref="N4"/>
    </sheetView>
  </sheetViews>
  <sheetFormatPr baseColWidth="10" defaultRowHeight="16" x14ac:dyDescent="0.2"/>
  <cols>
    <col min="1" max="3" width="30.83203125" style="4" customWidth="1"/>
    <col min="4" max="4" width="20.83203125" style="4" customWidth="1"/>
    <col min="5" max="6" width="30.83203125" style="4" customWidth="1"/>
    <col min="7" max="9" width="25.83203125" style="3" customWidth="1"/>
    <col min="10" max="10" width="50.83203125" style="4" customWidth="1"/>
    <col min="11" max="11" width="25.83203125" style="3" customWidth="1"/>
  </cols>
  <sheetData>
    <row r="1" spans="1:11" ht="17" x14ac:dyDescent="0.2">
      <c r="A1" s="2" t="s">
        <v>66</v>
      </c>
      <c r="B1" s="2" t="s">
        <v>67</v>
      </c>
      <c r="C1" s="2" t="s">
        <v>65</v>
      </c>
      <c r="D1" s="2" t="s">
        <v>36</v>
      </c>
      <c r="E1" s="2" t="s">
        <v>58</v>
      </c>
      <c r="F1" s="2" t="s">
        <v>59</v>
      </c>
      <c r="G1" s="1" t="s">
        <v>61</v>
      </c>
      <c r="H1" s="1" t="s">
        <v>60</v>
      </c>
      <c r="I1" s="1" t="s">
        <v>62</v>
      </c>
      <c r="J1" s="2" t="s">
        <v>63</v>
      </c>
      <c r="K1" s="1" t="s">
        <v>64</v>
      </c>
    </row>
    <row r="2" spans="1:11" ht="68" x14ac:dyDescent="0.2">
      <c r="A2" s="4" t="s">
        <v>7</v>
      </c>
      <c r="C2" s="4" t="s">
        <v>8</v>
      </c>
      <c r="D2" s="4" t="s">
        <v>9</v>
      </c>
      <c r="E2" s="4" t="s">
        <v>10</v>
      </c>
      <c r="F2" s="4" t="s">
        <v>11</v>
      </c>
      <c r="G2" s="3" t="s">
        <v>12</v>
      </c>
      <c r="H2" s="3" t="s">
        <v>37</v>
      </c>
      <c r="I2" s="4" t="s">
        <v>13</v>
      </c>
      <c r="J2" s="4" t="s">
        <v>14</v>
      </c>
      <c r="K2" s="3" t="s">
        <v>15</v>
      </c>
    </row>
    <row r="3" spans="1:11" ht="68" x14ac:dyDescent="0.2">
      <c r="A3" s="4" t="s">
        <v>16</v>
      </c>
      <c r="C3" s="4" t="s">
        <v>8</v>
      </c>
      <c r="D3" s="4" t="s">
        <v>9</v>
      </c>
      <c r="E3" s="4" t="s">
        <v>10</v>
      </c>
      <c r="F3" s="4" t="s">
        <v>11</v>
      </c>
      <c r="G3" s="3" t="s">
        <v>12</v>
      </c>
      <c r="H3" s="3" t="s">
        <v>37</v>
      </c>
      <c r="I3" s="4" t="s">
        <v>13</v>
      </c>
      <c r="J3" s="4" t="s">
        <v>14</v>
      </c>
      <c r="K3" s="3" t="s">
        <v>15</v>
      </c>
    </row>
    <row r="4" spans="1:11" ht="187" x14ac:dyDescent="0.2">
      <c r="A4" s="4" t="s">
        <v>17</v>
      </c>
      <c r="B4" s="4" t="s">
        <v>18</v>
      </c>
      <c r="C4" s="4" t="s">
        <v>8</v>
      </c>
      <c r="D4" s="4" t="s">
        <v>9</v>
      </c>
      <c r="E4" s="4" t="s">
        <v>10</v>
      </c>
      <c r="F4" s="3" t="s">
        <v>11</v>
      </c>
      <c r="G4" s="3" t="s">
        <v>12</v>
      </c>
      <c r="H4" s="3" t="s">
        <v>38</v>
      </c>
      <c r="I4" s="4" t="s">
        <v>19</v>
      </c>
      <c r="J4" s="4" t="s">
        <v>20</v>
      </c>
      <c r="K4" s="3" t="s">
        <v>15</v>
      </c>
    </row>
    <row r="5" spans="1:11" ht="68" x14ac:dyDescent="0.2">
      <c r="A5" s="4" t="s">
        <v>21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  <c r="H5" s="3" t="s">
        <v>38</v>
      </c>
      <c r="I5" s="4" t="s">
        <v>22</v>
      </c>
      <c r="J5" s="4" t="s">
        <v>23</v>
      </c>
      <c r="K5" s="3" t="s">
        <v>24</v>
      </c>
    </row>
    <row r="6" spans="1:11" ht="85" x14ac:dyDescent="0.2">
      <c r="A6" s="4" t="s">
        <v>25</v>
      </c>
      <c r="B6" s="4" t="s">
        <v>57</v>
      </c>
      <c r="C6" s="4" t="s">
        <v>9</v>
      </c>
      <c r="D6" s="4" t="s">
        <v>26</v>
      </c>
      <c r="E6" s="4" t="s">
        <v>10</v>
      </c>
      <c r="F6" s="3" t="s">
        <v>11</v>
      </c>
      <c r="G6" s="3" t="s">
        <v>12</v>
      </c>
      <c r="H6" s="3" t="s">
        <v>39</v>
      </c>
      <c r="I6" s="4" t="s">
        <v>27</v>
      </c>
      <c r="J6" s="4" t="s">
        <v>28</v>
      </c>
      <c r="K6" s="3" t="s">
        <v>15</v>
      </c>
    </row>
    <row r="7" spans="1:11" ht="68" x14ac:dyDescent="0.2">
      <c r="A7" s="4" t="s">
        <v>49</v>
      </c>
      <c r="B7" s="18"/>
      <c r="C7" s="4" t="s">
        <v>9</v>
      </c>
      <c r="D7" s="4" t="s">
        <v>26</v>
      </c>
      <c r="E7" s="4" t="s">
        <v>10</v>
      </c>
      <c r="F7" s="3" t="s">
        <v>11</v>
      </c>
      <c r="G7" s="3" t="s">
        <v>29</v>
      </c>
      <c r="H7" s="3" t="s">
        <v>40</v>
      </c>
      <c r="I7" s="4" t="s">
        <v>30</v>
      </c>
      <c r="J7" s="4" t="s">
        <v>31</v>
      </c>
      <c r="K7" s="3" t="s">
        <v>15</v>
      </c>
    </row>
    <row r="8" spans="1:11" ht="85" x14ac:dyDescent="0.2">
      <c r="A8" s="4" t="s">
        <v>32</v>
      </c>
      <c r="C8" s="4" t="s">
        <v>9</v>
      </c>
      <c r="D8" s="4" t="s">
        <v>26</v>
      </c>
      <c r="E8" s="4" t="s">
        <v>10</v>
      </c>
      <c r="F8" s="4" t="s">
        <v>11</v>
      </c>
      <c r="G8" s="3" t="s">
        <v>33</v>
      </c>
      <c r="H8" s="3" t="s">
        <v>41</v>
      </c>
      <c r="I8" s="4" t="s">
        <v>34</v>
      </c>
      <c r="J8" s="4" t="s">
        <v>35</v>
      </c>
      <c r="K8" s="3" t="s">
        <v>15</v>
      </c>
    </row>
    <row r="9" spans="1:11" ht="51" x14ac:dyDescent="0.2">
      <c r="A9" s="4" t="s">
        <v>50</v>
      </c>
    </row>
    <row r="10" spans="1:11" ht="34" x14ac:dyDescent="0.2">
      <c r="A10" s="4" t="s">
        <v>51</v>
      </c>
    </row>
    <row r="11" spans="1:11" ht="34" x14ac:dyDescent="0.2">
      <c r="A11" s="4" t="s">
        <v>52</v>
      </c>
    </row>
    <row r="12" spans="1:11" ht="68" x14ac:dyDescent="0.2">
      <c r="A12" s="19" t="s">
        <v>55</v>
      </c>
    </row>
    <row r="13" spans="1:11" ht="85" x14ac:dyDescent="0.2">
      <c r="A13" s="19" t="s">
        <v>53</v>
      </c>
    </row>
    <row r="14" spans="1:11" ht="85" x14ac:dyDescent="0.2">
      <c r="A14" s="19" t="s">
        <v>54</v>
      </c>
    </row>
    <row r="15" spans="1:11" ht="51" x14ac:dyDescent="0.2">
      <c r="A15" s="4" t="s">
        <v>56</v>
      </c>
    </row>
  </sheetData>
  <autoFilter ref="A1:K8" xr:uid="{6AFE9839-1F4E-4E44-A9B3-EDB4C9268AF8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21"/>
  <sheetViews>
    <sheetView zoomScale="130" zoomScaleNormal="130" workbookViewId="0">
      <selection activeCell="I24" sqref="I24"/>
    </sheetView>
  </sheetViews>
  <sheetFormatPr baseColWidth="10" defaultRowHeight="16" x14ac:dyDescent="0.2"/>
  <cols>
    <col min="2" max="2" width="28.33203125" style="3" customWidth="1"/>
    <col min="3" max="3" width="47.1640625" style="3" customWidth="1"/>
  </cols>
  <sheetData>
    <row r="1" spans="2:3" ht="21" x14ac:dyDescent="0.2">
      <c r="B1" s="5" t="s">
        <v>42</v>
      </c>
    </row>
    <row r="2" spans="2:3" x14ac:dyDescent="0.2">
      <c r="B2" s="6"/>
    </row>
    <row r="4" spans="2:3" ht="17" thickBot="1" x14ac:dyDescent="0.25">
      <c r="B4" s="6"/>
    </row>
    <row r="5" spans="2:3" ht="17" thickBot="1" x14ac:dyDescent="0.25">
      <c r="B5" s="7" t="s">
        <v>48</v>
      </c>
      <c r="C5" s="8" t="s">
        <v>25</v>
      </c>
    </row>
    <row r="6" spans="2:3" ht="17" thickBot="1" x14ac:dyDescent="0.25">
      <c r="B6" s="6"/>
    </row>
    <row r="7" spans="2:3" ht="17" thickTop="1" x14ac:dyDescent="0.2">
      <c r="B7" s="9" t="s">
        <v>0</v>
      </c>
      <c r="C7" s="10" t="str">
        <f>VLOOKUP(C5,Verplichtingsframe!A2:J997,1,FALSE)</f>
        <v>&lt;vergaren nodige kennis&gt;</v>
      </c>
    </row>
    <row r="8" spans="2:3" ht="32" x14ac:dyDescent="0.2">
      <c r="B8" s="11" t="s">
        <v>1</v>
      </c>
      <c r="C8" s="12" t="str">
        <f>IF((VLOOKUP(C5,Verplichtingsframe!A2:J997,2,FALSE))="","",VLOOKUP(C5,Verplichtingsframe!A2:J997,2,FALSE))</f>
        <v>&lt;vergaren nodige kennis omtrent de relevante feiten&gt;
EN
&lt;vergaren nodige kennis omtrent  de af te wegen belangen &gt;</v>
      </c>
    </row>
    <row r="9" spans="2:3" x14ac:dyDescent="0.2">
      <c r="B9" s="11" t="s">
        <v>2</v>
      </c>
      <c r="C9" s="12" t="str">
        <f>IF((VLOOKUP(C5,Verplichtingsframe!A2:J997,3,FALSE))="","",VLOOKUP(C5,Verplichtingsframe!A2:J997,3,FALSE))</f>
        <v>[bestuursorgaan]</v>
      </c>
    </row>
    <row r="10" spans="2:3" x14ac:dyDescent="0.2">
      <c r="B10" s="11" t="s">
        <v>3</v>
      </c>
      <c r="C10" s="12" t="str">
        <f>IF((VLOOKUP(C5,Verplichtingsframe!A2:J997,4,FALSE))="","",VLOOKUP(C5,Verplichtingsframe!A2:J997,4,FALSE))</f>
        <v>[belanghebbende]</v>
      </c>
    </row>
    <row r="11" spans="2:3" ht="17" x14ac:dyDescent="0.2">
      <c r="B11" s="11" t="s">
        <v>4</v>
      </c>
      <c r="C11" s="12" t="str">
        <f>IF((VLOOKUP(C5,Verplichtingsframe!A2:J997,5,FALSE))="","",VLOOKUP(C5,Verplichtingsframe!A2:J997,5,FALSE))</f>
        <v>&lt;&lt;indienen aanvraag&gt;&gt;</v>
      </c>
    </row>
    <row r="12" spans="2:3" ht="17" thickBot="1" x14ac:dyDescent="0.25">
      <c r="B12" s="13" t="s">
        <v>5</v>
      </c>
      <c r="C12" s="14" t="str">
        <f>IF((VLOOKUP(C5,Verplichtingsframe!A2:J997,6,FALSE))="","",VLOOKUP(C5,Verplichtingsframe!A2:J997,6,FALSE))</f>
        <v>&lt;&lt;bekendmaken besluit&gt;&gt;</v>
      </c>
    </row>
    <row r="13" spans="2:3" ht="17" thickTop="1" x14ac:dyDescent="0.2">
      <c r="B13" s="15" t="s">
        <v>43</v>
      </c>
      <c r="C13" s="16"/>
    </row>
    <row r="14" spans="2:3" x14ac:dyDescent="0.2">
      <c r="B14" s="17" t="s">
        <v>44</v>
      </c>
      <c r="C14" s="17" t="str">
        <f>IF((VLOOKUP(C5,Verplichtingsframe!A2:J997,7,FALSE))="","",VLOOKUP(C5,Verplichtingsframe!A2:J997,7,FALSE))</f>
        <v>2-[19940101]-[jjjjmmdd]</v>
      </c>
    </row>
    <row r="15" spans="2:3" x14ac:dyDescent="0.2">
      <c r="B15" s="17" t="s">
        <v>45</v>
      </c>
      <c r="C15" s="17" t="str">
        <f>IF((VLOOKUP(C5,Verplichtingsframe!A2:J997,8,FALSE))="","",VLOOKUP(C5,Verplichtingsframe!A2:J997,8,FALSE))</f>
        <v>art. 3:2 Awb</v>
      </c>
    </row>
    <row r="16" spans="2:3" x14ac:dyDescent="0.2">
      <c r="B16" s="17" t="s">
        <v>46</v>
      </c>
      <c r="C16" s="17" t="str">
        <f>IF((VLOOKUP(C5,Verplichtingsframe!A2:J997,9,FALSE))="","",VLOOKUP(C5,Verplichtingsframe!A2:J997,9,FALSE))</f>
        <v>jci1.3:c:BWBR0005537&amp;hoofdstuk=3&amp;afdeling=3.2&amp;artikel=3:2&amp;z=2017-03-10&amp;g=2017-03-10</v>
      </c>
    </row>
    <row r="17" spans="2:3" ht="32" x14ac:dyDescent="0.2">
      <c r="B17" s="17" t="s">
        <v>47</v>
      </c>
      <c r="C17" s="17" t="str">
        <f>IF((VLOOKUP(C5,Verplichtingsframe!A2:J997,10,FALSE))="","",VLOOKUP(C5,Verplichtingsframe!A2:J997,10,FALSE))</f>
        <v>{Bij de voorbereiding van een besluit vergaart het bestuursorgaan de nodige kennis omtrent de relevante feiten en de af te wegen belangen.}</v>
      </c>
    </row>
    <row r="18" spans="2:3" ht="48" x14ac:dyDescent="0.2">
      <c r="B18" s="17" t="s">
        <v>6</v>
      </c>
      <c r="C18" s="17" t="e">
        <f>IF((VLOOKUP(C5,Verplichtingsframe!A2:J997,11,FALSE))="","",VLOOKUP(C5,Verplichtingsframe!A2:J997,11,FALSE))</f>
        <v>#REF!</v>
      </c>
    </row>
    <row r="19" spans="2:3" x14ac:dyDescent="0.2">
      <c r="B19" s="6"/>
    </row>
    <row r="20" spans="2:3" x14ac:dyDescent="0.2">
      <c r="B20" s="6"/>
    </row>
    <row r="21" spans="2:3" x14ac:dyDescent="0.2">
      <c r="B21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Verplichtingsframe</vt:lpstr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Office-gebruiker</dc:creator>
  <cp:lastModifiedBy>Microsoft Office User</cp:lastModifiedBy>
  <dcterms:created xsi:type="dcterms:W3CDTF">2017-09-18T14:40:14Z</dcterms:created>
  <dcterms:modified xsi:type="dcterms:W3CDTF">2019-05-29T10:14:35Z</dcterms:modified>
</cp:coreProperties>
</file>