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whitmore3\Documents\Classwork\ADM1\OneDriveDownloads\ADM_Project_v_11_11\JMPStep06\"/>
    </mc:Choice>
  </mc:AlternateContent>
  <bookViews>
    <workbookView xWindow="0" yWindow="0" windowWidth="28800" windowHeight="18000" firstSheet="3" activeTab="5"/>
  </bookViews>
  <sheets>
    <sheet name="Sheet1" sheetId="1" state="hidden" r:id="rId1"/>
    <sheet name="Sheet2" sheetId="3" state="hidden" r:id="rId2"/>
    <sheet name="TIM" sheetId="4" r:id="rId3"/>
    <sheet name="Compatibility_Matrix" sheetId="8" r:id="rId4"/>
    <sheet name="TA_TIM" sheetId="7" r:id="rId5"/>
    <sheet name="BareTIM" sheetId="6" r:id="rId6"/>
    <sheet name="Rules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7" l="1"/>
  <c r="N14" i="7"/>
  <c r="N11" i="7"/>
  <c r="N10" i="7"/>
  <c r="N9" i="7"/>
  <c r="N8" i="7"/>
  <c r="N7" i="7"/>
  <c r="N6" i="7"/>
  <c r="N15" i="4"/>
  <c r="P14" i="4"/>
  <c r="N14" i="4"/>
  <c r="N13" i="4"/>
  <c r="N11" i="4"/>
  <c r="P11" i="4"/>
  <c r="N10" i="4"/>
  <c r="N9" i="4"/>
  <c r="N8" i="4"/>
  <c r="N7" i="4"/>
  <c r="P5" i="4"/>
  <c r="P6" i="4"/>
  <c r="P7" i="4"/>
  <c r="P8" i="4"/>
  <c r="P9" i="4"/>
  <c r="P10" i="4"/>
  <c r="N6" i="4"/>
  <c r="N5" i="4"/>
</calcChain>
</file>

<file path=xl/sharedStrings.xml><?xml version="1.0" encoding="utf-8"?>
<sst xmlns="http://schemas.openxmlformats.org/spreadsheetml/2006/main" count="536" uniqueCount="122">
  <si>
    <t>Excrescence Reduction</t>
  </si>
  <si>
    <t>Post-Buckled Structure - Wing</t>
  </si>
  <si>
    <t>Post-Buckled Structure - Fuselage</t>
  </si>
  <si>
    <t>Damange Tolerant Laminates - Wing</t>
  </si>
  <si>
    <t>Damange Tolerant Laminates - Fuselage</t>
  </si>
  <si>
    <t>Damange Tolerant Laminates - Tail</t>
  </si>
  <si>
    <t>Tow Steered Composite Structure - Wing</t>
  </si>
  <si>
    <t>Tow Steered Composite Structure - Fuselage</t>
  </si>
  <si>
    <t>Advanced Aero Wing - Active Flow Control - SHL</t>
  </si>
  <si>
    <t>Adapted ADD ITD Cycle</t>
  </si>
  <si>
    <t>Technology Space Limits</t>
  </si>
  <si>
    <t>Units</t>
  </si>
  <si>
    <t>Min</t>
  </si>
  <si>
    <t>Opt. Baseline</t>
  </si>
  <si>
    <t>Max</t>
  </si>
  <si>
    <t>pecent LF (laminar flow) nacelle lower surface</t>
  </si>
  <si>
    <t>TRLN</t>
  </si>
  <si>
    <t>%</t>
  </si>
  <si>
    <t>Delta</t>
  </si>
  <si>
    <t>pecent LF (laminar flow) nacelle upper surface</t>
  </si>
  <si>
    <t>TRUN</t>
  </si>
  <si>
    <t>Auxiliary power unit weight</t>
  </si>
  <si>
    <t>WAPU</t>
  </si>
  <si>
    <t>NONE</t>
  </si>
  <si>
    <t>Scalar</t>
  </si>
  <si>
    <t>Factor to increase or decrease lift-independent drag coefficients (Default = 1.)</t>
  </si>
  <si>
    <t>FCDO</t>
  </si>
  <si>
    <t xml:space="preserve">NONE </t>
  </si>
  <si>
    <t>Fuselage weight (Note: For BWB fuselages, IFITE=3, the fuselage is assumed to be composite.)</t>
  </si>
  <si>
    <t>FRFU</t>
  </si>
  <si>
    <t>Multiplicative</t>
  </si>
  <si>
    <t>Horizontal tail weight</t>
  </si>
  <si>
    <t>FRHT</t>
  </si>
  <si>
    <t>Vertical tail weight</t>
  </si>
  <si>
    <t>FRVT</t>
  </si>
  <si>
    <t xml:space="preserve">Total wing weight </t>
  </si>
  <si>
    <t>FRWI</t>
  </si>
  <si>
    <t>First term in wing weight equation - loosely corresponds to bending material weight</t>
  </si>
  <si>
    <t>FRWI1</t>
  </si>
  <si>
    <t>second term in wing weight equatino - loosely corresponds to control surfaces, spars and ribs</t>
  </si>
  <si>
    <t>FRWI2</t>
  </si>
  <si>
    <t>Hydraulics Group weight</t>
  </si>
  <si>
    <t>WHYD</t>
  </si>
  <si>
    <t>0: turbulent flow assumed
1: laminar flow assumed as  indicated below</t>
  </si>
  <si>
    <t>XLLAM</t>
  </si>
  <si>
    <t>Switch</t>
  </si>
  <si>
    <t>aspect ratio</t>
  </si>
  <si>
    <t>AR</t>
  </si>
  <si>
    <t>Absolute</t>
  </si>
  <si>
    <t xml:space="preserve">Maximum CL in landing configuration </t>
  </si>
  <si>
    <t>CLLDM</t>
  </si>
  <si>
    <t>Factor to increase or decrease lift-dependent drag coefficients (Default = 1.)</t>
  </si>
  <si>
    <t>FCDI</t>
  </si>
  <si>
    <t>wing loading</t>
  </si>
  <si>
    <t>WSR</t>
  </si>
  <si>
    <t>LBF/Sq.Ft</t>
  </si>
  <si>
    <t>Maximum CL in takeoff configuration (Default = 2.)</t>
  </si>
  <si>
    <t>CLTOM</t>
  </si>
  <si>
    <t>1/4 chord sweep angle</t>
  </si>
  <si>
    <t>SWEEP</t>
  </si>
  <si>
    <t>deg</t>
  </si>
  <si>
    <t>Fuselage wetted area</t>
  </si>
  <si>
    <t>SWETF</t>
  </si>
  <si>
    <t>Maximum or fixed Mach number (or velocity, kts) during cruise schedule 1</t>
  </si>
  <si>
    <t>CRMACH[1]</t>
  </si>
  <si>
    <t>Maximum or fixed Mach number (or velocity, kts) during cruise schedule 2</t>
  </si>
  <si>
    <t>CRMACH[2]</t>
  </si>
  <si>
    <t>Maximum or fixed Mach number (or velocity, kts) during cruise schedule 3</t>
  </si>
  <si>
    <t>CRMACH[3]</t>
  </si>
  <si>
    <t>Maximum or fixed Mach number (or velocity, kts) during cruise schedule 4</t>
  </si>
  <si>
    <t>CRMACH[4]</t>
  </si>
  <si>
    <t>Maximum or fixed Mach number (or velocity, kts) during cruise schedule 5</t>
  </si>
  <si>
    <t>CRMACH[5]</t>
  </si>
  <si>
    <t>Fixed design Mach number</t>
  </si>
  <si>
    <t>FMDES</t>
  </si>
  <si>
    <t>Riblets - Fuselage</t>
  </si>
  <si>
    <t>Active Structural Control</t>
  </si>
  <si>
    <t>Active Flow Control</t>
  </si>
  <si>
    <t>Cruise Slotted Flaps Mach</t>
  </si>
  <si>
    <t>type</t>
  </si>
  <si>
    <t>Aero</t>
  </si>
  <si>
    <t>Weight</t>
  </si>
  <si>
    <t>Fuselage weight</t>
  </si>
  <si>
    <t>second term in wing weight equation - loosely corresponds to control surfaces, spars and ribs</t>
  </si>
  <si>
    <t>Geom</t>
  </si>
  <si>
    <t>Aerp</t>
  </si>
  <si>
    <t>Damage Arresting Stitched Composites - Fuselage</t>
  </si>
  <si>
    <t>Damage Arresting Stitched Composites - Wing</t>
  </si>
  <si>
    <t>Natural Laminar Flow - Nacelle</t>
  </si>
  <si>
    <t>Low Interference Nacelle</t>
  </si>
  <si>
    <t>Primary Structure Joining Methodologies - Wing</t>
  </si>
  <si>
    <t>Advanced Sandwich Composites - Wing</t>
  </si>
  <si>
    <t>Out-of-Autoclave Composite Fabrication- Tail</t>
  </si>
  <si>
    <t>Advanced Aero Wing</t>
  </si>
  <si>
    <t>Advanced Sandwich Composites - Fuselage</t>
  </si>
  <si>
    <t>Variable</t>
  </si>
  <si>
    <t xml:space="preserve">Units </t>
  </si>
  <si>
    <t>Tech Combo Rule</t>
  </si>
  <si>
    <t>Rules</t>
  </si>
  <si>
    <t>Type</t>
  </si>
  <si>
    <t>Description</t>
  </si>
  <si>
    <t>Formula (k# are indivual impacts)</t>
  </si>
  <si>
    <t>Replace baseline value (e.g. component densities)</t>
  </si>
  <si>
    <t>=Baseline + [(k1-baseline)+(k2-baseline)+(k3-baseline)+...(ki-baseline)]</t>
  </si>
  <si>
    <t>Get Added together (ex: Access_Wt)</t>
  </si>
  <si>
    <t>=Baseline + (K1+k2+k3+…+ki)</t>
  </si>
  <si>
    <t>Add all impacts + 1 and mulitiply by BL</t>
  </si>
  <si>
    <t>=Baseline*(1+k1+k2+k3+…+ki)</t>
  </si>
  <si>
    <t>Noise</t>
  </si>
  <si>
    <t>=Sum[ (1*largest ki) + (0.75 * 2nd largest ki) + (0.5 * 3rd largest ki) + (0.33 * 4th largest ki)+ (0.16 * 5th largest ki) + (0.08 * 6th largest ki)....]</t>
  </si>
  <si>
    <t>Technology is turned on (1) or off (0)</t>
  </si>
  <si>
    <t>=MIN(1,k1+k2+...)</t>
  </si>
  <si>
    <t>Formula</t>
  </si>
  <si>
    <t>Specific formula for that Variable</t>
  </si>
  <si>
    <t>N/A</t>
  </si>
  <si>
    <t>Frame</t>
  </si>
  <si>
    <t>Same as absolute</t>
  </si>
  <si>
    <t>Discrete</t>
  </si>
  <si>
    <t>Same as absolute but needs to be a discrete value</t>
  </si>
  <si>
    <t>add each impact to 1 and then multiply them and to BL</t>
  </si>
  <si>
    <t>=Baseline*((1+k1)*(1+k2)*(1+k3)*…*(1+ki))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</si>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</sst>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3" fillId="2" borderId="0" xfId="0" applyFont="1" applyFill="1" applyBorder="1"/>
    <xf numFmtId="0" fontId="3" fillId="0" borderId="0" xfId="0" applyFont="1" applyBorder="1"/>
    <xf numFmtId="0" fontId="3" fillId="2" borderId="1" xfId="0" applyFont="1" applyFill="1" applyBorder="1"/>
    <xf numFmtId="0" fontId="3" fillId="0" borderId="1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9" fontId="0" fillId="0" borderId="0" xfId="1" applyFont="1"/>
    <xf numFmtId="0" fontId="0" fillId="0" borderId="0" xfId="0" applyAlignment="1">
      <alignment horizontal="center" vertical="center" textRotation="90" wrapText="1"/>
    </xf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0" borderId="0" xfId="1" applyNumberFormat="1" applyFont="1"/>
    <xf numFmtId="0" fontId="0" fillId="0" borderId="0" xfId="1" applyNumberFormat="1" applyFont="1" applyAlignment="1">
      <alignment textRotation="90"/>
    </xf>
    <xf numFmtId="0" fontId="0" fillId="0" borderId="0" xfId="0" applyFill="1" applyAlignment="1">
      <alignment horizontal="center" vertical="center" textRotation="90" wrapText="1"/>
    </xf>
    <xf numFmtId="0" fontId="0" fillId="0" borderId="0" xfId="0" applyFill="1"/>
    <xf numFmtId="0" fontId="0" fillId="0" borderId="0" xfId="0" applyNumberFormat="1" applyAlignment="1">
      <alignment horizontal="center"/>
    </xf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 textRotation="90" wrapText="1"/>
    </xf>
    <xf numFmtId="0" fontId="0" fillId="0" borderId="0" xfId="0" applyNumberFormat="1"/>
    <xf numFmtId="0" fontId="0" fillId="0" borderId="0" xfId="1" applyNumberFormat="1" applyFont="1"/>
    <xf numFmtId="0" fontId="0" fillId="0" borderId="0" xfId="0" applyNumberFormat="1" applyBorder="1"/>
    <xf numFmtId="0" fontId="0" fillId="0" borderId="0" xfId="0" applyAlignment="1">
      <alignment horizontal="center" vertical="center" textRotation="90"/>
    </xf>
    <xf numFmtId="0" fontId="0" fillId="0" borderId="0" xfId="0" applyFill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3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B6:D31" totalsRowShown="0" headerRowDxfId="2" tableBorderDxfId="1">
  <autoFilter ref="B6:D31"/>
  <tableColumns count="3">
    <tableColumn id="1" name="Variable"/>
    <tableColumn id="2" name="Units "/>
    <tableColumn id="3" name="Tech Combo Rul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B33:E42" totalsRowShown="0" tableBorderDxfId="0">
  <autoFilter ref="B33:E42"/>
  <tableColumns count="4">
    <tableColumn id="1" name="Rules"/>
    <tableColumn id="2" name="Type"/>
    <tableColumn id="3" name="Description"/>
    <tableColumn id="4" name="Formula (k# are indivual impacts)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B1" workbookViewId="0">
      <pane ySplit="1" topLeftCell="A2" activePane="bottomLeft" state="frozen"/>
      <selection pane="bottomLeft" activeCell="B7" sqref="B7"/>
    </sheetView>
  </sheetViews>
  <sheetFormatPr defaultColWidth="8.85546875" defaultRowHeight="15" x14ac:dyDescent="0.25"/>
  <cols>
    <col min="1" max="1" width="78.42578125" bestFit="1" customWidth="1"/>
    <col min="2" max="2" width="15.42578125" bestFit="1" customWidth="1"/>
    <col min="3" max="3" width="11.140625" customWidth="1"/>
    <col min="4" max="4" width="9.140625" customWidth="1"/>
    <col min="5" max="5" width="11.42578125" customWidth="1"/>
    <col min="6" max="6" width="8.85546875" customWidth="1"/>
    <col min="7" max="7" width="9.140625" customWidth="1"/>
    <col min="8" max="8" width="8.42578125" customWidth="1"/>
    <col min="9" max="10" width="9.140625" customWidth="1"/>
    <col min="11" max="11" width="9" customWidth="1"/>
    <col min="12" max="12" width="8.42578125" customWidth="1"/>
    <col min="14" max="14" width="13.28515625" customWidth="1"/>
    <col min="17" max="17" width="13.7109375" customWidth="1"/>
  </cols>
  <sheetData>
    <row r="1" spans="1:17" ht="177.75" customHeight="1" x14ac:dyDescent="0.25"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29" t="s">
        <v>10</v>
      </c>
      <c r="N1" s="29"/>
      <c r="O1" s="29"/>
      <c r="Q1" t="s">
        <v>11</v>
      </c>
    </row>
    <row r="2" spans="1:17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12</v>
      </c>
      <c r="N2" s="2" t="s">
        <v>13</v>
      </c>
      <c r="O2" s="2" t="s">
        <v>14</v>
      </c>
    </row>
    <row r="3" spans="1:17" x14ac:dyDescent="0.25">
      <c r="A3" t="s">
        <v>15</v>
      </c>
      <c r="B3" t="s">
        <v>16</v>
      </c>
      <c r="C3" s="11"/>
      <c r="D3" s="11"/>
      <c r="E3" s="11"/>
      <c r="F3" s="11"/>
      <c r="G3" s="11"/>
      <c r="H3" s="11"/>
      <c r="I3" s="11"/>
      <c r="J3" s="11"/>
      <c r="K3" s="11"/>
      <c r="L3" s="11"/>
      <c r="N3">
        <v>0</v>
      </c>
      <c r="P3" s="5" t="s">
        <v>17</v>
      </c>
      <c r="Q3" s="7" t="s">
        <v>18</v>
      </c>
    </row>
    <row r="4" spans="1:17" x14ac:dyDescent="0.25">
      <c r="A4" t="s">
        <v>19</v>
      </c>
      <c r="B4" t="s">
        <v>20</v>
      </c>
      <c r="C4" s="11"/>
      <c r="D4" s="11"/>
      <c r="E4" s="11"/>
      <c r="F4" s="11"/>
      <c r="G4" s="11"/>
      <c r="H4" s="11"/>
      <c r="I4" s="11"/>
      <c r="J4" s="11"/>
      <c r="K4" s="11"/>
      <c r="L4" s="11"/>
      <c r="N4">
        <v>0</v>
      </c>
      <c r="P4" s="6" t="s">
        <v>17</v>
      </c>
      <c r="Q4" s="8" t="s">
        <v>18</v>
      </c>
    </row>
    <row r="5" spans="1:17" x14ac:dyDescent="0.25">
      <c r="A5" t="s">
        <v>21</v>
      </c>
      <c r="B5" t="s">
        <v>22</v>
      </c>
      <c r="C5" s="11"/>
      <c r="D5" s="11"/>
      <c r="E5" s="11"/>
      <c r="F5" s="11"/>
      <c r="G5" s="11"/>
      <c r="H5" s="11"/>
      <c r="I5" s="11"/>
      <c r="J5" s="11"/>
      <c r="K5" s="11"/>
      <c r="L5" s="11"/>
      <c r="N5">
        <v>1</v>
      </c>
      <c r="P5" s="5" t="s">
        <v>23</v>
      </c>
      <c r="Q5" s="7" t="s">
        <v>24</v>
      </c>
    </row>
    <row r="6" spans="1:17" x14ac:dyDescent="0.25">
      <c r="A6" t="s">
        <v>25</v>
      </c>
      <c r="B6" t="s">
        <v>26</v>
      </c>
      <c r="C6" s="11"/>
      <c r="D6" s="11"/>
      <c r="E6" s="11"/>
      <c r="F6" s="11"/>
      <c r="G6" s="11"/>
      <c r="H6" s="11"/>
      <c r="I6" s="11"/>
      <c r="J6" s="11"/>
      <c r="K6" s="11"/>
      <c r="L6" s="11"/>
      <c r="N6">
        <v>1</v>
      </c>
      <c r="P6" s="6" t="s">
        <v>27</v>
      </c>
      <c r="Q6" s="8" t="s">
        <v>24</v>
      </c>
    </row>
    <row r="7" spans="1:17" x14ac:dyDescent="0.25">
      <c r="A7" t="s">
        <v>28</v>
      </c>
      <c r="B7" t="s">
        <v>29</v>
      </c>
      <c r="C7" s="11">
        <v>0.1</v>
      </c>
      <c r="D7" s="11"/>
      <c r="E7" s="11"/>
      <c r="F7" s="11"/>
      <c r="G7" s="11"/>
      <c r="H7" s="11"/>
      <c r="I7" s="11"/>
      <c r="J7" s="11"/>
      <c r="K7" s="11"/>
      <c r="L7" s="11"/>
      <c r="N7">
        <v>1.2</v>
      </c>
      <c r="P7" s="5" t="s">
        <v>23</v>
      </c>
      <c r="Q7" s="7" t="s">
        <v>30</v>
      </c>
    </row>
    <row r="8" spans="1:17" x14ac:dyDescent="0.25">
      <c r="A8" t="s">
        <v>31</v>
      </c>
      <c r="B8" t="s">
        <v>32</v>
      </c>
      <c r="C8" s="11"/>
      <c r="D8" s="11"/>
      <c r="E8" s="11"/>
      <c r="F8" s="11"/>
      <c r="G8" s="11"/>
      <c r="H8" s="11"/>
      <c r="I8" s="11"/>
      <c r="J8" s="11"/>
      <c r="K8" s="11"/>
      <c r="L8" s="11"/>
      <c r="N8">
        <v>1</v>
      </c>
      <c r="P8" s="6" t="s">
        <v>27</v>
      </c>
      <c r="Q8" s="8" t="s">
        <v>30</v>
      </c>
    </row>
    <row r="9" spans="1:17" x14ac:dyDescent="0.25">
      <c r="A9" t="s">
        <v>33</v>
      </c>
      <c r="B9" t="s">
        <v>34</v>
      </c>
      <c r="C9" s="11"/>
      <c r="D9" s="11"/>
      <c r="E9" s="11"/>
      <c r="F9" s="11"/>
      <c r="G9" s="11"/>
      <c r="H9" s="11"/>
      <c r="I9" s="11"/>
      <c r="J9" s="11"/>
      <c r="K9" s="11"/>
      <c r="L9" s="11"/>
      <c r="N9">
        <v>1</v>
      </c>
      <c r="P9" s="5" t="s">
        <v>27</v>
      </c>
      <c r="Q9" s="7" t="s">
        <v>30</v>
      </c>
    </row>
    <row r="10" spans="1:17" x14ac:dyDescent="0.25">
      <c r="A10" t="s">
        <v>35</v>
      </c>
      <c r="B10" t="s">
        <v>36</v>
      </c>
      <c r="C10" s="11">
        <v>0.1</v>
      </c>
      <c r="D10" s="11"/>
      <c r="E10" s="11"/>
      <c r="F10" s="11"/>
      <c r="G10" s="11"/>
      <c r="H10" s="11"/>
      <c r="I10" s="11"/>
      <c r="J10" s="11"/>
      <c r="K10" s="11"/>
      <c r="L10" s="11"/>
      <c r="N10">
        <v>1</v>
      </c>
      <c r="P10" s="6" t="s">
        <v>27</v>
      </c>
      <c r="Q10" s="8" t="s">
        <v>30</v>
      </c>
    </row>
    <row r="11" spans="1:17" x14ac:dyDescent="0.25">
      <c r="A11" t="s">
        <v>37</v>
      </c>
      <c r="B11" t="s">
        <v>38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N11">
        <v>1.6839999999999999</v>
      </c>
      <c r="P11" s="5" t="s">
        <v>27</v>
      </c>
      <c r="Q11" s="7" t="s">
        <v>30</v>
      </c>
    </row>
    <row r="12" spans="1:17" x14ac:dyDescent="0.25">
      <c r="A12" t="s">
        <v>39</v>
      </c>
      <c r="B12" t="s">
        <v>40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N12">
        <v>0.72550000000000003</v>
      </c>
      <c r="P12" s="6" t="s">
        <v>27</v>
      </c>
      <c r="Q12" s="8" t="s">
        <v>30</v>
      </c>
    </row>
    <row r="13" spans="1:17" x14ac:dyDescent="0.25">
      <c r="A13" t="s">
        <v>41</v>
      </c>
      <c r="B13" t="s">
        <v>42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N13">
        <v>1</v>
      </c>
      <c r="P13" s="5" t="s">
        <v>23</v>
      </c>
      <c r="Q13" s="7" t="s">
        <v>24</v>
      </c>
    </row>
    <row r="14" spans="1:17" x14ac:dyDescent="0.25">
      <c r="A14" t="s">
        <v>43</v>
      </c>
      <c r="B14" t="s">
        <v>44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N14">
        <v>1</v>
      </c>
      <c r="P14" s="6" t="s">
        <v>23</v>
      </c>
      <c r="Q14" s="8" t="s">
        <v>45</v>
      </c>
    </row>
    <row r="15" spans="1:17" x14ac:dyDescent="0.25">
      <c r="A15" t="s">
        <v>46</v>
      </c>
      <c r="B15" t="s">
        <v>47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P15" s="5" t="s">
        <v>23</v>
      </c>
      <c r="Q15" s="7" t="s">
        <v>48</v>
      </c>
    </row>
    <row r="16" spans="1:17" x14ac:dyDescent="0.25">
      <c r="A16" t="s">
        <v>49</v>
      </c>
      <c r="B16" t="s">
        <v>50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N16">
        <v>2.4661400000000002</v>
      </c>
      <c r="P16" s="6" t="s">
        <v>23</v>
      </c>
      <c r="Q16" s="8" t="s">
        <v>24</v>
      </c>
    </row>
    <row r="17" spans="1:17" x14ac:dyDescent="0.25">
      <c r="A17" t="s">
        <v>51</v>
      </c>
      <c r="B17" t="s">
        <v>52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N17">
        <v>1</v>
      </c>
      <c r="P17" s="5" t="s">
        <v>27</v>
      </c>
      <c r="Q17" s="7" t="s">
        <v>24</v>
      </c>
    </row>
    <row r="18" spans="1:17" x14ac:dyDescent="0.25">
      <c r="A18" t="s">
        <v>53</v>
      </c>
      <c r="B18" t="s">
        <v>54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P18" s="6" t="s">
        <v>55</v>
      </c>
      <c r="Q18" s="8" t="s">
        <v>24</v>
      </c>
    </row>
    <row r="19" spans="1:17" x14ac:dyDescent="0.25">
      <c r="A19" t="s">
        <v>56</v>
      </c>
      <c r="B19" t="s">
        <v>57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N19">
        <v>2</v>
      </c>
      <c r="P19" s="5" t="s">
        <v>23</v>
      </c>
      <c r="Q19" s="7" t="s">
        <v>24</v>
      </c>
    </row>
    <row r="20" spans="1:17" x14ac:dyDescent="0.25">
      <c r="A20" t="s">
        <v>58</v>
      </c>
      <c r="B20" t="s">
        <v>59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P20" s="6" t="s">
        <v>60</v>
      </c>
      <c r="Q20" s="8" t="s">
        <v>18</v>
      </c>
    </row>
    <row r="21" spans="1:17" x14ac:dyDescent="0.25">
      <c r="A21" t="s">
        <v>61</v>
      </c>
      <c r="B21" t="s">
        <v>62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N21">
        <v>1</v>
      </c>
      <c r="P21" s="5"/>
      <c r="Q21" s="7" t="s">
        <v>24</v>
      </c>
    </row>
    <row r="22" spans="1:17" x14ac:dyDescent="0.25">
      <c r="A22" t="s">
        <v>63</v>
      </c>
      <c r="B22" t="s">
        <v>64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N22">
        <v>0.84</v>
      </c>
      <c r="P22" s="6"/>
      <c r="Q22" s="8" t="s">
        <v>48</v>
      </c>
    </row>
    <row r="23" spans="1:17" x14ac:dyDescent="0.25">
      <c r="A23" t="s">
        <v>65</v>
      </c>
      <c r="B23" t="s">
        <v>66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N23">
        <v>0.84</v>
      </c>
      <c r="P23" s="5"/>
      <c r="Q23" s="7" t="s">
        <v>48</v>
      </c>
    </row>
    <row r="24" spans="1:17" x14ac:dyDescent="0.25">
      <c r="A24" t="s">
        <v>67</v>
      </c>
      <c r="B24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N24">
        <v>0.84</v>
      </c>
      <c r="P24" s="6"/>
      <c r="Q24" s="8" t="s">
        <v>48</v>
      </c>
    </row>
    <row r="25" spans="1:17" x14ac:dyDescent="0.25">
      <c r="A25" t="s">
        <v>69</v>
      </c>
      <c r="B25" t="s">
        <v>70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N25">
        <v>0.84</v>
      </c>
      <c r="P25" s="5"/>
      <c r="Q25" s="7" t="s">
        <v>48</v>
      </c>
    </row>
    <row r="26" spans="1:17" x14ac:dyDescent="0.25">
      <c r="A26" t="s">
        <v>71</v>
      </c>
      <c r="B26" t="s">
        <v>72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N26">
        <v>0.84</v>
      </c>
      <c r="P26" s="6"/>
      <c r="Q26" s="8" t="s">
        <v>48</v>
      </c>
    </row>
    <row r="27" spans="1:17" ht="15.75" thickBot="1" x14ac:dyDescent="0.3">
      <c r="A27" t="s">
        <v>73</v>
      </c>
      <c r="B27" t="s">
        <v>74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N27">
        <v>0.84</v>
      </c>
      <c r="P27" s="9"/>
      <c r="Q27" s="10" t="s">
        <v>48</v>
      </c>
    </row>
  </sheetData>
  <mergeCells count="1">
    <mergeCell ref="M1:O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pane xSplit="2" topLeftCell="C1" activePane="topRight" state="frozen"/>
      <selection pane="topRight" activeCell="E18" sqref="E18"/>
    </sheetView>
  </sheetViews>
  <sheetFormatPr defaultColWidth="8.85546875" defaultRowHeight="15" x14ac:dyDescent="0.25"/>
  <cols>
    <col min="1" max="1" width="12.28515625" customWidth="1"/>
    <col min="2" max="2" width="77.7109375" customWidth="1"/>
    <col min="3" max="3" width="13.140625" customWidth="1"/>
    <col min="15" max="15" width="16.7109375" customWidth="1"/>
    <col min="18" max="18" width="16.42578125" customWidth="1"/>
  </cols>
  <sheetData>
    <row r="1" spans="1:18" ht="156" customHeight="1" x14ac:dyDescent="0.25">
      <c r="D1" s="12" t="s">
        <v>0</v>
      </c>
      <c r="E1" s="12" t="s">
        <v>2</v>
      </c>
      <c r="F1" s="12" t="s">
        <v>75</v>
      </c>
      <c r="G1" s="12" t="s">
        <v>76</v>
      </c>
      <c r="H1" s="12" t="s">
        <v>77</v>
      </c>
      <c r="I1" s="12" t="s">
        <v>78</v>
      </c>
      <c r="J1" s="12"/>
      <c r="K1" s="12"/>
      <c r="L1" s="12"/>
      <c r="M1" s="12"/>
      <c r="N1" s="29" t="s">
        <v>10</v>
      </c>
      <c r="O1" s="29"/>
      <c r="P1" s="29"/>
      <c r="R1" t="s">
        <v>11</v>
      </c>
    </row>
    <row r="2" spans="1:18" x14ac:dyDescent="0.25">
      <c r="A2" t="s">
        <v>79</v>
      </c>
      <c r="D2" s="1"/>
      <c r="E2" s="1"/>
      <c r="F2" s="1"/>
      <c r="G2" s="1"/>
      <c r="H2" s="1"/>
      <c r="I2" s="1"/>
      <c r="J2" s="1"/>
      <c r="K2" s="1"/>
      <c r="L2" s="1"/>
      <c r="M2" s="1"/>
      <c r="N2" s="2" t="s">
        <v>12</v>
      </c>
      <c r="O2" s="2" t="s">
        <v>13</v>
      </c>
      <c r="P2" s="2" t="s">
        <v>14</v>
      </c>
    </row>
    <row r="3" spans="1:18" x14ac:dyDescent="0.25">
      <c r="A3" s="13" t="s">
        <v>80</v>
      </c>
      <c r="B3" s="13" t="s">
        <v>15</v>
      </c>
      <c r="C3" t="s">
        <v>16</v>
      </c>
      <c r="D3" s="11"/>
      <c r="E3" s="11"/>
      <c r="F3" s="11"/>
      <c r="G3" s="11"/>
      <c r="H3" s="11"/>
      <c r="I3" s="11"/>
      <c r="J3" s="11"/>
      <c r="K3" s="11"/>
      <c r="L3" s="11"/>
      <c r="M3" s="11"/>
      <c r="O3">
        <v>0</v>
      </c>
      <c r="Q3" s="5" t="s">
        <v>17</v>
      </c>
      <c r="R3" s="7" t="s">
        <v>18</v>
      </c>
    </row>
    <row r="4" spans="1:18" x14ac:dyDescent="0.25">
      <c r="A4" s="13" t="s">
        <v>80</v>
      </c>
      <c r="B4" s="13" t="s">
        <v>19</v>
      </c>
      <c r="C4" t="s">
        <v>20</v>
      </c>
      <c r="D4" s="11"/>
      <c r="E4" s="11"/>
      <c r="F4" s="11"/>
      <c r="G4" s="11"/>
      <c r="H4" s="11"/>
      <c r="I4" s="11"/>
      <c r="J4" s="11"/>
      <c r="K4" s="11"/>
      <c r="L4" s="11"/>
      <c r="M4" s="11"/>
      <c r="O4">
        <v>0</v>
      </c>
      <c r="Q4" s="6" t="s">
        <v>17</v>
      </c>
      <c r="R4" s="8" t="s">
        <v>18</v>
      </c>
    </row>
    <row r="5" spans="1:18" x14ac:dyDescent="0.25">
      <c r="A5" s="14" t="s">
        <v>81</v>
      </c>
      <c r="B5" s="14" t="s">
        <v>21</v>
      </c>
      <c r="C5" t="s">
        <v>22</v>
      </c>
      <c r="D5" s="11"/>
      <c r="E5" s="11"/>
      <c r="F5" s="11"/>
      <c r="G5" s="11"/>
      <c r="H5" s="11">
        <v>0.1</v>
      </c>
      <c r="I5" s="11"/>
      <c r="J5" s="11"/>
      <c r="K5" s="11"/>
      <c r="L5" s="11"/>
      <c r="M5" s="11"/>
      <c r="O5">
        <v>1</v>
      </c>
      <c r="Q5" s="5" t="s">
        <v>23</v>
      </c>
      <c r="R5" s="7" t="s">
        <v>24</v>
      </c>
    </row>
    <row r="6" spans="1:18" x14ac:dyDescent="0.25">
      <c r="A6" s="13" t="s">
        <v>80</v>
      </c>
      <c r="B6" s="13" t="s">
        <v>25</v>
      </c>
      <c r="C6" t="s">
        <v>26</v>
      </c>
      <c r="D6" s="11">
        <v>-0.04</v>
      </c>
      <c r="E6" s="11">
        <v>0.02</v>
      </c>
      <c r="F6" s="11">
        <v>-7.0000000000000007E-2</v>
      </c>
      <c r="G6" s="11"/>
      <c r="H6" s="11">
        <v>-3.3000000000000002E-2</v>
      </c>
      <c r="I6" s="11"/>
      <c r="J6" s="11"/>
      <c r="K6" s="11"/>
      <c r="L6" s="11"/>
      <c r="M6" s="11"/>
      <c r="O6">
        <v>1</v>
      </c>
      <c r="Q6" s="6" t="s">
        <v>27</v>
      </c>
      <c r="R6" s="8" t="s">
        <v>24</v>
      </c>
    </row>
    <row r="7" spans="1:18" x14ac:dyDescent="0.25">
      <c r="A7" s="14" t="s">
        <v>81</v>
      </c>
      <c r="B7" s="14" t="s">
        <v>82</v>
      </c>
      <c r="C7" t="s">
        <v>29</v>
      </c>
      <c r="D7" s="11">
        <v>0.1</v>
      </c>
      <c r="E7" s="11">
        <v>-0.1</v>
      </c>
      <c r="F7" s="11">
        <v>0.02</v>
      </c>
      <c r="G7" s="11"/>
      <c r="H7" s="11"/>
      <c r="I7" s="11"/>
      <c r="J7" s="11"/>
      <c r="K7" s="11"/>
      <c r="L7" s="11"/>
      <c r="M7" s="11"/>
      <c r="O7">
        <v>1.2</v>
      </c>
      <c r="Q7" s="5" t="s">
        <v>23</v>
      </c>
      <c r="R7" s="7" t="s">
        <v>30</v>
      </c>
    </row>
    <row r="8" spans="1:18" x14ac:dyDescent="0.25">
      <c r="A8" s="14" t="s">
        <v>81</v>
      </c>
      <c r="B8" s="14" t="s">
        <v>31</v>
      </c>
      <c r="C8" t="s">
        <v>32</v>
      </c>
      <c r="D8" s="11"/>
      <c r="E8" s="11"/>
      <c r="F8" s="11">
        <v>0.02</v>
      </c>
      <c r="G8" s="11"/>
      <c r="H8" s="11"/>
      <c r="I8" s="11"/>
      <c r="J8" s="11"/>
      <c r="K8" s="11"/>
      <c r="L8" s="11"/>
      <c r="M8" s="11"/>
      <c r="O8">
        <v>1</v>
      </c>
      <c r="Q8" s="6" t="s">
        <v>27</v>
      </c>
      <c r="R8" s="8" t="s">
        <v>30</v>
      </c>
    </row>
    <row r="9" spans="1:18" x14ac:dyDescent="0.25">
      <c r="A9" s="14" t="s">
        <v>81</v>
      </c>
      <c r="B9" s="14" t="s">
        <v>33</v>
      </c>
      <c r="C9" t="s">
        <v>34</v>
      </c>
      <c r="D9" s="11"/>
      <c r="E9" s="11"/>
      <c r="F9" s="11">
        <v>0.02</v>
      </c>
      <c r="G9" s="11"/>
      <c r="H9" s="11"/>
      <c r="I9" s="11"/>
      <c r="J9" s="11"/>
      <c r="K9" s="11"/>
      <c r="L9" s="11"/>
      <c r="M9" s="11"/>
      <c r="O9">
        <v>1</v>
      </c>
      <c r="Q9" s="5" t="s">
        <v>27</v>
      </c>
      <c r="R9" s="7" t="s">
        <v>30</v>
      </c>
    </row>
    <row r="10" spans="1:18" x14ac:dyDescent="0.25">
      <c r="A10" s="14" t="s">
        <v>81</v>
      </c>
      <c r="B10" s="14" t="s">
        <v>35</v>
      </c>
      <c r="C10" t="s">
        <v>36</v>
      </c>
      <c r="D10" s="11">
        <v>0.1</v>
      </c>
      <c r="E10" s="11"/>
      <c r="F10" s="11">
        <v>0.02</v>
      </c>
      <c r="G10" s="11">
        <v>-0.05</v>
      </c>
      <c r="I10" s="11">
        <v>0.05</v>
      </c>
      <c r="J10" s="11"/>
      <c r="K10" s="11"/>
      <c r="L10" s="11"/>
      <c r="M10" s="11"/>
      <c r="O10">
        <v>1</v>
      </c>
      <c r="Q10" s="6" t="s">
        <v>27</v>
      </c>
      <c r="R10" s="8" t="s">
        <v>30</v>
      </c>
    </row>
    <row r="11" spans="1:18" x14ac:dyDescent="0.25">
      <c r="A11" s="14" t="s">
        <v>81</v>
      </c>
      <c r="B11" s="14" t="s">
        <v>37</v>
      </c>
      <c r="C11" t="s">
        <v>38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O11">
        <v>1.6839999999999999</v>
      </c>
      <c r="Q11" s="5" t="s">
        <v>27</v>
      </c>
      <c r="R11" s="7" t="s">
        <v>30</v>
      </c>
    </row>
    <row r="12" spans="1:18" x14ac:dyDescent="0.25">
      <c r="A12" s="14" t="s">
        <v>81</v>
      </c>
      <c r="B12" s="14" t="s">
        <v>83</v>
      </c>
      <c r="C12" t="s">
        <v>40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O12">
        <v>0.72550000000000003</v>
      </c>
      <c r="Q12" s="6" t="s">
        <v>27</v>
      </c>
      <c r="R12" s="8" t="s">
        <v>30</v>
      </c>
    </row>
    <row r="13" spans="1:18" x14ac:dyDescent="0.25">
      <c r="A13" s="14" t="s">
        <v>81</v>
      </c>
      <c r="B13" s="14" t="s">
        <v>41</v>
      </c>
      <c r="C13" t="s">
        <v>42</v>
      </c>
      <c r="D13" s="11"/>
      <c r="E13" s="11"/>
      <c r="F13" s="11"/>
      <c r="G13" s="11"/>
      <c r="H13" s="11">
        <v>-0.01</v>
      </c>
      <c r="I13" s="11"/>
      <c r="J13" s="11"/>
      <c r="K13" s="11"/>
      <c r="L13" s="11"/>
      <c r="M13" s="11"/>
      <c r="O13">
        <v>1</v>
      </c>
      <c r="Q13" s="5" t="s">
        <v>23</v>
      </c>
      <c r="R13" s="7" t="s">
        <v>24</v>
      </c>
    </row>
    <row r="14" spans="1:18" x14ac:dyDescent="0.25">
      <c r="A14" s="13" t="s">
        <v>80</v>
      </c>
      <c r="B14" s="13" t="s">
        <v>43</v>
      </c>
      <c r="C14" t="s">
        <v>44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O14">
        <v>1</v>
      </c>
      <c r="Q14" s="6" t="s">
        <v>23</v>
      </c>
      <c r="R14" s="8" t="s">
        <v>45</v>
      </c>
    </row>
    <row r="15" spans="1:18" x14ac:dyDescent="0.25">
      <c r="A15" t="s">
        <v>84</v>
      </c>
      <c r="B15" t="s">
        <v>46</v>
      </c>
      <c r="C15" t="s">
        <v>47</v>
      </c>
      <c r="D15" s="11"/>
      <c r="E15" s="11"/>
      <c r="F15" s="11"/>
      <c r="G15" s="11">
        <v>0.2</v>
      </c>
      <c r="H15" s="11"/>
      <c r="I15" s="11"/>
      <c r="J15" s="11"/>
      <c r="K15" s="11"/>
      <c r="L15" s="11"/>
      <c r="M15" s="11"/>
      <c r="Q15" s="5" t="s">
        <v>23</v>
      </c>
      <c r="R15" s="7" t="s">
        <v>48</v>
      </c>
    </row>
    <row r="16" spans="1:18" x14ac:dyDescent="0.25">
      <c r="A16" s="13" t="s">
        <v>85</v>
      </c>
      <c r="B16" s="13" t="s">
        <v>49</v>
      </c>
      <c r="C16" t="s">
        <v>50</v>
      </c>
      <c r="D16" s="11"/>
      <c r="E16" s="11"/>
      <c r="F16" s="11"/>
      <c r="G16" s="11"/>
      <c r="I16" s="11">
        <v>0.1</v>
      </c>
      <c r="J16" s="11"/>
      <c r="K16" s="11"/>
      <c r="L16" s="11"/>
      <c r="M16" s="11"/>
      <c r="O16">
        <v>2.4661400000000002</v>
      </c>
      <c r="Q16" s="6" t="s">
        <v>23</v>
      </c>
      <c r="R16" s="8" t="s">
        <v>24</v>
      </c>
    </row>
    <row r="17" spans="1:18" x14ac:dyDescent="0.25">
      <c r="A17" s="13" t="s">
        <v>80</v>
      </c>
      <c r="B17" s="13" t="s">
        <v>51</v>
      </c>
      <c r="C17" t="s">
        <v>52</v>
      </c>
      <c r="D17" s="11">
        <v>-0.04</v>
      </c>
      <c r="E17" s="11">
        <v>0.01</v>
      </c>
      <c r="F17" s="11"/>
      <c r="G17" s="11">
        <v>-0.16</v>
      </c>
      <c r="H17" s="11"/>
      <c r="I17" s="11"/>
      <c r="J17" s="11"/>
      <c r="K17" s="11"/>
      <c r="L17" s="11"/>
      <c r="M17" s="11"/>
      <c r="O17">
        <v>1</v>
      </c>
      <c r="Q17" s="5" t="s">
        <v>27</v>
      </c>
      <c r="R17" s="7" t="s">
        <v>24</v>
      </c>
    </row>
    <row r="18" spans="1:18" x14ac:dyDescent="0.25">
      <c r="B18" t="s">
        <v>53</v>
      </c>
      <c r="C18" t="s">
        <v>54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Q18" s="6" t="s">
        <v>55</v>
      </c>
      <c r="R18" s="8" t="s">
        <v>24</v>
      </c>
    </row>
    <row r="19" spans="1:18" x14ac:dyDescent="0.25">
      <c r="A19" s="13" t="s">
        <v>80</v>
      </c>
      <c r="B19" s="13" t="s">
        <v>56</v>
      </c>
      <c r="C19" t="s">
        <v>57</v>
      </c>
      <c r="D19" s="11"/>
      <c r="E19" s="11"/>
      <c r="F19" s="11"/>
      <c r="G19" s="11"/>
      <c r="I19" s="11">
        <v>0.08</v>
      </c>
      <c r="J19" s="11"/>
      <c r="K19" s="11"/>
      <c r="L19" s="11"/>
      <c r="M19" s="11"/>
      <c r="O19">
        <v>2</v>
      </c>
      <c r="Q19" s="5" t="s">
        <v>23</v>
      </c>
      <c r="R19" s="7" t="s">
        <v>24</v>
      </c>
    </row>
    <row r="20" spans="1:18" x14ac:dyDescent="0.25">
      <c r="A20" t="s">
        <v>84</v>
      </c>
      <c r="B20" t="s">
        <v>58</v>
      </c>
      <c r="C20" t="s">
        <v>59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Q20" s="6" t="s">
        <v>60</v>
      </c>
      <c r="R20" s="8" t="s">
        <v>18</v>
      </c>
    </row>
    <row r="21" spans="1:18" x14ac:dyDescent="0.25">
      <c r="A21" t="s">
        <v>84</v>
      </c>
      <c r="B21" t="s">
        <v>61</v>
      </c>
      <c r="C21" t="s">
        <v>62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O21">
        <v>1</v>
      </c>
      <c r="Q21" s="5"/>
      <c r="R21" s="7" t="s">
        <v>24</v>
      </c>
    </row>
    <row r="22" spans="1:18" x14ac:dyDescent="0.25">
      <c r="B22" t="s">
        <v>63</v>
      </c>
      <c r="C22" t="s">
        <v>64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O22">
        <v>0.84</v>
      </c>
      <c r="Q22" s="6"/>
      <c r="R22" s="8" t="s">
        <v>48</v>
      </c>
    </row>
    <row r="23" spans="1:18" x14ac:dyDescent="0.25">
      <c r="B23" t="s">
        <v>65</v>
      </c>
      <c r="C23" t="s">
        <v>66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O23">
        <v>0.84</v>
      </c>
      <c r="Q23" s="5"/>
      <c r="R23" s="7" t="s">
        <v>48</v>
      </c>
    </row>
    <row r="24" spans="1:18" x14ac:dyDescent="0.25">
      <c r="B24" t="s">
        <v>67</v>
      </c>
      <c r="C24" t="s">
        <v>68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O24">
        <v>0.84</v>
      </c>
      <c r="Q24" s="6"/>
      <c r="R24" s="8" t="s">
        <v>48</v>
      </c>
    </row>
    <row r="25" spans="1:18" x14ac:dyDescent="0.25">
      <c r="B25" t="s">
        <v>69</v>
      </c>
      <c r="C25" t="s">
        <v>70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O25">
        <v>0.84</v>
      </c>
      <c r="Q25" s="5"/>
      <c r="R25" s="7" t="s">
        <v>48</v>
      </c>
    </row>
    <row r="26" spans="1:18" x14ac:dyDescent="0.25">
      <c r="B26" t="s">
        <v>71</v>
      </c>
      <c r="C26" t="s">
        <v>72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O26">
        <v>0.84</v>
      </c>
      <c r="Q26" s="6"/>
      <c r="R26" s="8" t="s">
        <v>48</v>
      </c>
    </row>
    <row r="27" spans="1:18" ht="15.75" thickBot="1" x14ac:dyDescent="0.3">
      <c r="B27" t="s">
        <v>73</v>
      </c>
      <c r="C27" t="s">
        <v>74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O27">
        <v>0.84</v>
      </c>
      <c r="Q27" s="9"/>
      <c r="R27" s="10" t="s">
        <v>48</v>
      </c>
    </row>
  </sheetData>
  <mergeCells count="1"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C1" zoomScale="138" zoomScaleNormal="85" workbookViewId="0">
      <selection activeCell="D1" sqref="D1:M1"/>
    </sheetView>
  </sheetViews>
  <sheetFormatPr defaultColWidth="8.85546875" defaultRowHeight="15" x14ac:dyDescent="0.25"/>
  <cols>
    <col min="1" max="1" width="12.28515625" customWidth="1"/>
    <col min="2" max="2" width="77.7109375" customWidth="1"/>
    <col min="3" max="3" width="13.140625" customWidth="1"/>
    <col min="4" max="8" width="9.140625" customWidth="1"/>
    <col min="9" max="9" width="12.28515625" customWidth="1"/>
    <col min="10" max="13" width="9.140625" customWidth="1"/>
    <col min="14" max="14" width="9.42578125" customWidth="1"/>
    <col min="15" max="15" width="14.85546875" customWidth="1"/>
    <col min="16" max="16" width="7.42578125" customWidth="1"/>
    <col min="18" max="18" width="16.42578125" customWidth="1"/>
  </cols>
  <sheetData>
    <row r="1" spans="1:18" ht="156" customHeight="1" x14ac:dyDescent="0.25">
      <c r="C1" s="19"/>
      <c r="D1" s="18" t="s">
        <v>86</v>
      </c>
      <c r="E1" s="18" t="s">
        <v>87</v>
      </c>
      <c r="F1" s="18" t="s">
        <v>88</v>
      </c>
      <c r="G1" s="18" t="s">
        <v>75</v>
      </c>
      <c r="H1" s="18" t="s">
        <v>89</v>
      </c>
      <c r="I1" s="18" t="s">
        <v>90</v>
      </c>
      <c r="J1" s="18" t="s">
        <v>91</v>
      </c>
      <c r="K1" s="18" t="s">
        <v>92</v>
      </c>
      <c r="L1" s="18" t="s">
        <v>93</v>
      </c>
      <c r="M1" s="18" t="s">
        <v>94</v>
      </c>
      <c r="N1" s="30" t="s">
        <v>10</v>
      </c>
      <c r="O1" s="30"/>
      <c r="P1" s="30"/>
      <c r="R1" t="s">
        <v>11</v>
      </c>
    </row>
    <row r="2" spans="1:18" x14ac:dyDescent="0.25">
      <c r="A2" t="s">
        <v>79</v>
      </c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20" t="s">
        <v>12</v>
      </c>
      <c r="O2" s="20" t="s">
        <v>13</v>
      </c>
      <c r="P2" s="20" t="s">
        <v>14</v>
      </c>
    </row>
    <row r="3" spans="1:18" x14ac:dyDescent="0.25">
      <c r="A3" s="13" t="s">
        <v>80</v>
      </c>
      <c r="B3" s="13" t="s">
        <v>15</v>
      </c>
      <c r="C3" s="15" t="s">
        <v>16</v>
      </c>
      <c r="D3" s="16"/>
      <c r="E3" s="16"/>
      <c r="F3" s="16">
        <v>40</v>
      </c>
      <c r="G3" s="16"/>
      <c r="H3" s="16"/>
      <c r="I3" s="16"/>
      <c r="J3" s="16"/>
      <c r="K3" s="16"/>
      <c r="L3" s="16"/>
      <c r="M3" s="16"/>
      <c r="N3" s="15">
        <v>0</v>
      </c>
      <c r="O3" s="15">
        <v>0</v>
      </c>
      <c r="P3" s="15">
        <v>40</v>
      </c>
      <c r="Q3" s="5" t="s">
        <v>17</v>
      </c>
      <c r="R3" s="5" t="s">
        <v>18</v>
      </c>
    </row>
    <row r="4" spans="1:18" x14ac:dyDescent="0.25">
      <c r="A4" s="13" t="s">
        <v>80</v>
      </c>
      <c r="B4" s="13" t="s">
        <v>19</v>
      </c>
      <c r="C4" s="15" t="s">
        <v>20</v>
      </c>
      <c r="D4" s="16"/>
      <c r="E4" s="16"/>
      <c r="F4" s="16">
        <v>40</v>
      </c>
      <c r="G4" s="16"/>
      <c r="H4" s="16"/>
      <c r="I4" s="16"/>
      <c r="J4" s="16"/>
      <c r="K4" s="16"/>
      <c r="L4" s="16"/>
      <c r="M4" s="16"/>
      <c r="N4" s="15">
        <v>0</v>
      </c>
      <c r="O4" s="15">
        <v>0</v>
      </c>
      <c r="P4" s="15">
        <v>40</v>
      </c>
      <c r="Q4" s="6" t="s">
        <v>17</v>
      </c>
      <c r="R4" s="6" t="s">
        <v>18</v>
      </c>
    </row>
    <row r="5" spans="1:18" x14ac:dyDescent="0.25">
      <c r="A5" s="13" t="s">
        <v>80</v>
      </c>
      <c r="B5" s="13" t="s">
        <v>25</v>
      </c>
      <c r="C5" s="15" t="s">
        <v>26</v>
      </c>
      <c r="D5" s="16"/>
      <c r="E5" s="16"/>
      <c r="F5" s="16"/>
      <c r="G5" s="16"/>
      <c r="H5" s="16">
        <v>-4.0000000000000001E-3</v>
      </c>
      <c r="I5" s="16"/>
      <c r="J5" s="16"/>
      <c r="K5" s="16"/>
      <c r="L5" s="16"/>
      <c r="M5" s="16"/>
      <c r="N5" s="15">
        <f>O5*(1+H5)</f>
        <v>0.996</v>
      </c>
      <c r="O5" s="15">
        <v>1</v>
      </c>
      <c r="P5" s="16">
        <f t="shared" ref="P5:P9" si="0">O5</f>
        <v>1</v>
      </c>
      <c r="Q5" s="6" t="s">
        <v>27</v>
      </c>
      <c r="R5" s="6" t="s">
        <v>24</v>
      </c>
    </row>
    <row r="6" spans="1:18" x14ac:dyDescent="0.25">
      <c r="A6" s="14" t="s">
        <v>81</v>
      </c>
      <c r="B6" s="14" t="s">
        <v>82</v>
      </c>
      <c r="C6" s="15" t="s">
        <v>29</v>
      </c>
      <c r="D6" s="16">
        <v>-0.23200000000000001</v>
      </c>
      <c r="E6" s="16"/>
      <c r="F6" s="16"/>
      <c r="G6" s="16"/>
      <c r="H6" s="16"/>
      <c r="I6" s="16"/>
      <c r="J6" s="16"/>
      <c r="K6" s="16"/>
      <c r="L6" s="16"/>
      <c r="M6" s="16">
        <v>-0.1</v>
      </c>
      <c r="N6" s="15">
        <f>O6*((1+M6)*(1+D6))</f>
        <v>0.82944000000000007</v>
      </c>
      <c r="O6" s="15">
        <v>1.2</v>
      </c>
      <c r="P6" s="16">
        <f t="shared" si="0"/>
        <v>1.2</v>
      </c>
      <c r="Q6" s="5" t="s">
        <v>23</v>
      </c>
      <c r="R6" s="5" t="s">
        <v>30</v>
      </c>
    </row>
    <row r="7" spans="1:18" x14ac:dyDescent="0.25">
      <c r="A7" s="14" t="s">
        <v>81</v>
      </c>
      <c r="B7" s="14" t="s">
        <v>31</v>
      </c>
      <c r="C7" s="15" t="s">
        <v>32</v>
      </c>
      <c r="D7" s="15"/>
      <c r="E7" s="16">
        <v>-0.30399999999999999</v>
      </c>
      <c r="F7" s="16"/>
      <c r="G7" s="16"/>
      <c r="H7" s="16"/>
      <c r="I7" s="16"/>
      <c r="J7" s="16"/>
      <c r="K7" s="16">
        <v>-5.0000000000000001E-3</v>
      </c>
      <c r="L7" s="16"/>
      <c r="M7" s="16"/>
      <c r="N7" s="15">
        <f>(O7)*((1+K7)*(1+E7))</f>
        <v>0.69251999999999991</v>
      </c>
      <c r="O7" s="15">
        <v>1</v>
      </c>
      <c r="P7" s="16">
        <f t="shared" si="0"/>
        <v>1</v>
      </c>
      <c r="Q7" s="6" t="s">
        <v>27</v>
      </c>
      <c r="R7" s="6" t="s">
        <v>30</v>
      </c>
    </row>
    <row r="8" spans="1:18" x14ac:dyDescent="0.25">
      <c r="A8" s="14" t="s">
        <v>81</v>
      </c>
      <c r="B8" s="14" t="s">
        <v>33</v>
      </c>
      <c r="C8" s="15" t="s">
        <v>34</v>
      </c>
      <c r="D8" s="16"/>
      <c r="E8" s="16"/>
      <c r="F8" s="16"/>
      <c r="G8" s="16"/>
      <c r="H8" s="16"/>
      <c r="I8" s="16"/>
      <c r="J8" s="16"/>
      <c r="K8" s="16">
        <v>-5.0000000000000001E-3</v>
      </c>
      <c r="L8" s="16"/>
      <c r="M8" s="16"/>
      <c r="N8" s="15">
        <f>O8*(1+K8)</f>
        <v>0.995</v>
      </c>
      <c r="O8" s="15">
        <v>1</v>
      </c>
      <c r="P8" s="16">
        <f t="shared" si="0"/>
        <v>1</v>
      </c>
      <c r="Q8" s="5" t="s">
        <v>27</v>
      </c>
      <c r="R8" s="5" t="s">
        <v>30</v>
      </c>
    </row>
    <row r="9" spans="1:18" x14ac:dyDescent="0.25">
      <c r="A9" s="14" t="s">
        <v>81</v>
      </c>
      <c r="B9" s="14" t="s">
        <v>35</v>
      </c>
      <c r="C9" s="15" t="s">
        <v>36</v>
      </c>
      <c r="D9" s="16"/>
      <c r="E9" s="16"/>
      <c r="F9" s="16"/>
      <c r="G9" s="16"/>
      <c r="H9" s="16"/>
      <c r="I9" s="16">
        <v>-0.01</v>
      </c>
      <c r="J9" s="16"/>
      <c r="K9" s="16"/>
      <c r="L9" s="16"/>
      <c r="M9" s="16"/>
      <c r="N9" s="15">
        <f>O9*(1+I9)</f>
        <v>0.99</v>
      </c>
      <c r="O9" s="15">
        <v>1</v>
      </c>
      <c r="P9" s="16">
        <f t="shared" si="0"/>
        <v>1</v>
      </c>
      <c r="Q9" s="6" t="s">
        <v>27</v>
      </c>
      <c r="R9" s="6" t="s">
        <v>30</v>
      </c>
    </row>
    <row r="10" spans="1:18" x14ac:dyDescent="0.25">
      <c r="A10" s="14" t="s">
        <v>81</v>
      </c>
      <c r="B10" s="14" t="s">
        <v>37</v>
      </c>
      <c r="C10" s="15" t="s">
        <v>38</v>
      </c>
      <c r="D10" s="16"/>
      <c r="E10" s="16">
        <v>-0.30399999999999999</v>
      </c>
      <c r="F10" s="16"/>
      <c r="G10" s="16"/>
      <c r="H10" s="16"/>
      <c r="I10" s="16"/>
      <c r="J10" s="16">
        <v>-0.1</v>
      </c>
      <c r="K10" s="16"/>
      <c r="L10" s="16"/>
      <c r="M10" s="16"/>
      <c r="N10" s="15">
        <f>O10*((1+J10)*(1+E10))</f>
        <v>1.0548575999999998</v>
      </c>
      <c r="O10" s="15">
        <v>1.6839999999999999</v>
      </c>
      <c r="P10" s="16">
        <f>O10</f>
        <v>1.6839999999999999</v>
      </c>
      <c r="Q10" s="5" t="s">
        <v>27</v>
      </c>
      <c r="R10" s="5" t="s">
        <v>30</v>
      </c>
    </row>
    <row r="11" spans="1:18" x14ac:dyDescent="0.25">
      <c r="A11" s="14" t="s">
        <v>81</v>
      </c>
      <c r="B11" s="14" t="s">
        <v>83</v>
      </c>
      <c r="C11" s="15" t="s">
        <v>40</v>
      </c>
      <c r="D11" s="16"/>
      <c r="E11" s="16">
        <v>-0.30399999999999999</v>
      </c>
      <c r="F11" s="16"/>
      <c r="G11" s="16"/>
      <c r="H11" s="16"/>
      <c r="I11" s="16"/>
      <c r="J11" s="16">
        <v>-7.4999999999999997E-2</v>
      </c>
      <c r="K11" s="16"/>
      <c r="L11" s="16"/>
      <c r="M11" s="16"/>
      <c r="N11" s="15">
        <f>O11*((1+J11)*(1+E11))</f>
        <v>0.46707690000000007</v>
      </c>
      <c r="O11" s="15">
        <v>0.72550000000000003</v>
      </c>
      <c r="P11" s="16">
        <f>O11</f>
        <v>0.72550000000000003</v>
      </c>
      <c r="Q11" s="6" t="s">
        <v>27</v>
      </c>
      <c r="R11" s="6" t="s">
        <v>30</v>
      </c>
    </row>
    <row r="12" spans="1:18" x14ac:dyDescent="0.25">
      <c r="A12" s="13" t="s">
        <v>80</v>
      </c>
      <c r="B12" s="13" t="s">
        <v>43</v>
      </c>
      <c r="C12" s="15" t="s">
        <v>44</v>
      </c>
      <c r="D12" s="16"/>
      <c r="E12" s="16"/>
      <c r="F12" s="16">
        <v>1</v>
      </c>
      <c r="G12" s="16"/>
      <c r="H12" s="16"/>
      <c r="I12" s="16"/>
      <c r="J12" s="16"/>
      <c r="K12" s="16"/>
      <c r="L12" s="16"/>
      <c r="M12" s="16"/>
      <c r="N12" s="15">
        <v>0</v>
      </c>
      <c r="O12" s="15">
        <v>1</v>
      </c>
      <c r="P12" s="15">
        <v>1</v>
      </c>
      <c r="Q12" s="6" t="s">
        <v>23</v>
      </c>
      <c r="R12" s="6" t="s">
        <v>45</v>
      </c>
    </row>
    <row r="13" spans="1:18" x14ac:dyDescent="0.25">
      <c r="A13" t="s">
        <v>84</v>
      </c>
      <c r="B13" t="s">
        <v>46</v>
      </c>
      <c r="C13" s="15" t="s">
        <v>47</v>
      </c>
      <c r="D13" s="16"/>
      <c r="E13" s="16"/>
      <c r="F13" s="16"/>
      <c r="G13" s="16"/>
      <c r="H13" s="16"/>
      <c r="I13" s="16"/>
      <c r="J13" s="16"/>
      <c r="K13" s="16"/>
      <c r="L13" s="16">
        <v>11</v>
      </c>
      <c r="M13" s="16"/>
      <c r="N13" s="15">
        <f>O13</f>
        <v>7.9329999999999998</v>
      </c>
      <c r="O13" s="15">
        <v>7.9329999999999998</v>
      </c>
      <c r="P13" s="16">
        <v>11</v>
      </c>
      <c r="Q13" s="5" t="s">
        <v>23</v>
      </c>
      <c r="R13" s="5" t="s">
        <v>48</v>
      </c>
    </row>
    <row r="14" spans="1:18" x14ac:dyDescent="0.25">
      <c r="B14" t="s">
        <v>53</v>
      </c>
      <c r="C14" s="15" t="s">
        <v>54</v>
      </c>
      <c r="D14" s="16"/>
      <c r="E14" s="16"/>
      <c r="F14" s="16"/>
      <c r="G14" s="16"/>
      <c r="H14" s="16"/>
      <c r="I14" s="16"/>
      <c r="J14" s="16"/>
      <c r="K14" s="16"/>
      <c r="L14" s="16">
        <v>-0.100004</v>
      </c>
      <c r="M14" s="16"/>
      <c r="N14" s="21">
        <f>O14*(1+L14)</f>
        <v>109.3896786614896</v>
      </c>
      <c r="O14" s="21">
        <v>121.5446276</v>
      </c>
      <c r="P14" s="21">
        <f>O14</f>
        <v>121.5446276</v>
      </c>
      <c r="Q14" s="6" t="s">
        <v>55</v>
      </c>
      <c r="R14" s="6" t="s">
        <v>24</v>
      </c>
    </row>
    <row r="15" spans="1:18" x14ac:dyDescent="0.25">
      <c r="A15" t="s">
        <v>84</v>
      </c>
      <c r="B15" t="s">
        <v>61</v>
      </c>
      <c r="C15" s="15" t="s">
        <v>62</v>
      </c>
      <c r="D15" s="16"/>
      <c r="E15" s="16"/>
      <c r="F15" s="16"/>
      <c r="G15" s="16">
        <v>-0.03</v>
      </c>
      <c r="H15" s="16"/>
      <c r="I15" s="16"/>
      <c r="J15" s="16"/>
      <c r="K15" s="16"/>
      <c r="L15" s="16"/>
      <c r="M15" s="16"/>
      <c r="N15" s="15">
        <f>O15*(1+G15)</f>
        <v>0.97</v>
      </c>
      <c r="O15" s="15">
        <v>1</v>
      </c>
      <c r="P15" s="15">
        <v>1</v>
      </c>
      <c r="Q15" s="5"/>
      <c r="R15" s="5" t="s">
        <v>24</v>
      </c>
    </row>
  </sheetData>
  <mergeCells count="1">
    <mergeCell ref="N1:P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" sqref="B1:K1"/>
    </sheetView>
  </sheetViews>
  <sheetFormatPr defaultRowHeight="15" x14ac:dyDescent="0.25"/>
  <sheetData>
    <row r="1" spans="1:11" ht="74.25" customHeight="1" x14ac:dyDescent="0.25">
      <c r="B1" s="18" t="s">
        <v>86</v>
      </c>
      <c r="C1" s="18" t="s">
        <v>87</v>
      </c>
      <c r="D1" s="18" t="s">
        <v>88</v>
      </c>
      <c r="E1" s="18" t="s">
        <v>75</v>
      </c>
      <c r="F1" s="18" t="s">
        <v>89</v>
      </c>
      <c r="G1" s="18" t="s">
        <v>90</v>
      </c>
      <c r="H1" s="18" t="s">
        <v>91</v>
      </c>
      <c r="I1" s="18" t="s">
        <v>92</v>
      </c>
      <c r="J1" s="18" t="s">
        <v>93</v>
      </c>
      <c r="K1" s="18" t="s">
        <v>94</v>
      </c>
    </row>
    <row r="2" spans="1:11" ht="34.5" customHeight="1" x14ac:dyDescent="0.25">
      <c r="A2" s="18" t="s">
        <v>86</v>
      </c>
      <c r="B2" s="23">
        <v>1</v>
      </c>
      <c r="C2" s="23">
        <v>1</v>
      </c>
      <c r="D2" s="23">
        <v>1</v>
      </c>
      <c r="E2" s="23">
        <v>1</v>
      </c>
      <c r="F2" s="23">
        <v>1</v>
      </c>
      <c r="G2" s="23">
        <v>1</v>
      </c>
      <c r="H2" s="23">
        <v>1</v>
      </c>
      <c r="I2" s="23">
        <v>1</v>
      </c>
      <c r="J2" s="23">
        <v>1</v>
      </c>
      <c r="K2" s="23">
        <v>0</v>
      </c>
    </row>
    <row r="3" spans="1:11" ht="33.75" customHeight="1" x14ac:dyDescent="0.25">
      <c r="A3" s="18" t="s">
        <v>87</v>
      </c>
      <c r="B3" s="23">
        <v>1</v>
      </c>
      <c r="C3" s="23">
        <v>1</v>
      </c>
      <c r="D3" s="23">
        <v>1</v>
      </c>
      <c r="E3" s="23">
        <v>1</v>
      </c>
      <c r="F3" s="23">
        <v>1</v>
      </c>
      <c r="G3" s="23">
        <v>1</v>
      </c>
      <c r="H3" s="23">
        <v>0</v>
      </c>
      <c r="I3" s="23">
        <v>1</v>
      </c>
      <c r="J3" s="23">
        <v>0</v>
      </c>
      <c r="K3" s="23">
        <v>1</v>
      </c>
    </row>
    <row r="4" spans="1:11" ht="21" customHeight="1" x14ac:dyDescent="0.25">
      <c r="A4" s="18" t="s">
        <v>88</v>
      </c>
      <c r="B4" s="23">
        <v>1</v>
      </c>
      <c r="C4" s="23">
        <v>1</v>
      </c>
      <c r="D4" s="23">
        <v>1</v>
      </c>
      <c r="E4" s="23">
        <v>1</v>
      </c>
      <c r="F4" s="23">
        <v>1</v>
      </c>
      <c r="G4" s="23">
        <v>1</v>
      </c>
      <c r="H4" s="23">
        <v>1</v>
      </c>
      <c r="I4" s="23">
        <v>1</v>
      </c>
      <c r="J4" s="23">
        <v>1</v>
      </c>
      <c r="K4" s="23">
        <v>1</v>
      </c>
    </row>
    <row r="5" spans="1:11" ht="18" customHeight="1" x14ac:dyDescent="0.25">
      <c r="A5" s="18" t="s">
        <v>75</v>
      </c>
      <c r="B5" s="23">
        <v>1</v>
      </c>
      <c r="C5" s="23">
        <v>1</v>
      </c>
      <c r="D5" s="23">
        <v>1</v>
      </c>
      <c r="E5" s="23">
        <v>1</v>
      </c>
      <c r="F5" s="23">
        <v>1</v>
      </c>
      <c r="G5" s="23">
        <v>0</v>
      </c>
      <c r="H5" s="23">
        <v>1</v>
      </c>
      <c r="I5" s="23">
        <v>1</v>
      </c>
      <c r="J5" s="23">
        <v>1</v>
      </c>
      <c r="K5" s="23">
        <v>1</v>
      </c>
    </row>
    <row r="6" spans="1:11" ht="18.75" customHeight="1" x14ac:dyDescent="0.25">
      <c r="A6" s="18" t="s">
        <v>89</v>
      </c>
      <c r="B6" s="23">
        <v>1</v>
      </c>
      <c r="C6" s="23">
        <v>1</v>
      </c>
      <c r="D6" s="23">
        <v>1</v>
      </c>
      <c r="E6" s="23">
        <v>1</v>
      </c>
      <c r="F6" s="23">
        <v>1</v>
      </c>
      <c r="G6" s="23">
        <v>1</v>
      </c>
      <c r="H6" s="23">
        <v>1</v>
      </c>
      <c r="I6" s="23">
        <v>1</v>
      </c>
      <c r="J6" s="23">
        <v>1</v>
      </c>
      <c r="K6" s="23">
        <v>1</v>
      </c>
    </row>
    <row r="7" spans="1:11" ht="32.25" customHeight="1" x14ac:dyDescent="0.25">
      <c r="A7" s="18" t="s">
        <v>90</v>
      </c>
      <c r="B7" s="23">
        <v>1</v>
      </c>
      <c r="C7" s="23">
        <v>1</v>
      </c>
      <c r="D7" s="23">
        <v>1</v>
      </c>
      <c r="E7" s="23">
        <v>0</v>
      </c>
      <c r="F7" s="23">
        <v>1</v>
      </c>
      <c r="G7" s="23">
        <v>1</v>
      </c>
      <c r="H7" s="23">
        <v>1</v>
      </c>
      <c r="I7" s="23">
        <v>1</v>
      </c>
      <c r="J7" s="23">
        <v>0</v>
      </c>
      <c r="K7" s="23">
        <v>1</v>
      </c>
    </row>
    <row r="8" spans="1:11" ht="27" customHeight="1" x14ac:dyDescent="0.25">
      <c r="A8" s="18" t="s">
        <v>91</v>
      </c>
      <c r="B8" s="23">
        <v>1</v>
      </c>
      <c r="C8" s="23">
        <v>0</v>
      </c>
      <c r="D8" s="23">
        <v>1</v>
      </c>
      <c r="E8" s="23">
        <v>1</v>
      </c>
      <c r="F8" s="23">
        <v>1</v>
      </c>
      <c r="G8" s="23">
        <v>1</v>
      </c>
      <c r="H8" s="23">
        <v>1</v>
      </c>
      <c r="I8" s="23">
        <v>1</v>
      </c>
      <c r="J8" s="23">
        <v>0</v>
      </c>
      <c r="K8" s="23">
        <v>1</v>
      </c>
    </row>
    <row r="9" spans="1:11" ht="29.25" customHeight="1" x14ac:dyDescent="0.25">
      <c r="A9" s="18" t="s">
        <v>92</v>
      </c>
      <c r="B9" s="23">
        <v>1</v>
      </c>
      <c r="C9" s="23">
        <v>1</v>
      </c>
      <c r="D9" s="23">
        <v>1</v>
      </c>
      <c r="E9" s="23">
        <v>1</v>
      </c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</row>
    <row r="10" spans="1:11" ht="18.75" customHeight="1" x14ac:dyDescent="0.25">
      <c r="A10" s="18" t="s">
        <v>93</v>
      </c>
      <c r="B10" s="23">
        <v>1</v>
      </c>
      <c r="C10" s="23">
        <v>0</v>
      </c>
      <c r="D10" s="23">
        <v>1</v>
      </c>
      <c r="E10" s="23">
        <v>1</v>
      </c>
      <c r="F10" s="23">
        <v>1</v>
      </c>
      <c r="G10" s="23">
        <v>0</v>
      </c>
      <c r="H10" s="23">
        <v>0</v>
      </c>
      <c r="I10" s="23">
        <v>1</v>
      </c>
      <c r="J10" s="23">
        <v>1</v>
      </c>
      <c r="K10" s="23">
        <v>1</v>
      </c>
    </row>
    <row r="11" spans="1:11" ht="30.75" customHeight="1" x14ac:dyDescent="0.25">
      <c r="A11" s="18" t="s">
        <v>94</v>
      </c>
      <c r="B11" s="23">
        <v>0</v>
      </c>
      <c r="C11" s="23">
        <v>1</v>
      </c>
      <c r="D11" s="23">
        <v>1</v>
      </c>
      <c r="E11" s="23">
        <v>1</v>
      </c>
      <c r="F11" s="23">
        <v>1</v>
      </c>
      <c r="G11" s="23">
        <v>1</v>
      </c>
      <c r="H11" s="23">
        <v>1</v>
      </c>
      <c r="I11" s="23">
        <v>1</v>
      </c>
      <c r="J11" s="23">
        <v>1</v>
      </c>
      <c r="K11" s="2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R21" sqref="R21"/>
    </sheetView>
  </sheetViews>
  <sheetFormatPr defaultColWidth="8.85546875" defaultRowHeight="15" x14ac:dyDescent="0.25"/>
  <cols>
    <col min="1" max="1" width="12.28515625" customWidth="1"/>
    <col min="2" max="2" width="77.7109375" customWidth="1"/>
    <col min="3" max="3" width="13.140625" customWidth="1"/>
    <col min="4" max="8" width="9.140625" customWidth="1"/>
    <col min="9" max="9" width="12.28515625" customWidth="1"/>
    <col min="10" max="13" width="9.140625" customWidth="1"/>
    <col min="14" max="14" width="9.42578125" customWidth="1"/>
    <col min="15" max="15" width="14.85546875" customWidth="1"/>
    <col min="16" max="16" width="7.42578125" customWidth="1"/>
    <col min="18" max="18" width="16.42578125" customWidth="1"/>
  </cols>
  <sheetData>
    <row r="1" spans="1:18" ht="156" customHeight="1" x14ac:dyDescent="0.25">
      <c r="C1" s="19"/>
      <c r="D1" s="18" t="s">
        <v>86</v>
      </c>
      <c r="E1" s="18" t="s">
        <v>87</v>
      </c>
      <c r="F1" s="18" t="s">
        <v>88</v>
      </c>
      <c r="G1" s="18" t="s">
        <v>75</v>
      </c>
      <c r="H1" s="18" t="s">
        <v>89</v>
      </c>
      <c r="I1" s="18" t="s">
        <v>90</v>
      </c>
      <c r="J1" s="18" t="s">
        <v>91</v>
      </c>
      <c r="K1" s="18" t="s">
        <v>92</v>
      </c>
      <c r="L1" s="18" t="s">
        <v>93</v>
      </c>
      <c r="M1" s="18" t="s">
        <v>94</v>
      </c>
      <c r="N1" s="30" t="s">
        <v>10</v>
      </c>
      <c r="O1" s="30"/>
      <c r="P1" s="30"/>
      <c r="R1" t="s">
        <v>11</v>
      </c>
    </row>
    <row r="2" spans="1:18" x14ac:dyDescent="0.25">
      <c r="A2" t="s">
        <v>79</v>
      </c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20" t="s">
        <v>12</v>
      </c>
      <c r="O2" s="20" t="s">
        <v>13</v>
      </c>
      <c r="P2" s="20" t="s">
        <v>14</v>
      </c>
    </row>
    <row r="3" spans="1:18" x14ac:dyDescent="0.25">
      <c r="A3" s="13" t="s">
        <v>80</v>
      </c>
      <c r="B3" s="13" t="s">
        <v>15</v>
      </c>
      <c r="C3" s="15" t="s">
        <v>16</v>
      </c>
      <c r="D3" s="16"/>
      <c r="E3" s="16"/>
      <c r="F3" s="16">
        <v>40</v>
      </c>
      <c r="G3" s="16"/>
      <c r="H3" s="16"/>
      <c r="I3" s="16"/>
      <c r="J3" s="16"/>
      <c r="K3" s="16"/>
      <c r="L3" s="16"/>
      <c r="M3" s="16"/>
      <c r="N3" s="15">
        <v>0</v>
      </c>
      <c r="O3" s="15">
        <v>0</v>
      </c>
      <c r="P3" s="15">
        <v>40</v>
      </c>
      <c r="Q3" s="5" t="s">
        <v>17</v>
      </c>
      <c r="R3" s="5" t="s">
        <v>18</v>
      </c>
    </row>
    <row r="4" spans="1:18" x14ac:dyDescent="0.25">
      <c r="A4" s="13" t="s">
        <v>80</v>
      </c>
      <c r="B4" s="13" t="s">
        <v>19</v>
      </c>
      <c r="C4" s="15" t="s">
        <v>20</v>
      </c>
      <c r="D4" s="16"/>
      <c r="E4" s="16"/>
      <c r="F4" s="16">
        <v>40</v>
      </c>
      <c r="G4" s="16"/>
      <c r="H4" s="16"/>
      <c r="I4" s="16"/>
      <c r="J4" s="16"/>
      <c r="K4" s="16"/>
      <c r="L4" s="16"/>
      <c r="M4" s="16"/>
      <c r="N4" s="15">
        <v>0</v>
      </c>
      <c r="O4" s="15">
        <v>0</v>
      </c>
      <c r="P4" s="15">
        <v>40</v>
      </c>
      <c r="Q4" s="6" t="s">
        <v>17</v>
      </c>
      <c r="R4" s="6" t="s">
        <v>18</v>
      </c>
    </row>
    <row r="5" spans="1:18" x14ac:dyDescent="0.25">
      <c r="A5" s="13" t="s">
        <v>80</v>
      </c>
      <c r="B5" s="13" t="s">
        <v>25</v>
      </c>
      <c r="C5" s="15" t="s">
        <v>26</v>
      </c>
      <c r="D5" s="16"/>
      <c r="E5" s="16"/>
      <c r="F5" s="16"/>
      <c r="G5" s="16"/>
      <c r="H5" s="16">
        <v>-4.0000000000000001E-3</v>
      </c>
      <c r="I5" s="16"/>
      <c r="J5" s="16"/>
      <c r="K5" s="16"/>
      <c r="L5" s="16"/>
      <c r="M5" s="16"/>
      <c r="N5" s="15">
        <v>0.996</v>
      </c>
      <c r="O5" s="15">
        <v>1</v>
      </c>
      <c r="P5" s="16">
        <v>1</v>
      </c>
      <c r="Q5" s="6" t="s">
        <v>27</v>
      </c>
      <c r="R5" s="6" t="s">
        <v>24</v>
      </c>
    </row>
    <row r="6" spans="1:18" x14ac:dyDescent="0.25">
      <c r="A6" s="14" t="s">
        <v>81</v>
      </c>
      <c r="B6" s="14" t="s">
        <v>82</v>
      </c>
      <c r="C6" s="15" t="s">
        <v>29</v>
      </c>
      <c r="D6" s="16">
        <v>-0.23200000000000001</v>
      </c>
      <c r="E6" s="16"/>
      <c r="F6" s="16"/>
      <c r="G6" s="16"/>
      <c r="H6" s="16"/>
      <c r="I6" s="16"/>
      <c r="J6" s="16"/>
      <c r="K6" s="16"/>
      <c r="L6" s="16"/>
      <c r="M6" s="16">
        <v>-0.1</v>
      </c>
      <c r="N6" s="15">
        <f>O6*(1+M6)*(1+D6)</f>
        <v>0.82944000000000007</v>
      </c>
      <c r="O6" s="15">
        <v>1.2</v>
      </c>
      <c r="P6" s="16">
        <v>1.2</v>
      </c>
      <c r="Q6" s="5" t="s">
        <v>23</v>
      </c>
      <c r="R6" s="5" t="s">
        <v>30</v>
      </c>
    </row>
    <row r="7" spans="1:18" x14ac:dyDescent="0.25">
      <c r="A7" s="14" t="s">
        <v>81</v>
      </c>
      <c r="B7" s="14" t="s">
        <v>31</v>
      </c>
      <c r="C7" s="15" t="s">
        <v>32</v>
      </c>
      <c r="D7" s="15"/>
      <c r="E7" s="16">
        <v>-0.30399999999999999</v>
      </c>
      <c r="F7" s="16"/>
      <c r="G7" s="16"/>
      <c r="H7" s="16"/>
      <c r="I7" s="16"/>
      <c r="J7" s="16"/>
      <c r="K7" s="16">
        <v>-5.0000000000000001E-3</v>
      </c>
      <c r="L7" s="16"/>
      <c r="M7" s="16"/>
      <c r="N7" s="15">
        <f>O7*(1+K7)*(1+E7)</f>
        <v>0.69251999999999991</v>
      </c>
      <c r="O7" s="15">
        <v>1</v>
      </c>
      <c r="P7" s="16">
        <v>1</v>
      </c>
      <c r="Q7" s="6" t="s">
        <v>27</v>
      </c>
      <c r="R7" s="6" t="s">
        <v>30</v>
      </c>
    </row>
    <row r="8" spans="1:18" x14ac:dyDescent="0.25">
      <c r="A8" s="14" t="s">
        <v>81</v>
      </c>
      <c r="B8" s="14" t="s">
        <v>33</v>
      </c>
      <c r="C8" s="15" t="s">
        <v>34</v>
      </c>
      <c r="D8" s="16"/>
      <c r="E8" s="16"/>
      <c r="F8" s="16"/>
      <c r="G8" s="16"/>
      <c r="H8" s="16"/>
      <c r="I8" s="16"/>
      <c r="J8" s="16"/>
      <c r="K8" s="16">
        <v>-5.0000000000000001E-3</v>
      </c>
      <c r="L8" s="16"/>
      <c r="M8" s="16"/>
      <c r="N8" s="15">
        <f>O8*(1+K8)</f>
        <v>0.995</v>
      </c>
      <c r="O8" s="15">
        <v>1</v>
      </c>
      <c r="P8" s="16">
        <v>1</v>
      </c>
      <c r="Q8" s="5" t="s">
        <v>27</v>
      </c>
      <c r="R8" s="5" t="s">
        <v>30</v>
      </c>
    </row>
    <row r="9" spans="1:18" x14ac:dyDescent="0.25">
      <c r="A9" s="14" t="s">
        <v>81</v>
      </c>
      <c r="B9" s="14" t="s">
        <v>35</v>
      </c>
      <c r="C9" s="15" t="s">
        <v>36</v>
      </c>
      <c r="D9" s="16"/>
      <c r="E9" s="16"/>
      <c r="F9" s="16"/>
      <c r="G9" s="16"/>
      <c r="H9" s="16"/>
      <c r="I9" s="16">
        <v>-0.01</v>
      </c>
      <c r="J9" s="16"/>
      <c r="K9" s="16"/>
      <c r="L9" s="16"/>
      <c r="M9" s="16"/>
      <c r="N9" s="15">
        <f>O9*(1+I9)</f>
        <v>0.99</v>
      </c>
      <c r="O9" s="15">
        <v>1</v>
      </c>
      <c r="P9" s="16">
        <v>1</v>
      </c>
      <c r="Q9" s="6" t="s">
        <v>27</v>
      </c>
      <c r="R9" s="6" t="s">
        <v>30</v>
      </c>
    </row>
    <row r="10" spans="1:18" x14ac:dyDescent="0.25">
      <c r="A10" s="14" t="s">
        <v>81</v>
      </c>
      <c r="B10" s="14" t="s">
        <v>37</v>
      </c>
      <c r="C10" s="15" t="s">
        <v>38</v>
      </c>
      <c r="D10" s="16"/>
      <c r="E10" s="16">
        <v>-0.30399999999999999</v>
      </c>
      <c r="F10" s="16"/>
      <c r="G10" s="16"/>
      <c r="H10" s="16"/>
      <c r="I10" s="16"/>
      <c r="J10" s="16">
        <v>-0.1</v>
      </c>
      <c r="K10" s="16"/>
      <c r="L10" s="16"/>
      <c r="M10" s="16"/>
      <c r="N10" s="15">
        <f>O10*(1+J10)*(1+E10)</f>
        <v>1.0548576000000001</v>
      </c>
      <c r="O10" s="15">
        <v>1.6839999999999999</v>
      </c>
      <c r="P10" s="15">
        <v>1.6839999999999999</v>
      </c>
      <c r="Q10" s="5" t="s">
        <v>27</v>
      </c>
      <c r="R10" s="5" t="s">
        <v>30</v>
      </c>
    </row>
    <row r="11" spans="1:18" x14ac:dyDescent="0.25">
      <c r="A11" s="14" t="s">
        <v>81</v>
      </c>
      <c r="B11" s="14" t="s">
        <v>83</v>
      </c>
      <c r="C11" s="15" t="s">
        <v>40</v>
      </c>
      <c r="D11" s="16"/>
      <c r="E11" s="16">
        <v>-0.30399999999999999</v>
      </c>
      <c r="F11" s="16"/>
      <c r="G11" s="16"/>
      <c r="H11" s="16"/>
      <c r="I11" s="16"/>
      <c r="J11" s="16">
        <v>-7.4999999999999997E-2</v>
      </c>
      <c r="K11" s="16"/>
      <c r="L11" s="16"/>
      <c r="M11" s="16"/>
      <c r="N11" s="15">
        <f>O11*(1+J11)*(1+E11)</f>
        <v>0.46707690000000002</v>
      </c>
      <c r="O11" s="15">
        <v>0.72550000000000003</v>
      </c>
      <c r="P11" s="15">
        <v>0.72550000000000003</v>
      </c>
      <c r="Q11" s="6" t="s">
        <v>27</v>
      </c>
      <c r="R11" s="6" t="s">
        <v>30</v>
      </c>
    </row>
    <row r="12" spans="1:18" x14ac:dyDescent="0.25">
      <c r="A12" s="13" t="s">
        <v>80</v>
      </c>
      <c r="B12" s="13" t="s">
        <v>43</v>
      </c>
      <c r="C12" s="15" t="s">
        <v>44</v>
      </c>
      <c r="D12" s="16"/>
      <c r="E12" s="16"/>
      <c r="F12" s="16">
        <v>1</v>
      </c>
      <c r="G12" s="16"/>
      <c r="H12" s="16"/>
      <c r="I12" s="16"/>
      <c r="J12" s="16"/>
      <c r="K12" s="16"/>
      <c r="L12" s="16"/>
      <c r="M12" s="16"/>
      <c r="N12" s="15">
        <v>1</v>
      </c>
      <c r="O12" s="15">
        <v>1</v>
      </c>
      <c r="P12" s="15">
        <v>1</v>
      </c>
      <c r="Q12" s="6" t="s">
        <v>23</v>
      </c>
      <c r="R12" s="6" t="s">
        <v>45</v>
      </c>
    </row>
    <row r="13" spans="1:18" x14ac:dyDescent="0.25">
      <c r="A13" t="s">
        <v>84</v>
      </c>
      <c r="B13" t="s">
        <v>46</v>
      </c>
      <c r="C13" s="15" t="s">
        <v>47</v>
      </c>
      <c r="D13" s="16"/>
      <c r="E13" s="16"/>
      <c r="F13" s="16"/>
      <c r="G13" s="16"/>
      <c r="H13" s="16"/>
      <c r="I13" s="16"/>
      <c r="J13" s="16"/>
      <c r="K13" s="16"/>
      <c r="L13" s="16">
        <v>11</v>
      </c>
      <c r="M13" s="16"/>
      <c r="N13" s="15">
        <v>7.9329999999999998</v>
      </c>
      <c r="O13" s="15">
        <v>7.9329999999999998</v>
      </c>
      <c r="P13" s="16">
        <v>11</v>
      </c>
      <c r="Q13" s="5" t="s">
        <v>23</v>
      </c>
      <c r="R13" s="5" t="s">
        <v>48</v>
      </c>
    </row>
    <row r="14" spans="1:18" x14ac:dyDescent="0.25">
      <c r="B14" t="s">
        <v>53</v>
      </c>
      <c r="C14" s="15" t="s">
        <v>54</v>
      </c>
      <c r="D14" s="16"/>
      <c r="E14" s="16"/>
      <c r="F14" s="16"/>
      <c r="G14" s="16"/>
      <c r="H14" s="16"/>
      <c r="I14" s="16"/>
      <c r="J14" s="16"/>
      <c r="K14" s="16"/>
      <c r="L14" s="16">
        <v>-0.100004</v>
      </c>
      <c r="M14" s="16"/>
      <c r="N14" s="21">
        <f>O14*(1+L14)</f>
        <v>109.3896786614896</v>
      </c>
      <c r="O14" s="21">
        <v>121.5446276</v>
      </c>
      <c r="P14" s="21">
        <v>121.5446276</v>
      </c>
      <c r="Q14" s="6" t="s">
        <v>55</v>
      </c>
      <c r="R14" s="6" t="s">
        <v>24</v>
      </c>
    </row>
    <row r="15" spans="1:18" x14ac:dyDescent="0.25">
      <c r="A15" t="s">
        <v>84</v>
      </c>
      <c r="B15" t="s">
        <v>61</v>
      </c>
      <c r="C15" s="15" t="s">
        <v>62</v>
      </c>
      <c r="D15" s="16"/>
      <c r="E15" s="16"/>
      <c r="F15" s="16"/>
      <c r="G15" s="16">
        <v>-0.03</v>
      </c>
      <c r="H15" s="16"/>
      <c r="I15" s="16"/>
      <c r="J15" s="16"/>
      <c r="K15" s="16"/>
      <c r="L15" s="16"/>
      <c r="M15" s="16"/>
      <c r="N15" s="21">
        <f>O15*(1+G15)</f>
        <v>0.97</v>
      </c>
      <c r="O15" s="15">
        <v>1</v>
      </c>
      <c r="P15" s="22">
        <v>1</v>
      </c>
      <c r="Q15" s="5"/>
      <c r="R15" s="5" t="s">
        <v>24</v>
      </c>
    </row>
    <row r="17" spans="14:16" x14ac:dyDescent="0.25">
      <c r="N17">
        <v>0</v>
      </c>
      <c r="O17">
        <v>0</v>
      </c>
      <c r="P17">
        <v>40</v>
      </c>
    </row>
    <row r="18" spans="14:16" x14ac:dyDescent="0.25">
      <c r="N18">
        <v>0</v>
      </c>
      <c r="O18">
        <v>0</v>
      </c>
      <c r="P18">
        <v>40</v>
      </c>
    </row>
    <row r="19" spans="14:16" x14ac:dyDescent="0.25">
      <c r="N19">
        <v>0.996</v>
      </c>
      <c r="O19">
        <v>1</v>
      </c>
      <c r="P19">
        <v>1</v>
      </c>
    </row>
    <row r="20" spans="14:16" x14ac:dyDescent="0.25">
      <c r="N20">
        <v>0.82944000000000007</v>
      </c>
      <c r="O20">
        <v>1.2</v>
      </c>
      <c r="P20">
        <v>1.2</v>
      </c>
    </row>
    <row r="21" spans="14:16" x14ac:dyDescent="0.25">
      <c r="N21">
        <v>0.69251999999999991</v>
      </c>
      <c r="O21">
        <v>1</v>
      </c>
      <c r="P21">
        <v>1</v>
      </c>
    </row>
    <row r="22" spans="14:16" x14ac:dyDescent="0.25">
      <c r="N22">
        <v>0.995</v>
      </c>
      <c r="O22">
        <v>1</v>
      </c>
      <c r="P22">
        <v>1</v>
      </c>
    </row>
    <row r="23" spans="14:16" x14ac:dyDescent="0.25">
      <c r="N23">
        <v>0.99</v>
      </c>
      <c r="O23">
        <v>1</v>
      </c>
      <c r="P23">
        <v>1</v>
      </c>
    </row>
    <row r="24" spans="14:16" x14ac:dyDescent="0.25">
      <c r="N24">
        <v>1.0548575999999998</v>
      </c>
      <c r="O24">
        <v>1.6839999999999999</v>
      </c>
      <c r="P24">
        <v>1.6839999999999999</v>
      </c>
    </row>
    <row r="25" spans="14:16" x14ac:dyDescent="0.25">
      <c r="N25">
        <v>0.46707690000000007</v>
      </c>
      <c r="O25">
        <v>0.72550000000000003</v>
      </c>
      <c r="P25">
        <v>0.72550000000000003</v>
      </c>
    </row>
    <row r="26" spans="14:16" x14ac:dyDescent="0.25">
      <c r="N26">
        <v>0</v>
      </c>
      <c r="O26">
        <v>1</v>
      </c>
      <c r="P26">
        <v>1</v>
      </c>
    </row>
    <row r="27" spans="14:16" x14ac:dyDescent="0.25">
      <c r="N27">
        <v>7.9329999999999998</v>
      </c>
      <c r="O27">
        <v>7.9329999999999998</v>
      </c>
      <c r="P27">
        <v>11</v>
      </c>
    </row>
    <row r="28" spans="14:16" x14ac:dyDescent="0.25">
      <c r="N28">
        <v>109.3896786614896</v>
      </c>
      <c r="O28">
        <v>121.5446276</v>
      </c>
      <c r="P28">
        <v>121.5446276</v>
      </c>
    </row>
    <row r="29" spans="14:16" x14ac:dyDescent="0.25">
      <c r="N29">
        <v>0.97</v>
      </c>
      <c r="O29">
        <v>1</v>
      </c>
      <c r="P29">
        <v>1</v>
      </c>
    </row>
  </sheetData>
  <mergeCells count="1"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A2" sqref="A2:A14"/>
    </sheetView>
  </sheetViews>
  <sheetFormatPr defaultColWidth="8.85546875" defaultRowHeight="15" x14ac:dyDescent="0.25"/>
  <sheetData>
    <row r="1" spans="1:12" ht="135" x14ac:dyDescent="0.25">
      <c r="A1" s="24" t="s">
        <v>95</v>
      </c>
      <c r="B1" s="25" t="s">
        <v>86</v>
      </c>
      <c r="C1" s="25" t="s">
        <v>87</v>
      </c>
      <c r="D1" s="25" t="s">
        <v>88</v>
      </c>
      <c r="E1" s="25" t="s">
        <v>75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25" t="s">
        <v>121</v>
      </c>
    </row>
    <row r="2" spans="1:12" x14ac:dyDescent="0.25">
      <c r="A2" s="26" t="s">
        <v>16</v>
      </c>
      <c r="B2" s="27">
        <v>0</v>
      </c>
      <c r="C2" s="27">
        <v>0</v>
      </c>
      <c r="D2" s="27">
        <v>40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6">
        <v>0</v>
      </c>
    </row>
    <row r="3" spans="1:12" x14ac:dyDescent="0.25">
      <c r="A3" s="26" t="s">
        <v>20</v>
      </c>
      <c r="B3" s="27">
        <v>0</v>
      </c>
      <c r="C3" s="27">
        <v>0</v>
      </c>
      <c r="D3" s="27">
        <v>40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6">
        <v>0</v>
      </c>
    </row>
    <row r="4" spans="1:12" x14ac:dyDescent="0.25">
      <c r="A4" s="26" t="s">
        <v>26</v>
      </c>
      <c r="B4" s="27">
        <v>0</v>
      </c>
      <c r="C4" s="27">
        <v>0</v>
      </c>
      <c r="D4" s="27">
        <v>0</v>
      </c>
      <c r="E4" s="27">
        <v>0</v>
      </c>
      <c r="F4" s="27">
        <v>-4.0000000000000001E-3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6">
        <v>1</v>
      </c>
    </row>
    <row r="5" spans="1:12" x14ac:dyDescent="0.25">
      <c r="A5" s="26" t="s">
        <v>29</v>
      </c>
      <c r="B5" s="27">
        <v>-0.23200000000000001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-0.1</v>
      </c>
      <c r="L5" s="26">
        <v>1.2</v>
      </c>
    </row>
    <row r="6" spans="1:12" x14ac:dyDescent="0.25">
      <c r="A6" s="26" t="s">
        <v>32</v>
      </c>
      <c r="B6" s="27">
        <v>0</v>
      </c>
      <c r="C6" s="27">
        <v>-0.30399999999999999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-5.0000000000000001E-3</v>
      </c>
      <c r="J6" s="27">
        <v>0</v>
      </c>
      <c r="K6" s="27">
        <v>0</v>
      </c>
      <c r="L6" s="26">
        <v>1</v>
      </c>
    </row>
    <row r="7" spans="1:12" x14ac:dyDescent="0.25">
      <c r="A7" s="26" t="s">
        <v>34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-5.0000000000000001E-3</v>
      </c>
      <c r="J7" s="27">
        <v>0</v>
      </c>
      <c r="K7" s="27">
        <v>0</v>
      </c>
      <c r="L7" s="26">
        <v>1</v>
      </c>
    </row>
    <row r="8" spans="1:12" x14ac:dyDescent="0.25">
      <c r="A8" s="26" t="s">
        <v>36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-0.01</v>
      </c>
      <c r="H8" s="27">
        <v>0</v>
      </c>
      <c r="I8" s="27">
        <v>0</v>
      </c>
      <c r="J8" s="27">
        <v>0</v>
      </c>
      <c r="K8" s="27">
        <v>0</v>
      </c>
      <c r="L8" s="26">
        <v>1</v>
      </c>
    </row>
    <row r="9" spans="1:12" x14ac:dyDescent="0.25">
      <c r="A9" s="26" t="s">
        <v>38</v>
      </c>
      <c r="B9" s="27">
        <v>0</v>
      </c>
      <c r="C9" s="27">
        <v>-0.30399999999999999</v>
      </c>
      <c r="D9" s="27">
        <v>0</v>
      </c>
      <c r="E9" s="27">
        <v>0</v>
      </c>
      <c r="F9" s="27">
        <v>0</v>
      </c>
      <c r="G9" s="27">
        <v>0</v>
      </c>
      <c r="H9" s="27">
        <v>-0.1</v>
      </c>
      <c r="I9" s="27">
        <v>0</v>
      </c>
      <c r="J9" s="27">
        <v>0</v>
      </c>
      <c r="K9" s="27">
        <v>0</v>
      </c>
      <c r="L9" s="26">
        <v>1.6839999999999999</v>
      </c>
    </row>
    <row r="10" spans="1:12" x14ac:dyDescent="0.25">
      <c r="A10" s="26" t="s">
        <v>40</v>
      </c>
      <c r="B10" s="27">
        <v>0</v>
      </c>
      <c r="C10" s="27">
        <v>-0.30399999999999999</v>
      </c>
      <c r="D10" s="27">
        <v>0</v>
      </c>
      <c r="E10" s="27">
        <v>0</v>
      </c>
      <c r="F10" s="27">
        <v>0</v>
      </c>
      <c r="G10" s="27">
        <v>0</v>
      </c>
      <c r="H10" s="27">
        <v>-7.4999999999999997E-2</v>
      </c>
      <c r="I10" s="27">
        <v>0</v>
      </c>
      <c r="J10" s="27">
        <v>0</v>
      </c>
      <c r="K10" s="27">
        <v>0</v>
      </c>
      <c r="L10" s="26">
        <v>0.72550000000000003</v>
      </c>
    </row>
    <row r="11" spans="1:12" x14ac:dyDescent="0.25">
      <c r="A11" s="26" t="s">
        <v>44</v>
      </c>
      <c r="B11" s="27">
        <v>0</v>
      </c>
      <c r="C11" s="27">
        <v>0</v>
      </c>
      <c r="D11" s="27">
        <v>1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6">
        <v>1</v>
      </c>
    </row>
    <row r="12" spans="1:12" x14ac:dyDescent="0.25">
      <c r="A12" s="26" t="s">
        <v>47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11</v>
      </c>
      <c r="K12" s="27">
        <v>0</v>
      </c>
      <c r="L12" s="26">
        <v>7.9329999999999998</v>
      </c>
    </row>
    <row r="13" spans="1:12" x14ac:dyDescent="0.25">
      <c r="A13" s="26" t="s">
        <v>54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-0.100004</v>
      </c>
      <c r="K13" s="27">
        <v>0</v>
      </c>
      <c r="L13" s="28">
        <v>121.5446276</v>
      </c>
    </row>
    <row r="14" spans="1:12" x14ac:dyDescent="0.25">
      <c r="A14" s="26" t="s">
        <v>62</v>
      </c>
      <c r="B14" s="27">
        <v>0</v>
      </c>
      <c r="C14" s="27">
        <v>0</v>
      </c>
      <c r="D14" s="27">
        <v>0</v>
      </c>
      <c r="E14" s="27">
        <v>-0.03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42"/>
  <sheetViews>
    <sheetView topLeftCell="A10" workbookViewId="0">
      <selection activeCell="D54" sqref="D54"/>
    </sheetView>
  </sheetViews>
  <sheetFormatPr defaultColWidth="8.85546875" defaultRowHeight="15" x14ac:dyDescent="0.25"/>
  <cols>
    <col min="1" max="1" width="14.28515625" bestFit="1" customWidth="1"/>
    <col min="2" max="2" width="11.140625" bestFit="1" customWidth="1"/>
    <col min="3" max="3" width="13.42578125" bestFit="1" customWidth="1"/>
    <col min="4" max="4" width="50" bestFit="1" customWidth="1"/>
    <col min="5" max="5" width="124.28515625" bestFit="1" customWidth="1"/>
    <col min="6" max="6" width="18.42578125" customWidth="1"/>
  </cols>
  <sheetData>
    <row r="6" spans="2:4" x14ac:dyDescent="0.25">
      <c r="B6" s="3" t="s">
        <v>95</v>
      </c>
      <c r="C6" s="3" t="s">
        <v>96</v>
      </c>
      <c r="D6" s="3" t="s">
        <v>97</v>
      </c>
    </row>
    <row r="7" spans="2:4" x14ac:dyDescent="0.25">
      <c r="B7" s="4" t="s">
        <v>16</v>
      </c>
      <c r="C7" s="4" t="s">
        <v>17</v>
      </c>
      <c r="D7" s="4" t="s">
        <v>18</v>
      </c>
    </row>
    <row r="8" spans="2:4" x14ac:dyDescent="0.25">
      <c r="B8" s="4" t="s">
        <v>20</v>
      </c>
      <c r="C8" s="4" t="s">
        <v>17</v>
      </c>
      <c r="D8" s="4" t="s">
        <v>18</v>
      </c>
    </row>
    <row r="9" spans="2:4" x14ac:dyDescent="0.25">
      <c r="B9" s="4" t="s">
        <v>22</v>
      </c>
      <c r="C9" s="4" t="s">
        <v>23</v>
      </c>
      <c r="D9" s="4" t="s">
        <v>24</v>
      </c>
    </row>
    <row r="10" spans="2:4" x14ac:dyDescent="0.25">
      <c r="B10" s="4" t="s">
        <v>26</v>
      </c>
      <c r="C10" s="4" t="s">
        <v>27</v>
      </c>
      <c r="D10" s="4" t="s">
        <v>24</v>
      </c>
    </row>
    <row r="11" spans="2:4" x14ac:dyDescent="0.25">
      <c r="B11" s="4" t="s">
        <v>29</v>
      </c>
      <c r="C11" s="4" t="s">
        <v>23</v>
      </c>
      <c r="D11" s="4" t="s">
        <v>30</v>
      </c>
    </row>
    <row r="12" spans="2:4" x14ac:dyDescent="0.25">
      <c r="B12" s="4" t="s">
        <v>32</v>
      </c>
      <c r="C12" s="4" t="s">
        <v>27</v>
      </c>
      <c r="D12" s="4" t="s">
        <v>30</v>
      </c>
    </row>
    <row r="13" spans="2:4" x14ac:dyDescent="0.25">
      <c r="B13" s="4" t="s">
        <v>34</v>
      </c>
      <c r="C13" s="4" t="s">
        <v>27</v>
      </c>
      <c r="D13" s="4" t="s">
        <v>30</v>
      </c>
    </row>
    <row r="14" spans="2:4" x14ac:dyDescent="0.25">
      <c r="B14" s="4" t="s">
        <v>36</v>
      </c>
      <c r="C14" s="4" t="s">
        <v>27</v>
      </c>
      <c r="D14" s="4" t="s">
        <v>30</v>
      </c>
    </row>
    <row r="15" spans="2:4" x14ac:dyDescent="0.25">
      <c r="B15" s="4" t="s">
        <v>38</v>
      </c>
      <c r="C15" s="4" t="s">
        <v>27</v>
      </c>
      <c r="D15" s="4" t="s">
        <v>30</v>
      </c>
    </row>
    <row r="16" spans="2:4" x14ac:dyDescent="0.25">
      <c r="B16" s="4" t="s">
        <v>40</v>
      </c>
      <c r="C16" s="4" t="s">
        <v>27</v>
      </c>
      <c r="D16" s="4" t="s">
        <v>30</v>
      </c>
    </row>
    <row r="17" spans="2:4" x14ac:dyDescent="0.25">
      <c r="B17" s="4" t="s">
        <v>42</v>
      </c>
      <c r="C17" s="4" t="s">
        <v>23</v>
      </c>
      <c r="D17" s="4" t="s">
        <v>24</v>
      </c>
    </row>
    <row r="18" spans="2:4" x14ac:dyDescent="0.25">
      <c r="B18" s="4" t="s">
        <v>44</v>
      </c>
      <c r="C18" s="4" t="s">
        <v>23</v>
      </c>
      <c r="D18" s="4" t="s">
        <v>45</v>
      </c>
    </row>
    <row r="19" spans="2:4" x14ac:dyDescent="0.25">
      <c r="B19" s="4" t="s">
        <v>47</v>
      </c>
      <c r="C19" s="4" t="s">
        <v>23</v>
      </c>
      <c r="D19" s="4" t="s">
        <v>48</v>
      </c>
    </row>
    <row r="20" spans="2:4" x14ac:dyDescent="0.25">
      <c r="B20" s="4" t="s">
        <v>50</v>
      </c>
      <c r="C20" s="4" t="s">
        <v>23</v>
      </c>
      <c r="D20" s="4" t="s">
        <v>24</v>
      </c>
    </row>
    <row r="21" spans="2:4" x14ac:dyDescent="0.25">
      <c r="B21" s="4" t="s">
        <v>52</v>
      </c>
      <c r="C21" s="4" t="s">
        <v>27</v>
      </c>
      <c r="D21" s="4" t="s">
        <v>24</v>
      </c>
    </row>
    <row r="22" spans="2:4" x14ac:dyDescent="0.25">
      <c r="B22" s="4" t="s">
        <v>54</v>
      </c>
      <c r="C22" s="4" t="s">
        <v>55</v>
      </c>
      <c r="D22" s="4" t="s">
        <v>24</v>
      </c>
    </row>
    <row r="23" spans="2:4" x14ac:dyDescent="0.25">
      <c r="B23" s="4" t="s">
        <v>57</v>
      </c>
      <c r="C23" s="4" t="s">
        <v>23</v>
      </c>
      <c r="D23" s="4" t="s">
        <v>24</v>
      </c>
    </row>
    <row r="24" spans="2:4" x14ac:dyDescent="0.25">
      <c r="B24" s="4" t="s">
        <v>59</v>
      </c>
      <c r="C24" s="4" t="s">
        <v>60</v>
      </c>
      <c r="D24" s="4" t="s">
        <v>18</v>
      </c>
    </row>
    <row r="25" spans="2:4" x14ac:dyDescent="0.25">
      <c r="B25" s="4" t="s">
        <v>62</v>
      </c>
      <c r="C25" s="4"/>
      <c r="D25" s="4" t="s">
        <v>24</v>
      </c>
    </row>
    <row r="26" spans="2:4" x14ac:dyDescent="0.25">
      <c r="B26" s="4" t="s">
        <v>64</v>
      </c>
      <c r="C26" s="4"/>
      <c r="D26" s="4" t="s">
        <v>48</v>
      </c>
    </row>
    <row r="27" spans="2:4" x14ac:dyDescent="0.25">
      <c r="B27" s="4" t="s">
        <v>66</v>
      </c>
      <c r="C27" s="4"/>
      <c r="D27" s="4" t="s">
        <v>48</v>
      </c>
    </row>
    <row r="28" spans="2:4" x14ac:dyDescent="0.25">
      <c r="B28" s="4" t="s">
        <v>68</v>
      </c>
      <c r="C28" s="4"/>
      <c r="D28" s="4" t="s">
        <v>48</v>
      </c>
    </row>
    <row r="29" spans="2:4" x14ac:dyDescent="0.25">
      <c r="B29" s="4" t="s">
        <v>70</v>
      </c>
      <c r="C29" s="4"/>
      <c r="D29" s="4" t="s">
        <v>48</v>
      </c>
    </row>
    <row r="30" spans="2:4" x14ac:dyDescent="0.25">
      <c r="B30" s="4" t="s">
        <v>72</v>
      </c>
      <c r="C30" s="4"/>
      <c r="D30" s="4" t="s">
        <v>48</v>
      </c>
    </row>
    <row r="31" spans="2:4" x14ac:dyDescent="0.25">
      <c r="B31" s="4" t="s">
        <v>74</v>
      </c>
      <c r="C31" s="4"/>
      <c r="D31" s="4" t="s">
        <v>48</v>
      </c>
    </row>
    <row r="33" spans="2:5" x14ac:dyDescent="0.25">
      <c r="B33" s="4" t="s">
        <v>98</v>
      </c>
      <c r="C33" s="4" t="s">
        <v>99</v>
      </c>
      <c r="D33" s="4" t="s">
        <v>100</v>
      </c>
      <c r="E33" s="4" t="s">
        <v>101</v>
      </c>
    </row>
    <row r="34" spans="2:5" x14ac:dyDescent="0.25">
      <c r="B34" s="4">
        <v>1</v>
      </c>
      <c r="C34" s="4" t="s">
        <v>48</v>
      </c>
      <c r="D34" s="4" t="s">
        <v>102</v>
      </c>
      <c r="E34" s="4" t="s">
        <v>103</v>
      </c>
    </row>
    <row r="35" spans="2:5" x14ac:dyDescent="0.25">
      <c r="B35" s="4">
        <v>2</v>
      </c>
      <c r="C35" s="4" t="s">
        <v>18</v>
      </c>
      <c r="D35" s="4" t="s">
        <v>104</v>
      </c>
      <c r="E35" s="4" t="s">
        <v>105</v>
      </c>
    </row>
    <row r="36" spans="2:5" x14ac:dyDescent="0.25">
      <c r="B36" s="4">
        <v>3</v>
      </c>
      <c r="C36" s="4" t="s">
        <v>24</v>
      </c>
      <c r="D36" s="4" t="s">
        <v>106</v>
      </c>
      <c r="E36" s="4" t="s">
        <v>107</v>
      </c>
    </row>
    <row r="37" spans="2:5" x14ac:dyDescent="0.25">
      <c r="B37" s="4">
        <v>4</v>
      </c>
      <c r="C37" s="4" t="s">
        <v>108</v>
      </c>
      <c r="D37" s="4" t="s">
        <v>108</v>
      </c>
      <c r="E37" s="4" t="s">
        <v>109</v>
      </c>
    </row>
    <row r="38" spans="2:5" x14ac:dyDescent="0.25">
      <c r="B38" s="4">
        <v>5</v>
      </c>
      <c r="C38" s="4" t="s">
        <v>45</v>
      </c>
      <c r="D38" s="4" t="s">
        <v>110</v>
      </c>
      <c r="E38" s="4" t="s">
        <v>111</v>
      </c>
    </row>
    <row r="39" spans="2:5" x14ac:dyDescent="0.25">
      <c r="B39" s="4">
        <v>6</v>
      </c>
      <c r="C39" s="4" t="s">
        <v>112</v>
      </c>
      <c r="D39" s="4" t="s">
        <v>113</v>
      </c>
      <c r="E39" s="4" t="s">
        <v>114</v>
      </c>
    </row>
    <row r="40" spans="2:5" x14ac:dyDescent="0.25">
      <c r="B40" s="4">
        <v>7</v>
      </c>
      <c r="C40" s="4" t="s">
        <v>115</v>
      </c>
      <c r="D40" s="4" t="s">
        <v>116</v>
      </c>
      <c r="E40" s="4" t="s">
        <v>103</v>
      </c>
    </row>
    <row r="41" spans="2:5" x14ac:dyDescent="0.25">
      <c r="B41" s="4">
        <v>8</v>
      </c>
      <c r="C41" s="4" t="s">
        <v>117</v>
      </c>
      <c r="D41" s="4" t="s">
        <v>118</v>
      </c>
      <c r="E41" s="4" t="s">
        <v>103</v>
      </c>
    </row>
    <row r="42" spans="2:5" x14ac:dyDescent="0.25">
      <c r="B42" s="4">
        <v>9</v>
      </c>
      <c r="C42" s="4" t="s">
        <v>30</v>
      </c>
      <c r="D42" s="4" t="s">
        <v>119</v>
      </c>
      <c r="E42" s="4" t="s">
        <v>120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TIM</vt:lpstr>
      <vt:lpstr>Compatibility_Matrix</vt:lpstr>
      <vt:lpstr>TA_TIM</vt:lpstr>
      <vt:lpstr>BareTIM</vt:lpstr>
      <vt:lpstr>Rules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Jamey Ackley</dc:creator>
  <cp:keywords/>
  <dc:description/>
  <cp:lastModifiedBy>Whitmore, William V</cp:lastModifiedBy>
  <cp:revision/>
  <dcterms:created xsi:type="dcterms:W3CDTF">2018-11-07T19:00:44Z</dcterms:created>
  <dcterms:modified xsi:type="dcterms:W3CDTF">2018-11-11T19:58:37Z</dcterms:modified>
  <cp:category/>
  <cp:contentStatus/>
</cp:coreProperties>
</file>