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uiquePCB\Desktop\"/>
    </mc:Choice>
  </mc:AlternateContent>
  <xr:revisionPtr revIDLastSave="0" documentId="13_ncr:1_{4DE36A00-4FA7-4F5A-91F3-FD3533D6329F}" xr6:coauthVersionLast="47" xr6:coauthVersionMax="47" xr10:uidLastSave="{00000000-0000-0000-0000-000000000000}"/>
  <bookViews>
    <workbookView xWindow="-120" yWindow="-120" windowWidth="29040" windowHeight="15720" firstSheet="1" activeTab="1" xr2:uid="{7EFC27CF-0C76-450A-A715-A0796E0035FC}"/>
  </bookViews>
  <sheets>
    <sheet name="Ponderaciones" sheetId="1" state="hidden" r:id="rId1"/>
    <sheet name="Data" sheetId="13" r:id="rId2"/>
    <sheet name="Árbol 1" sheetId="4" state="hidden" r:id="rId3"/>
    <sheet name="Árbol 2" sheetId="12" state="hidden" r:id="rId4"/>
    <sheet name="Árbol 3" sheetId="8" state="hidden" r:id="rId5"/>
  </sheets>
  <definedNames>
    <definedName name="_xlcn.WorksheetConnection_Book1Data1" hidden="1">Data</definedName>
    <definedName name="historic_change_credit_limit">_xlfn.LAMBDA(_xlpm.nss,_xlpm.nss_anterior,_xlpm.delay,_xlpm.delay_anterior,_xlfn.LET(_xlpm.cambio,_xlpm.delay-_xlpm.delay_anterior,IFERROR(IF(_xlpm.nss=_xlpm.nss_anterior,INDEX(Ponderaciones!#REF!,MATCH(VALUE(_xlpm.cambio),Ponderaciones!#REF!,1),1),0),0)))</definedName>
    <definedName name="historic_change_delay">_xlfn.LAMBDA(_xlpm.nss,_xlpm.nss_anterior,_xlpm.delay,_xlpm.delay_anterior,_xlfn.LET(_xlpm.cambio,_xlpm.delay-_xlpm.delay_anterior,IFERROR(IF(_xlpm.nss=_xlpm.nss_anterior,INDEX(Ponderaciones!#REF!,MATCH(VALUE(_xlpm.cambio),Ponderaciones!#REF!,1),1),0),0)))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Book1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3" l="1"/>
  <c r="S2" i="13"/>
  <c r="S3" i="13"/>
  <c r="S4" i="13"/>
  <c r="Z2" i="13"/>
  <c r="Z3" i="13"/>
  <c r="Z4" i="13"/>
  <c r="Y2" i="13"/>
  <c r="Y3" i="13"/>
  <c r="Y4" i="13"/>
  <c r="X2" i="13"/>
  <c r="X3" i="13" l="1"/>
  <c r="X4" i="13"/>
  <c r="K7" i="1"/>
  <c r="K8" i="1"/>
  <c r="K9" i="1"/>
  <c r="K10" i="1"/>
  <c r="G20" i="1"/>
  <c r="H20" i="1" s="1"/>
  <c r="G19" i="1"/>
  <c r="H19" i="1" s="1"/>
  <c r="K6" i="1"/>
  <c r="K5" i="1"/>
  <c r="W4" i="13"/>
  <c r="V4" i="13"/>
  <c r="U4" i="13"/>
  <c r="T4" i="13"/>
  <c r="R4" i="13"/>
  <c r="Q4" i="13"/>
  <c r="P4" i="13"/>
  <c r="O4" i="13"/>
  <c r="N4" i="13"/>
  <c r="W3" i="13"/>
  <c r="V3" i="13"/>
  <c r="U3" i="13"/>
  <c r="T3" i="13"/>
  <c r="R3" i="13"/>
  <c r="Q3" i="13"/>
  <c r="P3" i="13"/>
  <c r="O3" i="13"/>
  <c r="N3" i="13"/>
  <c r="W2" i="13"/>
  <c r="V2" i="13"/>
  <c r="U2" i="13"/>
  <c r="T2" i="13"/>
  <c r="R2" i="13"/>
  <c r="Q2" i="13"/>
  <c r="P2" i="13"/>
  <c r="O2" i="13"/>
  <c r="N2" i="13"/>
  <c r="AB4" i="13" l="1"/>
  <c r="AA4" i="13" s="1"/>
  <c r="AC4" i="13" s="1"/>
  <c r="AB3" i="13"/>
  <c r="AA3" i="13" s="1"/>
  <c r="AC3" i="13" s="1"/>
  <c r="AB2" i="13"/>
  <c r="AA2" i="13" s="1"/>
  <c r="AD4" i="13" l="1"/>
  <c r="AE4" i="13" s="1"/>
  <c r="AD3" i="13"/>
  <c r="AD2" i="13"/>
  <c r="AE2" i="13" s="1"/>
  <c r="AE3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Lomelí</author>
  </authors>
  <commentList>
    <comment ref="L1" authorId="0" shapeId="0" xr:uid="{F37B976E-28CB-4BE8-9A97-F188FF10DC61}">
      <text>
        <r>
          <rPr>
            <b/>
            <sz val="9"/>
            <color indexed="81"/>
            <rFont val="Tahoma"/>
            <family val="2"/>
          </rPr>
          <t>Añadir valor en años, como número decimal</t>
        </r>
      </text>
    </comment>
    <comment ref="AA2" authorId="0" shapeId="0" xr:uid="{BC31C353-22EE-4897-9799-0F1CFCFDB38B}">
      <text>
        <r>
          <rPr>
            <b/>
            <sz val="9"/>
            <color indexed="81"/>
            <rFont val="Tahoma"/>
            <family val="2"/>
          </rPr>
          <t>Antonio Lomelí:</t>
        </r>
        <r>
          <rPr>
            <sz val="9"/>
            <color indexed="81"/>
            <rFont val="Tahoma"/>
            <family val="2"/>
          </rPr>
          <t xml:space="preserve">
Esta columna depende del modelo 1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981F31-2396-4FC3-9DE3-B7EBE093FC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3A97B82-F1B9-4F37-A729-8ACFECBDC0F6}" name="WorksheetConnection_Book1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Book1Data1"/>
        </x15:connection>
      </ext>
    </extLst>
  </connection>
</connections>
</file>

<file path=xl/sharedStrings.xml><?xml version="1.0" encoding="utf-8"?>
<sst xmlns="http://schemas.openxmlformats.org/spreadsheetml/2006/main" count="2448" uniqueCount="2217">
  <si>
    <t>Variable</t>
  </si>
  <si>
    <t>Range Name</t>
  </si>
  <si>
    <t>Value</t>
  </si>
  <si>
    <t>Limit</t>
  </si>
  <si>
    <t>Límite Inferior</t>
  </si>
  <si>
    <t>Límite Superior</t>
  </si>
  <si>
    <t>Ratio_Salary_EMI</t>
  </si>
  <si>
    <t>Income Lower</t>
  </si>
  <si>
    <t>Income Middle</t>
  </si>
  <si>
    <t>Income Upper</t>
  </si>
  <si>
    <t>Delay_from_due_date</t>
  </si>
  <si>
    <t>delay 1</t>
  </si>
  <si>
    <t>delay 2</t>
  </si>
  <si>
    <t>delay 3</t>
  </si>
  <si>
    <t>delay 4</t>
  </si>
  <si>
    <t>delay 5</t>
  </si>
  <si>
    <t>delay 6</t>
  </si>
  <si>
    <t>delay 7</t>
  </si>
  <si>
    <t>Num_of_Delayed_Payment</t>
  </si>
  <si>
    <t>Low Risk</t>
  </si>
  <si>
    <t>Moderate Risk</t>
  </si>
  <si>
    <t>High Risk</t>
  </si>
  <si>
    <t>Outstanding_Debt</t>
  </si>
  <si>
    <t>No Ponderado</t>
  </si>
  <si>
    <t>Ponderado (Approx)</t>
  </si>
  <si>
    <t>Credit_Utilization_Ratio</t>
  </si>
  <si>
    <t>Punta Min</t>
  </si>
  <si>
    <t>Puntaje Max</t>
  </si>
  <si>
    <t>Ratio_Amount_Invested</t>
  </si>
  <si>
    <t>Num_Credit_Card</t>
  </si>
  <si>
    <t>Changed_Credit_Limit</t>
  </si>
  <si>
    <t>`</t>
  </si>
  <si>
    <t>Credit_Mix</t>
  </si>
  <si>
    <t>Good</t>
  </si>
  <si>
    <t>Standard</t>
  </si>
  <si>
    <t>Bad</t>
  </si>
  <si>
    <t>Credit_History_Age</t>
  </si>
  <si>
    <t>Interest_Rate</t>
  </si>
  <si>
    <t>Num_of_Loan</t>
  </si>
  <si>
    <t>Num_Credit_Inquiries</t>
  </si>
  <si>
    <t>Payment_Behaviour</t>
  </si>
  <si>
    <t>Low_spent_Small_value_payments</t>
  </si>
  <si>
    <t>Low_spent_Medium_value_payments</t>
  </si>
  <si>
    <t>NA</t>
  </si>
  <si>
    <t>High_spent_Small_value_payments</t>
  </si>
  <si>
    <t>Low_spent_Large_value_payments</t>
  </si>
  <si>
    <t>High_spent_Large_value_payments</t>
  </si>
  <si>
    <t>High_spent_Medium_value_payments</t>
  </si>
  <si>
    <t>Payment_of_Min_Amount</t>
  </si>
  <si>
    <t>Yes</t>
  </si>
  <si>
    <t>No</t>
  </si>
  <si>
    <t>NM</t>
  </si>
  <si>
    <t>Amount_invested_monthly</t>
  </si>
  <si>
    <t>Num_Bank_Accounts</t>
  </si>
  <si>
    <t>Credit_Score</t>
  </si>
  <si>
    <t>Score Interest Rate</t>
  </si>
  <si>
    <t>Score Delay from due date</t>
  </si>
  <si>
    <t>Score Payment of Min Amount</t>
  </si>
  <si>
    <t>Score Outstanding Debt</t>
  </si>
  <si>
    <t>Score Credit Mix</t>
  </si>
  <si>
    <t>Ajustment Credit History</t>
  </si>
  <si>
    <t>Score Credit Inquiries</t>
  </si>
  <si>
    <t>Score Num Delayed Payments</t>
  </si>
  <si>
    <t>Score Num Loan</t>
  </si>
  <si>
    <t>Score Credit Utilization Ratio</t>
  </si>
  <si>
    <t>Score Num Credit Card</t>
  </si>
  <si>
    <t>Score Bank Account</t>
  </si>
  <si>
    <t>Adjustment Outsanding Debt</t>
  </si>
  <si>
    <t>Weigh Credit History</t>
  </si>
  <si>
    <t>Class1</t>
  </si>
  <si>
    <t>Predicted Score</t>
  </si>
  <si>
    <t>Credit Prediction</t>
  </si>
  <si>
    <t>Credit Acceptance Prediction</t>
  </si>
  <si>
    <r>
      <rPr>
        <b/>
        <sz val="11"/>
        <color theme="1"/>
        <rFont val="Aptos Narrow"/>
        <family val="2"/>
        <scheme val="minor"/>
      </rPr>
      <t>Instrucciones de llenado del modelo</t>
    </r>
    <r>
      <rPr>
        <sz val="11"/>
        <color theme="1"/>
        <rFont val="Aptos Narrow"/>
        <family val="2"/>
        <scheme val="minor"/>
      </rPr>
      <t xml:space="preserve">
Para poder introducir datos al modelo las columnas a evaluar tienen que tener el siguiente orden: Interest_Rate, Delay_from_due_date, Payment_of_Min_Amount, Outstanding_Debt, Num_Credit_Inquiries, Num_of_Delayed_Payment, Num_of_Loan, Credit_Utilization_Ratio, Num_Bank_Accounts, Num_Credit_Card, Credit_Mix, Credit_History_Age, en las primeras 12 columnas del archivo.
Para las variables que no son numéricas estas son sus clasificaciones:
•   Payment_of_Min_Amount: Yes, No, NM
              o   NM significa Not Mentioned
•   Credit_Mix: Good, Standard, Poor
También es importante mencionar que el Interest_Rate se debe indicar como números enteros, no como porcentaje. Para Outstanding_Debt, Credit_Utilization_Ratio y Credit_History_Age se pueden usar puntos decimales y para las restantes son números enteros.
El Delay_from_due_date debe indicarse en número de días.
Los resultados se muestran del lado derecho de los datos, cada uno tiene su etiqueta para que se sepa a qué se está refiriendo.
•   </t>
    </r>
    <r>
      <rPr>
        <b/>
        <i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Se ocultaron las hojas y columnas que no son necesarias para el usuario, ya que se utilizan para que el modelo pueda funcionar correctamente.</t>
    </r>
  </si>
  <si>
    <t>Poor</t>
  </si>
  <si>
    <t>ACCURACY*</t>
  </si>
  <si>
    <t>Clasificación Good</t>
  </si>
  <si>
    <t>Standard, Poor</t>
  </si>
  <si>
    <t>Accuracy Accept/Reject*</t>
  </si>
  <si>
    <t>*Estos valores son de referencia</t>
  </si>
  <si>
    <t xml:space="preserve"> </t>
  </si>
  <si>
    <t>Decision tree for classification</t>
  </si>
  <si>
    <t>1 if x4&lt;1498.72 then node 2 elseif x4&gt;=1498.72 then node 3 else Standard</t>
  </si>
  <si>
    <t>2 if x3&lt;2.5 then node 4 elseif x3&gt;=2.5 then node 5 else Standard</t>
  </si>
  <si>
    <t>Outsanding Debt</t>
  </si>
  <si>
    <t>3 if x4&lt;2727.32 then node 6 elseif x4&gt;=2727.32 then node 7 else Poor</t>
  </si>
  <si>
    <t xml:space="preserve">  &lt;1498</t>
  </si>
  <si>
    <t>&gt;1498</t>
  </si>
  <si>
    <t>4 if x1&lt;12.5 then node 8 elseif x1&gt;=12.5 then node 9 else Standard</t>
  </si>
  <si>
    <t>5 if x1&lt;20.5 then node 10 elseif x1&gt;=20.5 then node 11 else Standard</t>
  </si>
  <si>
    <t>&lt;0.75</t>
  </si>
  <si>
    <t>&gt;0.75</t>
  </si>
  <si>
    <t>6 if x1&lt;14.5 then node 12 elseif x1&gt;=14.5 then node 13 else Poor</t>
  </si>
  <si>
    <t>7 if x1&lt;26.5 then node 14 elseif x1&gt;=26.5 then node 15 else Standard</t>
  </si>
  <si>
    <t>Si alguien tiene mucha outsanding debt, importa más el Payment of Minimum Amount</t>
  </si>
  <si>
    <t>8 if x2&lt;15.5 then node 16 elseif x2&gt;=15.5 then node 17 else Standard</t>
  </si>
  <si>
    <t>Num of delayed payment aparece en nodo 16</t>
  </si>
  <si>
    <t>9 if x1&lt;20.5 then node 18 elseif x1&gt;=20.5 then node 19 else Standard</t>
  </si>
  <si>
    <t>10 if x2&lt;35.5 then node 20 elseif x2&gt;=35.5 then node 21 else Standard</t>
  </si>
  <si>
    <t>11 if x4&lt;1048.56 then node 22 elseif x4&gt;=1048.56 then node 23 else Poor</t>
  </si>
  <si>
    <t>12 if x4&lt;1659.81 then node 24 elseif x4&gt;=1659.81 then node 25 else Standard</t>
  </si>
  <si>
    <t>13 if x4&lt;2502 then node 26 elseif x4&gt;=2502 then node 27 else Poor</t>
  </si>
  <si>
    <t>14 if x4&lt;2848.96 then node 28 elseif x4&gt;=2848.96 then node 29 else Poor</t>
  </si>
  <si>
    <t>15 if x1&lt;33.5 then node 30 elseif x1&gt;=33.5 then node 31 else Standard</t>
  </si>
  <si>
    <t>16 if x7&lt;12.5 then node 32 elseif x7&gt;=12.5 then node 33 else Good</t>
  </si>
  <si>
    <t>17 if x7&lt;7.5 then node 34 elseif x7&gt;=7.5 then node 35 else Standard</t>
  </si>
  <si>
    <t>18 if x2&lt;35.5 then node 36 elseif x2&gt;=35.5 then node 37 else Standard</t>
  </si>
  <si>
    <t>19 if x10&lt;5901.83 then node 38 elseif x10&gt;=5901.83 then node 39 else Poor</t>
  </si>
  <si>
    <t>El Mthly Inhand salary importa para aquellos con tasas de interés altas</t>
  </si>
  <si>
    <t>20 if x6&lt;8.5 then node 40 elseif x6&gt;=8.5 then node 41 else Standard</t>
  </si>
  <si>
    <t>Credit utilization ratio aparece hasta el nodo 73</t>
  </si>
  <si>
    <t>21 if x5&lt;18.3384 then node 42 elseif x5&gt;=18.3384 then node 43 else Poor</t>
  </si>
  <si>
    <t>22 class = Standard</t>
  </si>
  <si>
    <t>23 if x4&lt;1464.93 then node 44 elseif x4&gt;=1464.93 then node 45 else Poor</t>
  </si>
  <si>
    <t>24 if x1&lt;7.5 then node 46 elseif x1&gt;=7.5 then node 47 else Poor</t>
  </si>
  <si>
    <t>25 if x1&lt;11.5 then node 48 elseif x1&gt;=11.5 then node 49 else Standard</t>
  </si>
  <si>
    <t>26 if x1&lt;20.5 then node 50 elseif x1&gt;=20.5 then node 51 else Poor</t>
  </si>
  <si>
    <t>27 if x8&lt;5.5 then node 52 elseif x8&gt;=5.5 then node 53 else Poor</t>
  </si>
  <si>
    <t>28 if x2&lt;39.5 then node 54 elseif x2&gt;=39.5 then node 55 else Standard</t>
  </si>
  <si>
    <t>29 if x4&lt;2865.15 then node 56 elseif x4&gt;=2865.15 then node 57 else Poor</t>
  </si>
  <si>
    <t>30 if x2&lt;54.5 then node 58 elseif x2&gt;=54.5 then node 59 else Standard</t>
  </si>
  <si>
    <t>31 if x4&lt;2825.68 then node 60 elseif x4&gt;=2825.68 then node 61 else Poor</t>
  </si>
  <si>
    <t>32 if x2&lt;5.5 then node 62 elseif x2&gt;=5.5 then node 63 else Good</t>
  </si>
  <si>
    <t>33 if x1&lt;4.5 then node 64 elseif x1&gt;=4.5 then node 65 else Standard</t>
  </si>
  <si>
    <t>34 if x7&lt;0.5 then node 66 elseif x7&gt;=0.5 then node 67 else Poor</t>
  </si>
  <si>
    <t>35 if x1&lt;4.5 then node 68 elseif x1&gt;=4.5 then node 69 else Standard</t>
  </si>
  <si>
    <t>36 if x6&lt;4.5 then node 70 elseif x6&gt;=4.5 then node 71 else Standard</t>
  </si>
  <si>
    <t>37 if x5&lt;28.9506 then node 72 elseif x5&gt;=28.9506 then node 73 else Poor</t>
  </si>
  <si>
    <t>38 if x2&lt;50.5 then node 74 elseif x2&gt;=50.5 then node 75 else Poor</t>
  </si>
  <si>
    <t>39 if x1&lt;28.5 then node 76 elseif x1&gt;=28.5 then node 77 else Standard</t>
  </si>
  <si>
    <t>40 if x10&lt;9144.95 then node 78 elseif x10&gt;=9144.95 then node 79 else Standard</t>
  </si>
  <si>
    <t>41 if x4&lt;1277.93 then node 80 elseif x4&gt;=1277.93 then node 81 else Standard</t>
  </si>
  <si>
    <t>42 if x5&lt;16.2931 then node 82 elseif x5&gt;=16.2931 then node 83 else Standard</t>
  </si>
  <si>
    <t>43 if x1&lt;18.5 then node 84 elseif x1&gt;=18.5 then node 85 else Poor</t>
  </si>
  <si>
    <t>44 if x1&lt;31.5 then node 86 elseif x1&gt;=31.5 then node 87 else Poor</t>
  </si>
  <si>
    <t>45 if x8&lt;4.5 then node 88 elseif x8&gt;=4.5 then node 89 else Poor</t>
  </si>
  <si>
    <t>46 if x6&lt;10.5 then node 90 elseif x6&gt;=10.5 then node 91 else Standard</t>
  </si>
  <si>
    <t>47 if x10&lt;1561.03 then node 92 elseif x10&gt;=1561.03 then node 93 else Poor</t>
  </si>
  <si>
    <t>48 if x6&lt;7.5 then node 94 elseif x6&gt;=7.5 then node 95 else Standard</t>
  </si>
  <si>
    <t>49 if x10&lt;495.479 then node 96 elseif x10&gt;=495.479 then node 97 else Standard</t>
  </si>
  <si>
    <t>50 if x6&lt;5.5 then node 98 elseif x6&gt;=5.5 then node 99 else Poor</t>
  </si>
  <si>
    <t>51 if x10&lt;3452.75 then node 100 elseif x10&gt;=3452.75 then node 101 else Poor</t>
  </si>
  <si>
    <t>52 if x6&lt;6.5 then node 102 elseif x6&gt;=6.5 then node 103 else Poor</t>
  </si>
  <si>
    <t>53 if x10&lt;2901.03 then node 104 elseif x10&gt;=2901.03 then node 105 else Poor</t>
  </si>
  <si>
    <t>54 if x8&lt;7.5 then node 106 elseif x8&gt;=7.5 then node 107 else Standard</t>
  </si>
  <si>
    <t>55 if x10&lt;4344.4 then node 108 elseif x10&gt;=4344.4 then node 109 else Standard</t>
  </si>
  <si>
    <t>56 class = Poor</t>
  </si>
  <si>
    <t>57 if x4&lt;4814.95 then node 110 elseif x4&gt;=4814.95 then node 111 else Poor</t>
  </si>
  <si>
    <t>58 if x1&lt;32.5 then node 112 elseif x1&gt;=32.5 then node 113 else Standard</t>
  </si>
  <si>
    <t>59 if x10&lt;3783.27 then node 114 elseif x10&gt;=3783.27 then node 115 else Poor</t>
  </si>
  <si>
    <t>60 if x8&lt;3 then node 116 elseif x8&gt;=3 then node 117 else Poor</t>
  </si>
  <si>
    <t>61 if x10&lt;3107.31 then node 118 elseif x10&gt;=3107.31 then node 119 else Poor</t>
  </si>
  <si>
    <t>62 if x10&lt;9268.32 then node 120 elseif x10&gt;=9268.32 then node 121 else Good</t>
  </si>
  <si>
    <t>63 if x1&lt;5.5 then node 122 elseif x1&gt;=5.5 then node 123 else Good</t>
  </si>
  <si>
    <t>64 if x10&lt;1305.13 then node 124 elseif x10&gt;=1305.13 then node 125 else Good</t>
  </si>
  <si>
    <t>65 if x3&lt;1.5 then node 126 elseif x3&gt;=1.5 then node 127 else Standard</t>
  </si>
  <si>
    <t>66 if x1&lt;5.5 then node 128 elseif x1&gt;=5.5 then node 129 else Standard</t>
  </si>
  <si>
    <t>67 if x2&lt;18.5 then node 130 elseif x2&gt;=18.5 then node 131 else Poor</t>
  </si>
  <si>
    <t>68 if x10&lt;10397.5 then node 132 elseif x10&gt;=10397.5 then node 133 else Standard</t>
  </si>
  <si>
    <t>69 if x7&lt;12.5 then node 134 elseif x7&gt;=12.5 then node 135 else Standard</t>
  </si>
  <si>
    <t>70 if x10&lt;10459.4 then node 136 elseif x10&gt;=10459.4 then node 137 else Standard</t>
  </si>
  <si>
    <t>71 if x4&lt;1269.37 then node 138 elseif x4&gt;=1269.37 then node 139 else Standard</t>
  </si>
  <si>
    <t>72 class = Standard</t>
  </si>
  <si>
    <t>73 if x9&lt;23.1494 then node 140 elseif x9&gt;=23.1494 then node 141 else Poor</t>
  </si>
  <si>
    <t>74 if x9&lt;34.3995 then node 142 elseif x9&gt;=34.3995 then node 143 else Poor</t>
  </si>
  <si>
    <t>75 class = Poor</t>
  </si>
  <si>
    <t>76 if x9&lt;26.6828 then node 144 elseif x9&gt;=26.6828 then node 145 else Standard</t>
  </si>
  <si>
    <t>77 class = Poor</t>
  </si>
  <si>
    <t>78 if x4&lt;1254.81 then node 146 elseif x4&gt;=1254.81 then node 147 else Standard</t>
  </si>
  <si>
    <t>79 if x4&lt;481.985 then node 148 elseif x4&gt;=481.985 then node 149 else Standard</t>
  </si>
  <si>
    <t>80 if x5&lt;609.719 then node 150 elseif x5&gt;=609.719 then node 151 else Standard</t>
  </si>
  <si>
    <t>81 if x1&lt;14.5 then node 152 elseif x1&gt;=14.5 then node 153 else Standard</t>
  </si>
  <si>
    <t>82 if x9&lt;31.8557 then node 154 elseif x9&gt;=31.8557 then node 155 else Poor</t>
  </si>
  <si>
    <t>83 class = Standard</t>
  </si>
  <si>
    <t>84 if x8&lt;2.5 then node 156 elseif x8&gt;=2.5 then node 157 else Poor</t>
  </si>
  <si>
    <t>85 class = Poor</t>
  </si>
  <si>
    <t>86 if x10&lt;1053.38 then node 158 elseif x10&gt;=1053.38 then node 159 else Poor</t>
  </si>
  <si>
    <t>87 if x7&lt;20.5 then node 160 elseif x7&gt;=20.5 then node 161 else Poor</t>
  </si>
  <si>
    <t>88 if x7&lt;16.5 then node 162 elseif x7&gt;=16.5 then node 163 else Poor</t>
  </si>
  <si>
    <t>89 if x2&lt;5.5 then node 164 elseif x2&gt;=5.5 then node 165 else Poor</t>
  </si>
  <si>
    <t>90 if x4&lt;1542.24 then node 166 elseif x4&gt;=1542.24 then node 167 else Standard</t>
  </si>
  <si>
    <t>91 class = Good</t>
  </si>
  <si>
    <t>92 if x8&lt;5.5 then node 168 elseif x8&gt;=5.5 then node 169 else Standard</t>
  </si>
  <si>
    <t>93 if x5&lt;64.0104 then node 170 elseif x5&gt;=64.0104 then node 171 else Poor</t>
  </si>
  <si>
    <t>94 if x10&lt;1739.99 then node 172 elseif x10&gt;=1739.99 then node 173 else Standard</t>
  </si>
  <si>
    <t>95 if x2&lt;10.5 then node 174 elseif x2&gt;=10.5 then node 175 else Standard</t>
  </si>
  <si>
    <t>96 class = Poor</t>
  </si>
  <si>
    <t>97 if x10&lt;6920.99 then node 176 elseif x10&gt;=6920.99 then node 177 else Standard</t>
  </si>
  <si>
    <t>98 if x8&lt;4.5 then node 178 elseif x8&gt;=4.5 then node 179 else Poor</t>
  </si>
  <si>
    <t>99 if x2&lt;17.5 then node 180 elseif x2&gt;=17.5 then node 181 else Poor</t>
  </si>
  <si>
    <t>100 if x5&lt;77.3121 then node 182 elseif x5&gt;=77.3121 then node 183 else Poor</t>
  </si>
  <si>
    <t>101 if x4&lt;1538.65 then node 184 elseif x4&gt;=1538.65 then node 185 else Poor</t>
  </si>
  <si>
    <t>102 if x10&lt;2570.39 then node 186 elseif x10&gt;=2570.39 then node 187 else Poor</t>
  </si>
  <si>
    <t>103 if x7&lt;14.5 then node 188 elseif x7&gt;=14.5 then node 189 else Poor</t>
  </si>
  <si>
    <t>104 if x4&lt;2704.63 then node 190 elseif x4&gt;=2704.63 then node 191 else Poor</t>
  </si>
  <si>
    <t>105 if x2&lt;30.5 then node 192 elseif x2&gt;=30.5 then node 193 else Poor</t>
  </si>
  <si>
    <t>106 if x8&lt;5.5 then node 194 elseif x8&gt;=5.5 then node 195 else Poor</t>
  </si>
  <si>
    <t>107 if x4&lt;2771.62 then node 196 elseif x4&gt;=2771.62 then node 197 else Standard</t>
  </si>
  <si>
    <t>108 class = Standard</t>
  </si>
  <si>
    <t>109 if x1&lt;23.5 then node 198 elseif x1&gt;=23.5 then node 199 else Poor</t>
  </si>
  <si>
    <t>110 if x4&lt;4648.16 then node 200 elseif x4&gt;=4648.16 then node 201 else Poor</t>
  </si>
  <si>
    <t>111 if x6&lt;8.5 then node 202 elseif x6&gt;=8.5 then node 203 else Poor</t>
  </si>
  <si>
    <t>112 if x9&lt;39.9451 then node 204 elseif x9&gt;=39.9451 then node 205 else Standard</t>
  </si>
  <si>
    <t>113 if x7&lt;20.5 then node 206 elseif x7&gt;=20.5 then node 207 else Standard</t>
  </si>
  <si>
    <t>114 if x4&lt;3171.06 then node 208 elseif x4&gt;=3171.06 then node 209 else Poor</t>
  </si>
  <si>
    <t>115 if x1&lt;29.5 then node 210 elseif x1&gt;=29.5 then node 211 else Standard</t>
  </si>
  <si>
    <t>116 class = Standard</t>
  </si>
  <si>
    <t>117 class = Poor</t>
  </si>
  <si>
    <t>118 if x4&lt;4710.52 then node 212 elseif x4&gt;=4710.52 then node 213 else Poor</t>
  </si>
  <si>
    <t>119 if x7&lt;17.5 then node 214 elseif x7&gt;=17.5 then node 215 else Standard</t>
  </si>
  <si>
    <t>120 if x6&lt;4.5 then node 216 elseif x6&gt;=4.5 then node 217 else Good</t>
  </si>
  <si>
    <t>121 if x4&lt;1472.69 then node 218 elseif x4&gt;=1472.69 then node 219 else Good</t>
  </si>
  <si>
    <t>122 if x10&lt;1024.91 then node 220 elseif x10&gt;=1024.91 then node 221 else Good</t>
  </si>
  <si>
    <t>123 if x7&lt;6.5 then node 222 elseif x7&gt;=6.5 then node 223 else Good</t>
  </si>
  <si>
    <t>124 if x6&lt;0.5 then node 224 elseif x6&gt;=0.5 then node 225 else Good</t>
  </si>
  <si>
    <t>125 if x2&lt;7.5 then node 226 elseif x2&gt;=7.5 then node 227 else Good</t>
  </si>
  <si>
    <t>126 if x4&lt;1490.26 then node 228 elseif x4&gt;=1490.26 then node 229 else Standard</t>
  </si>
  <si>
    <t>127 if x7&lt;19.5 then node 230 elseif x7&gt;=19.5 then node 231 else Standard</t>
  </si>
  <si>
    <t>128 if x10&lt;9181.83 then node 232 elseif x10&gt;=9181.83 then node 233 else Poor</t>
  </si>
  <si>
    <t>129 if x5&lt;467.571 then node 234 elseif x5&gt;=467.571 then node 235 else Standard</t>
  </si>
  <si>
    <t>130 if x4&lt;134.335 then node 236 elseif x4&gt;=134.335 then node 237 else Poor</t>
  </si>
  <si>
    <t>131 if x7&lt;4.5 then node 238 elseif x7&gt;=4.5 then node 239 else Poor</t>
  </si>
  <si>
    <t>132 if x4&lt;56.1 then node 240 elseif x4&gt;=56.1 then node 241 else Standard</t>
  </si>
  <si>
    <t>133 if x10&lt;11561.1 then node 242 elseif x10&gt;=11561.1 then node 243 else Poor</t>
  </si>
  <si>
    <t>134 if x10&lt;10078.8 then node 244 elseif x10&gt;=10078.8 then node 245 else Standard</t>
  </si>
  <si>
    <t>135 if x3&lt;1.5 then node 246 elseif x3&gt;=1.5 then node 247 else Standard</t>
  </si>
  <si>
    <t>136 if x4&lt;1347.36 then node 248 elseif x4&gt;=1347.36 then node 249 else Standard</t>
  </si>
  <si>
    <t>137 if x9&lt;39.333 then node 250 elseif x9&gt;=39.333 then node 251 else Standard</t>
  </si>
  <si>
    <t>138 if x3&lt;1.5 then node 252 elseif x3&gt;=1.5 then node 253 else Standard</t>
  </si>
  <si>
    <t>139 if x8&lt;1.5 then node 254 elseif x8&gt;=1.5 then node 255 else Standard</t>
  </si>
  <si>
    <t>140 class = Standard</t>
  </si>
  <si>
    <t>141 class = Poor</t>
  </si>
  <si>
    <t>142 if x7&lt;24.5 then node 256 elseif x7&gt;=24.5 then node 257 else Poor</t>
  </si>
  <si>
    <t>143 if x1&lt;33.5 then node 258 elseif x1&gt;=33.5 then node 259 else Poor</t>
  </si>
  <si>
    <t>144 class = Poor</t>
  </si>
  <si>
    <t>145 class = Standard</t>
  </si>
  <si>
    <t>146 if x6&lt;4.5 then node 260 elseif x6&gt;=4.5 then node 261 else Standard</t>
  </si>
  <si>
    <t>147 if x1&lt;14.5 then node 262 elseif x1&gt;=14.5 then node 263 else Standard</t>
  </si>
  <si>
    <t>148 if x4&lt;408.535 then node 264 elseif x4&gt;=408.535 then node 265 else Standard</t>
  </si>
  <si>
    <t>149 if x4&lt;590.135 then node 266 elseif x4&gt;=590.135 then node 267 else Standard</t>
  </si>
  <si>
    <t>150 if x7&lt;23.5 then node 268 elseif x7&gt;=23.5 then node 269 else Standard</t>
  </si>
  <si>
    <t>151 if x8&lt;3.5 then node 270 elseif x8&gt;=3.5 then node 271 else Standard</t>
  </si>
  <si>
    <t>152 if x10&lt;993.611 then node 272 elseif x10&gt;=993.611 then node 273 else Standard</t>
  </si>
  <si>
    <t>153 if x10&lt;869.935 then node 274 elseif x10&gt;=869.935 then node 275 else Poor</t>
  </si>
  <si>
    <t>154 class = Poor</t>
  </si>
  <si>
    <t>155 class = Standard</t>
  </si>
  <si>
    <t>156 if x5&lt;33.059 then node 276 elseif x5&gt;=33.059 then node 277 else Poor</t>
  </si>
  <si>
    <t>157 if x10&lt;2709.12 then node 278 elseif x10&gt;=2709.12 then node 279 else Poor</t>
  </si>
  <si>
    <t>158 if x10&lt;1026.65 then node 280 elseif x10&gt;=1026.65 then node 281 else Poor</t>
  </si>
  <si>
    <t>159 if x4&lt;1402.07 then node 282 elseif x4&gt;=1402.07 then node 283 else Poor</t>
  </si>
  <si>
    <t>160 if x10&lt;4718.12 then node 284 elseif x10&gt;=4718.12 then node 285 else Poor</t>
  </si>
  <si>
    <t>161 class = Poor</t>
  </si>
  <si>
    <t>162 if x9&lt;25.9451 then node 286 elseif x9&gt;=25.9451 then node 287 else Standard</t>
  </si>
  <si>
    <t>163 if x10&lt;1332.2 then node 288 elseif x10&gt;=1332.2 then node 289 else Poor</t>
  </si>
  <si>
    <t>164 class = Standard</t>
  </si>
  <si>
    <t>165 if x10&lt;2201.38 then node 290 elseif x10&gt;=2201.38 then node 291 else Poor</t>
  </si>
  <si>
    <t>166 class = Poor</t>
  </si>
  <si>
    <t>167 if x7&lt;17.5 then node 292 elseif x7&gt;=17.5 then node 293 else Standard</t>
  </si>
  <si>
    <t>168 class = Poor</t>
  </si>
  <si>
    <t>169 if x4&lt;1636.7 then node 294 elseif x4&gt;=1636.7 then node 295 else Standard</t>
  </si>
  <si>
    <t>170 if x5&lt;57.949 then node 296 elseif x5&gt;=57.949 then node 297 else Poor</t>
  </si>
  <si>
    <t>171 class = Poor</t>
  </si>
  <si>
    <t>172 if x10&lt;1486.87 then node 298 elseif x10&gt;=1486.87 then node 299 else Standard</t>
  </si>
  <si>
    <t>173 if x10&lt;3326.29 then node 300 elseif x10&gt;=3326.29 then node 301 else Standard</t>
  </si>
  <si>
    <t>174 if x4&lt;2283.09 then node 302 elseif x4&gt;=2283.09 then node 303 else Poor</t>
  </si>
  <si>
    <t>175 if x10&lt;4840.03 then node 304 elseif x10&gt;=4840.03 then node 305 else Standard</t>
  </si>
  <si>
    <t>176 if x8&lt;4.5 then node 306 elseif x8&gt;=4.5 then node 307 else Standard</t>
  </si>
  <si>
    <t>177 class = Poor</t>
  </si>
  <si>
    <t>178 if x10&lt;5533.46 then node 308 elseif x10&gt;=5533.46 then node 309 else Standard</t>
  </si>
  <si>
    <t>179 if x8&lt;6.5 then node 310 elseif x8&gt;=6.5 then node 311 else Poor</t>
  </si>
  <si>
    <t>180 if x10&lt;4361.95 then node 312 elseif x10&gt;=4361.95 then node 313 else Poor</t>
  </si>
  <si>
    <t>181 if x10&lt;5818.89 then node 314 elseif x10&gt;=5818.89 then node 315 else Poor</t>
  </si>
  <si>
    <t>182 if x6&lt;11.5 then node 316 elseif x6&gt;=11.5 then node 317 else Poor</t>
  </si>
  <si>
    <t>183 if x10&lt;1395.7 then node 318 elseif x10&gt;=1395.7 then node 319 else Poor</t>
  </si>
  <si>
    <t>184 if x8&lt;3 then node 320 elseif x8&gt;=3 then node 321 else Poor</t>
  </si>
  <si>
    <t>185 if x9&lt;21.7476 then node 322 elseif x9&gt;=21.7476 then node 323 else Poor</t>
  </si>
  <si>
    <t>186 if x2&lt;33.5 then node 324 elseif x2&gt;=33.5 then node 325 else Poor</t>
  </si>
  <si>
    <t>187 if x9&lt;27.8422 then node 326 elseif x9&gt;=27.8422 then node 327 else Poor</t>
  </si>
  <si>
    <t>188 if x9&lt;23.1443 then node 328 elseif x9&gt;=23.1443 then node 329 else Poor</t>
  </si>
  <si>
    <t>189 if x10&lt;630.281 then node 330 elseif x10&gt;=630.281 then node 331 else Poor</t>
  </si>
  <si>
    <t>190 if x10&lt;2594.44 then node 332 elseif x10&gt;=2594.44 then node 333 else Poor</t>
  </si>
  <si>
    <t>191 if x6&lt;6.5 then node 334 elseif x6&gt;=6.5 then node 335 else Poor</t>
  </si>
  <si>
    <t>192 if x1&lt;20.5 then node 336 elseif x1&gt;=20.5 then node 337 else Poor</t>
  </si>
  <si>
    <t>193 if x10&lt;7903.54 then node 338 elseif x10&gt;=7903.54 then node 339 else Poor</t>
  </si>
  <si>
    <t>194 if x6&lt;9.5 then node 340 elseif x6&gt;=9.5 then node 341 else Standard</t>
  </si>
  <si>
    <t>195 if x9&lt;36.6491 then node 342 elseif x9&gt;=36.6491 then node 343 else Poor</t>
  </si>
  <si>
    <t>196 class = Standard</t>
  </si>
  <si>
    <t>197 if x10&lt;1987.76 then node 344 elseif x10&gt;=1987.76 then node 345 else Standard</t>
  </si>
  <si>
    <t>198 class = Standard</t>
  </si>
  <si>
    <t>199 if x9&lt;36.5656 then node 346 elseif x9&gt;=36.5656 then node 347 else Poor</t>
  </si>
  <si>
    <t>200 if x10&lt;751.33 then node 348 elseif x10&gt;=751.33 then node 349 else Poor</t>
  </si>
  <si>
    <t>201 if x1&lt;19.5 then node 350 elseif x1&gt;=19.5 then node 351 else Standard</t>
  </si>
  <si>
    <t>202 if x10&lt;687.667 then node 352 elseif x10&gt;=687.667 then node 353 else Standard</t>
  </si>
  <si>
    <t>203 if x4&lt;4964.3 then node 354 elseif x4&gt;=4964.3 then node 355 else Poor</t>
  </si>
  <si>
    <t>204 if x4&lt;4334.81 then node 356 elseif x4&gt;=4334.81 then node 357 else Standard</t>
  </si>
  <si>
    <t>205 if x6&lt;14.5 then node 358 elseif x6&gt;=14.5 then node 359 else Standard</t>
  </si>
  <si>
    <t>206 if x10&lt;2974.3 then node 360 elseif x10&gt;=2974.3 then node 361 else Standard</t>
  </si>
  <si>
    <t>207 if x6&lt;10.5 then node 362 elseif x6&gt;=10.5 then node 363 else Standard</t>
  </si>
  <si>
    <t>208 if x2&lt;60.5 then node 364 elseif x2&gt;=60.5 then node 365 else Poor</t>
  </si>
  <si>
    <t>209 if x7&lt;19.5 then node 366 elseif x7&gt;=19.5 then node 367 else Poor</t>
  </si>
  <si>
    <t>210 if x4&lt;4826.18 then node 368 elseif x4&gt;=4826.18 then node 369 else Standard</t>
  </si>
  <si>
    <t>211 if x4&lt;3478.97 then node 370 elseif x4&gt;=3478.97 then node 371 else Poor</t>
  </si>
  <si>
    <t>212 if x6&lt;7.5 then node 372 elseif x6&gt;=7.5 then node 373 else Poor</t>
  </si>
  <si>
    <t>213 class = Poor</t>
  </si>
  <si>
    <t>214 if x5&lt;484.482 then node 374 elseif x5&gt;=484.482 then node 375 else Standard</t>
  </si>
  <si>
    <t>215 if x10&lt;3806.29 then node 376 elseif x10&gt;=3806.29 then node 377 else Poor</t>
  </si>
  <si>
    <t>216 if x4&lt;1485.73 then node 378 elseif x4&gt;=1485.73 then node 379 else Good</t>
  </si>
  <si>
    <t>217 if x8&lt;0.5 then node 380 elseif x8&gt;=0.5 then node 381 else Good</t>
  </si>
  <si>
    <t>218 if x5&lt;674.934 then node 382 elseif x5&gt;=674.934 then node 383 else Good</t>
  </si>
  <si>
    <t>219 if x8&lt;2.5 then node 384 elseif x8&gt;=2.5 then node 385 else Standard</t>
  </si>
  <si>
    <t>220 if x9&lt;27.6222 then node 386 elseif x9&gt;=27.6222 then node 387 else Poor</t>
  </si>
  <si>
    <t>221 if x10&lt;4285.59 then node 388 elseif x10&gt;=4285.59 then node 389 else Good</t>
  </si>
  <si>
    <t>222 if x5&lt;360.514 then node 390 elseif x5&gt;=360.514 then node 391 else Good</t>
  </si>
  <si>
    <t>223 if x4&lt;49.675 then node 392 elseif x4&gt;=49.675 then node 393 else Standard</t>
  </si>
  <si>
    <t>224 if x5&lt;48.2709 then node 394 elseif x5&gt;=48.2709 then node 395 else Standard</t>
  </si>
  <si>
    <t>225 if x4&lt;507.39 then node 396 elseif x4&gt;=507.39 then node 397 else Good</t>
  </si>
  <si>
    <t>226 if x10&lt;2346.09 then node 398 elseif x10&gt;=2346.09 then node 399 else Good</t>
  </si>
  <si>
    <t>227 if x8&lt;0.5 then node 400 elseif x8&gt;=0.5 then node 401 else Standard</t>
  </si>
  <si>
    <t>228 if x5&lt;545.523 then node 402 elseif x5&gt;=545.523 then node 403 else Standard</t>
  </si>
  <si>
    <t>229 class = Good</t>
  </si>
  <si>
    <t>230 if x4&lt;83.985 then node 404 elseif x4&gt;=83.985 then node 405 else Standard</t>
  </si>
  <si>
    <t>231 if x10&lt;1870 then node 406 elseif x10&gt;=1870 then node 407 else Standard</t>
  </si>
  <si>
    <t>232 if x10&lt;1597.65 then node 408 elseif x10&gt;=1597.65 then node 409 else Poor</t>
  </si>
  <si>
    <t>233 if x4&lt;675.655 then node 410 elseif x4&gt;=675.655 then node 411 else Poor</t>
  </si>
  <si>
    <t>234 if x4&lt;1227.45 then node 412 elseif x4&gt;=1227.45 then node 413 else Standard</t>
  </si>
  <si>
    <t>235 if x10&lt;11799.2 then node 414 elseif x10&gt;=11799.2 then node 415 else Poor</t>
  </si>
  <si>
    <t>236 if x6&lt;1.5 then node 416 elseif x6&gt;=1.5 then node 417 else Poor</t>
  </si>
  <si>
    <t>237 if x10&lt;1149.5 then node 418 elseif x10&gt;=1149.5 then node 419 else Standard</t>
  </si>
  <si>
    <t>238 if x2&lt;20.5 then node 420 elseif x2&gt;=20.5 then node 421 else Poor</t>
  </si>
  <si>
    <t>239 if x4&lt;564.415 then node 422 elseif x4&gt;=564.415 then node 423 else Poor</t>
  </si>
  <si>
    <t>240 if x1&lt;2.5 then node 424 elseif x1&gt;=2.5 then node 425 else Poor</t>
  </si>
  <si>
    <t>241 if x9&lt;28.33 then node 426 elseif x9&gt;=28.33 then node 427 else Standard</t>
  </si>
  <si>
    <t>242 if x2&lt;17.5 then node 428 elseif x2&gt;=17.5 then node 429 else Poor</t>
  </si>
  <si>
    <t>243 if x10&lt;11608.2 then node 430 elseif x10&gt;=11608.2 then node 431 else Standard</t>
  </si>
  <si>
    <t>244 if x3&lt;1.5 then node 432 elseif x3&gt;=1.5 then node 433 else Standard</t>
  </si>
  <si>
    <t>245 if x1&lt;10.5 then node 434 elseif x1&gt;=10.5 then node 435 else Poor</t>
  </si>
  <si>
    <t>246 if x6&lt;3.5 then node 436 elseif x6&gt;=3.5 then node 437 else Standard</t>
  </si>
  <si>
    <t>247 if x5&lt;38.1539 then node 438 elseif x5&gt;=38.1539 then node 439 else Standard</t>
  </si>
  <si>
    <t>248 if x2&lt;28.5 then node 440 elseif x2&gt;=28.5 then node 441 else Standard</t>
  </si>
  <si>
    <t>249 if x4&lt;1384.26 then node 442 elseif x4&gt;=1384.26 then node 443 else Standard</t>
  </si>
  <si>
    <t>250 if x8&lt;0.5 then node 444 elseif x8&gt;=0.5 then node 445 else Standard</t>
  </si>
  <si>
    <t>251 if x5&lt;411.814 then node 446 elseif x5&gt;=411.814 then node 447 else Standard</t>
  </si>
  <si>
    <t>252 if x4&lt;127.325 then node 448 elseif x4&gt;=127.325 then node 449 else Standard</t>
  </si>
  <si>
    <t>253 if x10&lt;10074.2 then node 450 elseif x10&gt;=10074.2 then node 451 else Standard</t>
  </si>
  <si>
    <t>254 if x5&lt;38.8036 then node 452 elseif x5&gt;=38.8036 then node 453 else Standard</t>
  </si>
  <si>
    <t>255 if x7&lt;22.5 then node 454 elseif x7&gt;=22.5 then node 455 else Standard</t>
  </si>
  <si>
    <t>256 if x9&lt;31.8853 then node 456 elseif x9&gt;=31.8853 then node 457 else Poor</t>
  </si>
  <si>
    <t>257 class = Standard</t>
  </si>
  <si>
    <t>258 if x6&lt;3 then node 458 elseif x6&gt;=3 then node 459 else Poor</t>
  </si>
  <si>
    <t>259 class = Standard</t>
  </si>
  <si>
    <t>260 if x10&lt;463.536 then node 460 elseif x10&gt;=463.536 then node 461 else Standard</t>
  </si>
  <si>
    <t>261 if x10&lt;574.876 then node 462 elseif x10&gt;=574.876 then node 463 else Standard</t>
  </si>
  <si>
    <t>262 if x2&lt;6.5 then node 464 elseif x2&gt;=6.5 then node 465 else Standard</t>
  </si>
  <si>
    <t>263 if x7&lt;21.5 then node 466 elseif x7&gt;=21.5 then node 467 else Standard</t>
  </si>
  <si>
    <t>264 if x8&lt;5.5 then node 468 elseif x8&gt;=5.5 then node 469 else Standard</t>
  </si>
  <si>
    <t>265 if x5&lt;296.599 then node 470 elseif x5&gt;=296.599 then node 471 else Standard</t>
  </si>
  <si>
    <t>266 if x9&lt;24.9125 then node 472 elseif x9&gt;=24.9125 then node 473 else Standard</t>
  </si>
  <si>
    <t>267 if x2&lt;0.5 then node 474 elseif x2&gt;=0.5 then node 475 else Standard</t>
  </si>
  <si>
    <t>268 if x10&lt;8294.93 then node 476 elseif x10&gt;=8294.93 then node 477 else Standard</t>
  </si>
  <si>
    <t>269 class = Poor</t>
  </si>
  <si>
    <t>270 if x7&lt;14.5 then node 478 elseif x7&gt;=14.5 then node 479 else Good</t>
  </si>
  <si>
    <t>271 if x10&lt;10520.3 then node 480 elseif x10&gt;=10520.3 then node 481 else Standard</t>
  </si>
  <si>
    <t>272 if x10&lt;929.978 then node 482 elseif x10&gt;=929.978 then node 483 else Standard</t>
  </si>
  <si>
    <t>273 if x4&lt;1494.73 then node 484 elseif x4&gt;=1494.73 then node 485 else Standard</t>
  </si>
  <si>
    <t>274 if x4&lt;1370.95 then node 486 elseif x4&gt;=1370.95 then node 487 else Poor</t>
  </si>
  <si>
    <t>275 if x8&lt;2.5 then node 488 elseif x8&gt;=2.5 then node 489 else Poor</t>
  </si>
  <si>
    <t>276 class = Standard</t>
  </si>
  <si>
    <t>277 class = Poor</t>
  </si>
  <si>
    <t>278 if x2&lt;36.5 then node 490 elseif x2&gt;=36.5 then node 491 else Poor</t>
  </si>
  <si>
    <t>279 if x10&lt;3006.68 then node 492 elseif x10&gt;=3006.68 then node 493 else Poor</t>
  </si>
  <si>
    <t>280 if x4&lt;1318.45 then node 494 elseif x4&gt;=1318.45 then node 495 else Poor</t>
  </si>
  <si>
    <t>281 class = Standard</t>
  </si>
  <si>
    <t>282 if x5&lt;1033.4 then node 496 elseif x5&gt;=1033.4 then node 497 else Poor</t>
  </si>
  <si>
    <t>283 if x7&lt;4 then node 498 elseif x7&gt;=4 then node 499 else Poor</t>
  </si>
  <si>
    <t>284 if x2&lt;21.5 then node 500 elseif x2&gt;=21.5 then node 501 else Poor</t>
  </si>
  <si>
    <t>285 if x8&lt;4.5 then node 502 elseif x8&gt;=4.5 then node 503 else Standard</t>
  </si>
  <si>
    <t>286 class = Poor</t>
  </si>
  <si>
    <t>287 if x6&lt;10.5 then node 504 elseif x6&gt;=10.5 then node 505 else Standard</t>
  </si>
  <si>
    <t>288 class = Standard</t>
  </si>
  <si>
    <t>289 if x6&lt;11.5 then node 506 elseif x6&gt;=11.5 then node 507 else Poor</t>
  </si>
  <si>
    <t>290 if x7&lt;18.5 then node 508 elseif x7&gt;=18.5 then node 509 else Poor</t>
  </si>
  <si>
    <t>291 if x5&lt;65.6544 then node 510 elseif x5&gt;=65.6544 then node 511 else Poor</t>
  </si>
  <si>
    <t>292 class = Standard</t>
  </si>
  <si>
    <t>293 if x5&lt;142.66 then node 512 elseif x5&gt;=142.66 then node 513 else Standard</t>
  </si>
  <si>
    <t>294 class = Standard</t>
  </si>
  <si>
    <t>295 class = Poor</t>
  </si>
  <si>
    <t>296 class = Poor</t>
  </si>
  <si>
    <t>297 class = Standard</t>
  </si>
  <si>
    <t>298 if x5&lt;24.5514 then node 514 elseif x5&gt;=24.5514 then node 515 else Standard</t>
  </si>
  <si>
    <t>299 if x9&lt;40.1608 then node 516 elseif x9&gt;=40.1608 then node 517 else Standard</t>
  </si>
  <si>
    <t>300 if x4&lt;1808.45 then node 518 elseif x4&gt;=1808.45 then node 519 else Poor</t>
  </si>
  <si>
    <t>301 if x2&lt;19.5 then node 520 elseif x2&gt;=19.5 then node 521 else Standard</t>
  </si>
  <si>
    <t>302 if x10&lt;965.981 then node 522 elseif x10&gt;=965.981 then node 523 else Poor</t>
  </si>
  <si>
    <t>303 if x2&lt;7.5 then node 524 elseif x2&gt;=7.5 then node 525 else Poor</t>
  </si>
  <si>
    <t>304 if x1&lt;5.5 then node 526 elseif x1&gt;=5.5 then node 527 else Standard</t>
  </si>
  <si>
    <t>305 if x4&lt;1914.78 then node 528 elseif x4&gt;=1914.78 then node 529 else Poor</t>
  </si>
  <si>
    <t>306 if x4&lt;2315.18 then node 530 elseif x4&gt;=2315.18 then node 531 else Standard</t>
  </si>
  <si>
    <t>307 if x10&lt;2532.97 then node 532 elseif x10&gt;=2532.97 then node 533 else Standard</t>
  </si>
  <si>
    <t>308 if x10&lt;989.285 then node 534 elseif x10&gt;=989.285 then node 535 else Standard</t>
  </si>
  <si>
    <t>309 if x2&lt;37.5 then node 536 elseif x2&gt;=37.5 then node 537 else Standard</t>
  </si>
  <si>
    <t>310 if x4&lt;1515.86 then node 538 elseif x4&gt;=1515.86 then node 539 else Poor</t>
  </si>
  <si>
    <t>311 if x4&lt;1970.3 then node 540 elseif x4&gt;=1970.3 then node 541 else Standard</t>
  </si>
  <si>
    <t>312 if x10&lt;483.002 then node 542 elseif x10&gt;=483.002 then node 543 else Poor</t>
  </si>
  <si>
    <t>313 if x1&lt;16.5 then node 544 elseif x1&gt;=16.5 then node 545 else Standard</t>
  </si>
  <si>
    <t>314 if x5&lt;43.3225 then node 546 elseif x5&gt;=43.3225 then node 547 else Poor</t>
  </si>
  <si>
    <t>315 if x6&lt;9.5 then node 548 elseif x6&gt;=9.5 then node 549 else Poor</t>
  </si>
  <si>
    <t>316 if x2&lt;5.5 then node 550 elseif x2&gt;=5.5 then node 551 else Poor</t>
  </si>
  <si>
    <t>317 if x2&lt;37.5 then node 552 elseif x2&gt;=37.5 then node 553 else Poor</t>
  </si>
  <si>
    <t>318 if x10&lt;577.016 then node 554 elseif x10&gt;=577.016 then node 555 else Poor</t>
  </si>
  <si>
    <t>319 if x4&lt;1861.15 then node 556 elseif x4&gt;=1861.15 then node 557 else Poor</t>
  </si>
  <si>
    <t>320 class = Standard</t>
  </si>
  <si>
    <t>321 if x4&lt;1513.06 then node 558 elseif x4&gt;=1513.06 then node 559 else Poor</t>
  </si>
  <si>
    <t>322 class = Standard</t>
  </si>
  <si>
    <t>323 if x5&lt;548.318 then node 560 elseif x5&gt;=548.318 then node 561 else Poor</t>
  </si>
  <si>
    <t>324 if x1&lt;15.5 then node 562 elseif x1&gt;=15.5 then node 563 else Poor</t>
  </si>
  <si>
    <t>325 class = Poor</t>
  </si>
  <si>
    <t>326 if x9&lt;26.9134 then node 564 elseif x9&gt;=26.9134 then node 565 else Poor</t>
  </si>
  <si>
    <t>327 if x10&lt;3465.61 then node 566 elseif x10&gt;=3465.61 then node 567 else Poor</t>
  </si>
  <si>
    <t>328 class = Standard</t>
  </si>
  <si>
    <t>329 if x4&lt;2523.79 then node 568 elseif x4&gt;=2523.79 then node 569 else Poor</t>
  </si>
  <si>
    <t>330 class = Poor</t>
  </si>
  <si>
    <t>331 if x10&lt;683.022 then node 570 elseif x10&gt;=683.022 then node 571 else Poor</t>
  </si>
  <si>
    <t>332 if x4&lt;2696.49 then node 572 elseif x4&gt;=2696.49 then node 573 else Poor</t>
  </si>
  <si>
    <t>333 if x7&lt;24.5 then node 574 elseif x7&gt;=24.5 then node 575 else Standard</t>
  </si>
  <si>
    <t>334 class = Poor</t>
  </si>
  <si>
    <t>335 if x9&lt;40.01 then node 576 elseif x9&gt;=40.01 then node 577 else Poor</t>
  </si>
  <si>
    <t>336 if x10&lt;7085.48 then node 578 elseif x10&gt;=7085.48 then node 579 else Poor</t>
  </si>
  <si>
    <t>337 if x1&lt;32.5 then node 580 elseif x1&gt;=32.5 then node 581 else Poor</t>
  </si>
  <si>
    <t>338 if x4&lt;2698.17 then node 582 elseif x4&gt;=2698.17 then node 583 else Poor</t>
  </si>
  <si>
    <t>339 class = Standard</t>
  </si>
  <si>
    <t>340 if x1&lt;24 then node 584 elseif x1&gt;=24 then node 585 else Poor</t>
  </si>
  <si>
    <t>341 if x1&lt;19.5 then node 586 elseif x1&gt;=19.5 then node 587 else Standard</t>
  </si>
  <si>
    <t>342 class = Poor</t>
  </si>
  <si>
    <t>343 class = Standard</t>
  </si>
  <si>
    <t>344 class = Poor</t>
  </si>
  <si>
    <t>345 if x9&lt;25.6656 then node 588 elseif x9&gt;=25.6656 then node 589 else Standard</t>
  </si>
  <si>
    <t>346 if x7&lt;8 then node 590 elseif x7&gt;=8 then node 591 else Poor</t>
  </si>
  <si>
    <t>347 class = Standard</t>
  </si>
  <si>
    <t>348 if x10&lt;392.495 then node 592 elseif x10&gt;=392.495 then node 593 else Poor</t>
  </si>
  <si>
    <t>349 if x10&lt;1386.36 then node 594 elseif x10&gt;=1386.36 then node 595 else Poor</t>
  </si>
  <si>
    <t>350 if x4&lt;4805.91 then node 596 elseif x4&gt;=4805.91 then node 597 else Poor</t>
  </si>
  <si>
    <t>351 if x10&lt;1449.24 then node 598 elseif x10&gt;=1449.24 then node 599 else Standard</t>
  </si>
  <si>
    <t>352 class = Good</t>
  </si>
  <si>
    <t>353 if x10&lt;6045.01 then node 600 elseif x10&gt;=6045.01 then node 601 else Standard</t>
  </si>
  <si>
    <t>354 if x7&lt;15.5 then node 602 elseif x7&gt;=15.5 then node 603 else Poor</t>
  </si>
  <si>
    <t>355 if x2&lt;34.5 then node 604 elseif x2&gt;=34.5 then node 605 else Standard</t>
  </si>
  <si>
    <t>356 if x2&lt;21.5 then node 606 elseif x2&gt;=21.5 then node 607 else Standard</t>
  </si>
  <si>
    <t>357 if x4&lt;4951.59 then node 608 elseif x4&gt;=4951.59 then node 609 else Standard</t>
  </si>
  <si>
    <t>358 if x2&lt;15.5 then node 610 elseif x2&gt;=15.5 then node 611 else Standard</t>
  </si>
  <si>
    <t>359 class = Poor</t>
  </si>
  <si>
    <t>360 if x6&lt;7.5 then node 612 elseif x6&gt;=7.5 then node 613 else Poor</t>
  </si>
  <si>
    <t>361 if x8&lt;8.5 then node 614 elseif x8&gt;=8.5 then node 615 else Standard</t>
  </si>
  <si>
    <t>362 class = Standard</t>
  </si>
  <si>
    <t>363 if x4&lt;3148.98 then node 616 elseif x4&gt;=3148.98 then node 617 else Standard</t>
  </si>
  <si>
    <t>364 if x7&lt;22 then node 618 elseif x7&gt;=22 then node 619 else Poor</t>
  </si>
  <si>
    <t>365 if x6&lt;9.5 then node 620 elseif x6&gt;=9.5 then node 621 else Standard</t>
  </si>
  <si>
    <t>366 if x4&lt;4977.26 then node 622 elseif x4&gt;=4977.26 then node 623 else Poor</t>
  </si>
  <si>
    <t>367 if x5&lt;301.997 then node 624 elseif x5&gt;=301.997 then node 625 else Standard</t>
  </si>
  <si>
    <t>368 if x6&lt;13.5 then node 626 elseif x6&gt;=13.5 then node 627 else Standard</t>
  </si>
  <si>
    <t>369 class = Poor</t>
  </si>
  <si>
    <t>370 if x10&lt;3994.53 then node 628 elseif x10&gt;=3994.53 then node 629 else Standard</t>
  </si>
  <si>
    <t>371 if x6&lt;7.5 then node 630 elseif x6&gt;=7.5 then node 631 else Poor</t>
  </si>
  <si>
    <t>372 if x8&lt;8.5 then node 632 elseif x8&gt;=8.5 then node 633 else Standard</t>
  </si>
  <si>
    <t>373 if x2&lt;28.5 then node 634 elseif x2&gt;=28.5 then node 635 else Poor</t>
  </si>
  <si>
    <t>374 if x4&lt;2953.76 then node 636 elseif x4&gt;=2953.76 then node 637 else Standard</t>
  </si>
  <si>
    <t>375 class = Poor</t>
  </si>
  <si>
    <t>376 class = Standard</t>
  </si>
  <si>
    <t>377 if x4&lt;4151.99 then node 638 elseif x4&gt;=4151.99 then node 639 else Poor</t>
  </si>
  <si>
    <t>378 if x4&lt;6.925 then node 640 elseif x4&gt;=6.925 then node 641 else Good</t>
  </si>
  <si>
    <t>379 class = Good</t>
  </si>
  <si>
    <t>380 if x6&lt;6.5 then node 642 elseif x6&gt;=6.5 then node 643 else Standard</t>
  </si>
  <si>
    <t>381 if x10&lt;8994.7 then node 644 elseif x10&gt;=8994.7 then node 645 else Good</t>
  </si>
  <si>
    <t>382 if x1&lt;1.5 then node 646 elseif x1&gt;=1.5 then node 647 else Good</t>
  </si>
  <si>
    <t>383 if x8&lt;3.5 then node 648 elseif x8&gt;=3.5 then node 649 else Good</t>
  </si>
  <si>
    <t>384 class = Standard</t>
  </si>
  <si>
    <t>385 class = Poor</t>
  </si>
  <si>
    <t>386 class = Good</t>
  </si>
  <si>
    <t>387 if x3&lt;1.5 then node 650 elseif x3&gt;=1.5 then node 651 else Poor</t>
  </si>
  <si>
    <t>388 if x10&lt;3334.65 then node 652 elseif x10&gt;=3334.65 then node 653 else Good</t>
  </si>
  <si>
    <t>389 if x4&lt;1496.73 then node 654 elseif x4&gt;=1496.73 then node 655 else Good</t>
  </si>
  <si>
    <t>390 if x4&lt;493.445 then node 656 elseif x4&gt;=493.445 then node 657 else Good</t>
  </si>
  <si>
    <t>391 if x4&lt;1468.49 then node 658 elseif x4&gt;=1468.49 then node 659 else Good</t>
  </si>
  <si>
    <t>392 if x2&lt;7.5 then node 660 elseif x2&gt;=7.5 then node 661 else Good</t>
  </si>
  <si>
    <t>393 if x4&lt;304.65 then node 662 elseif x4&gt;=304.65 then node 663 else Standard</t>
  </si>
  <si>
    <t>394 class = Good</t>
  </si>
  <si>
    <t>395 class = Standard</t>
  </si>
  <si>
    <t>396 if x1&lt;2 then node 664 elseif x1&gt;=2 then node 665 else Standard</t>
  </si>
  <si>
    <t>397 class = Good</t>
  </si>
  <si>
    <t>398 if x4&lt;859.71 then node 666 elseif x4&gt;=859.71 then node 667 else Good</t>
  </si>
  <si>
    <t>399 if x10&lt;2597.85 then node 668 elseif x10&gt;=2597.85 then node 669 else Good</t>
  </si>
  <si>
    <t>400 if x4&lt;563.87 then node 670 elseif x4&gt;=563.87 then node 671 else Poor</t>
  </si>
  <si>
    <t>401 if x4&lt;53.395 then node 672 elseif x4&gt;=53.395 then node 673 else Standard</t>
  </si>
  <si>
    <t>402 if x7&lt;20.5 then node 674 elseif x7&gt;=20.5 then node 675 else Standard</t>
  </si>
  <si>
    <t>403 if x8&lt;0.5 then node 676 elseif x8&gt;=0.5 then node 677 else Good</t>
  </si>
  <si>
    <t>404 if x10&lt;3863.86 then node 678 elseif x10&gt;=3863.86 then node 679 else Good</t>
  </si>
  <si>
    <t>405 if x10&lt;11908.2 then node 680 elseif x10&gt;=11908.2 then node 681 else Standard</t>
  </si>
  <si>
    <t>406 if x10&lt;1534.5 then node 682 elseif x10&gt;=1534.5 then node 683 else Good</t>
  </si>
  <si>
    <t>407 if x10&lt;8651.83 then node 684 elseif x10&gt;=8651.83 then node 685 else Standard</t>
  </si>
  <si>
    <t>408 if x10&lt;886.007 then node 686 elseif x10&gt;=886.007 then node 687 else Good</t>
  </si>
  <si>
    <t>409 if x10&lt;2447.05 then node 688 elseif x10&gt;=2447.05 then node 689 else Poor</t>
  </si>
  <si>
    <t>410 class = Poor</t>
  </si>
  <si>
    <t>411 if x2&lt;27 then node 690 elseif x2&gt;=27 then node 691 else Poor</t>
  </si>
  <si>
    <t>412 if x4&lt;35.04 then node 692 elseif x4&gt;=35.04 then node 693 else Standard</t>
  </si>
  <si>
    <t>413 if x10&lt;3279.27 then node 694 elseif x10&gt;=3279.27 then node 695 else Standard</t>
  </si>
  <si>
    <t>414 if x5&lt;740.175 then node 696 elseif x5&gt;=740.175 then node 697 else Poor</t>
  </si>
  <si>
    <t>415 class = Poor</t>
  </si>
  <si>
    <t>416 class = Good</t>
  </si>
  <si>
    <t>417 if x9&lt;25.8186 then node 698 elseif x9&gt;=25.8186 then node 699 else Poor</t>
  </si>
  <si>
    <t>418 class = Good</t>
  </si>
  <si>
    <t>419 if x5&lt;1297.04 then node 700 elseif x5&gt;=1297.04 then node 701 else Standard</t>
  </si>
  <si>
    <t>420 if x5&lt;1295.63 then node 702 elseif x5&gt;=1295.63 then node 703 else Poor</t>
  </si>
  <si>
    <t>421 if x10&lt;14674.7 then node 704 elseif x10&gt;=14674.7 then node 705 else Poor</t>
  </si>
  <si>
    <t>422 if x2&lt;28.5 then node 706 elseif x2&gt;=28.5 then node 707 else Poor</t>
  </si>
  <si>
    <t>423 if x2&lt;22.5 then node 708 elseif x2&gt;=22.5 then node 709 else Poor</t>
  </si>
  <si>
    <t>424 class = Good</t>
  </si>
  <si>
    <t>425 class = Poor</t>
  </si>
  <si>
    <t>426 if x5&lt;27.6558 then node 710 elseif x5&gt;=27.6558 then node 711 else Standard</t>
  </si>
  <si>
    <t>427 if x10&lt;8515.38 then node 712 elseif x10&gt;=8515.38 then node 713 else Good</t>
  </si>
  <si>
    <t>428 class = Good</t>
  </si>
  <si>
    <t>429 if x1&lt;1.5 then node 714 elseif x1&gt;=1.5 then node 715 else Poor</t>
  </si>
  <si>
    <t>430 class = Good</t>
  </si>
  <si>
    <t>431 if x6&lt;1.5 then node 716 elseif x6&gt;=1.5 then node 717 else Standard</t>
  </si>
  <si>
    <t>432 if x8&lt;8 then node 718 elseif x8&gt;=8 then node 719 else Standard</t>
  </si>
  <si>
    <t>433 if x4&lt;717.6 then node 720 elseif x4&gt;=717.6 then node 721 else Standard</t>
  </si>
  <si>
    <t>434 if x4&lt;1057.41 then node 722 elseif x4&gt;=1057.41 then node 723 else Poor</t>
  </si>
  <si>
    <t>435 if x6&lt;2.5 then node 724 elseif x6&gt;=2.5 then node 725 else Standard</t>
  </si>
  <si>
    <t>436 if x1&lt;6.5 then node 726 elseif x1&gt;=6.5 then node 727 else Standard</t>
  </si>
  <si>
    <t>437 if x4&lt;22.41 then node 728 elseif x4&gt;=22.41 then node 729 else Standard</t>
  </si>
  <si>
    <t>438 if x9&lt;26.6973 then node 730 elseif x9&gt;=26.6973 then node 731 else Standard</t>
  </si>
  <si>
    <t>439 if x10&lt;7254.23 then node 732 elseif x10&gt;=7254.23 then node 733 else Standard</t>
  </si>
  <si>
    <t>440 if x2&lt;7.5 then node 734 elseif x2&gt;=7.5 then node 735 else Standard</t>
  </si>
  <si>
    <t>441 if x4&lt;1295.21 then node 736 elseif x4&gt;=1295.21 then node 737 else Standard</t>
  </si>
  <si>
    <t>442 if x4&lt;1378.57 then node 738 elseif x4&gt;=1378.57 then node 739 else Standard</t>
  </si>
  <si>
    <t>443 if x4&lt;1396.59 then node 740 elseif x4&gt;=1396.59 then node 741 else Standard</t>
  </si>
  <si>
    <t>444 if x7&lt;16.5 then node 742 elseif x7&gt;=16.5 then node 743 else Standard</t>
  </si>
  <si>
    <t>445 if x2&lt;31 then node 744 elseif x2&gt;=31 then node 745 else Standard</t>
  </si>
  <si>
    <t>446 if x10&lt;10622.6 then node 746 elseif x10&gt;=10622.6 then node 747 else Standard</t>
  </si>
  <si>
    <t>447 if x5&lt;480.721 then node 748 elseif x5&gt;=480.721 then node 749 else Poor</t>
  </si>
  <si>
    <t>448 if x10&lt;868.741 then node 750 elseif x10&gt;=868.741 then node 751 else Standard</t>
  </si>
  <si>
    <t>449 if x9&lt;21.782 then node 752 elseif x9&gt;=21.782 then node 753 else Standard</t>
  </si>
  <si>
    <t>450 if x2&lt;19.5 then node 754 elseif x2&gt;=19.5 then node 755 else Standard</t>
  </si>
  <si>
    <t>451 if x4&lt;404.685 then node 756 elseif x4&gt;=404.685 then node 757 else Standard</t>
  </si>
  <si>
    <t>452 class = Poor</t>
  </si>
  <si>
    <t>453 class = Standard</t>
  </si>
  <si>
    <t>454 if x4&lt;1285.51 then node 758 elseif x4&gt;=1285.51 then node 759 else Standard</t>
  </si>
  <si>
    <t>455 if x9&lt;25.4471 then node 760 elseif x9&gt;=25.4471 then node 761 else Poor</t>
  </si>
  <si>
    <t>456 if x4&lt;1364.3 then node 762 elseif x4&gt;=1364.3 then node 763 else Poor</t>
  </si>
  <si>
    <t>457 if x2&lt;8.5 then node 764 elseif x2&gt;=8.5 then node 765 else Poor</t>
  </si>
  <si>
    <t>458 class = Standard</t>
  </si>
  <si>
    <t>459 if x5&lt;60.004 then node 766 elseif x5&gt;=60.004 then node 767 else Poor</t>
  </si>
  <si>
    <t>460 class = Poor</t>
  </si>
  <si>
    <t>461 if x10&lt;2739.81 then node 768 elseif x10&gt;=2739.81 then node 769 else Standard</t>
  </si>
  <si>
    <t>462 if x10&lt;520.847 then node 770 elseif x10&gt;=520.847 then node 771 else Standard</t>
  </si>
  <si>
    <t>463 if x10&lt;1578.41 then node 772 elseif x10&gt;=1578.41 then node 773 else Standard</t>
  </si>
  <si>
    <t>464 if x8&lt;5.5 then node 774 elseif x8&gt;=5.5 then node 775 else Standard</t>
  </si>
  <si>
    <t>465 if x4&lt;1469.34 then node 776 elseif x4&gt;=1469.34 then node 777 else Standard</t>
  </si>
  <si>
    <t>466 if x4&lt;1258.17 then node 778 elseif x4&gt;=1258.17 then node 779 else Standard</t>
  </si>
  <si>
    <t>467 if x2&lt;8 then node 780 elseif x2&gt;=8 then node 781 else Poor</t>
  </si>
  <si>
    <t>468 if x1&lt;9.5 then node 782 elseif x1&gt;=9.5 then node 783 else Standard</t>
  </si>
  <si>
    <t>469 if x7&lt;16.5 then node 784 elseif x7&gt;=16.5 then node 785 else Standard</t>
  </si>
  <si>
    <t>470 if x4&lt;409.685 then node 786 elseif x4&gt;=409.685 then node 787 else Standard</t>
  </si>
  <si>
    <t>471 if x8&lt;5 then node 788 elseif x8&gt;=5 then node 789 else Good</t>
  </si>
  <si>
    <t>472 class = Good</t>
  </si>
  <si>
    <t>473 class = Standard</t>
  </si>
  <si>
    <t>474 class = Poor</t>
  </si>
  <si>
    <t>475 if x4&lt;840.805 then node 790 elseif x4&gt;=840.805 then node 791 else Standard</t>
  </si>
  <si>
    <t>476 if x10&lt;498.442 then node 792 elseif x10&gt;=498.442 then node 793 else Standard</t>
  </si>
  <si>
    <t>477 if x10&lt;8396.67 then node 794 elseif x10&gt;=8396.67 then node 795 else Standard</t>
  </si>
  <si>
    <t>478 if x10&lt;7509.6 then node 796 elseif x10&gt;=7509.6 then node 797 else Good</t>
  </si>
  <si>
    <t>479 if x5&lt;1456.38 then node 798 elseif x5&gt;=1456.38 then node 799 else Standard</t>
  </si>
  <si>
    <t>480 if x5&lt;611.095 then node 800 elseif x5&gt;=611.095 then node 801 else Standard</t>
  </si>
  <si>
    <t>481 class = Poor</t>
  </si>
  <si>
    <t>482 if x5&lt;22.4089 then node 802 elseif x5&gt;=22.4089 then node 803 else Standard</t>
  </si>
  <si>
    <t>483 class = Good</t>
  </si>
  <si>
    <t>484 if x8&lt;6.5 then node 804 elseif x8&gt;=6.5 then node 805 else Standard</t>
  </si>
  <si>
    <t>485 class = Poor</t>
  </si>
  <si>
    <t>486 if x4&lt;1320.62 then node 806 elseif x4&gt;=1320.62 then node 807 else Poor</t>
  </si>
  <si>
    <t>487 class = Poor</t>
  </si>
  <si>
    <t>488 if x4&lt;1456.21 then node 808 elseif x4&gt;=1456.21 then node 809 else Standard</t>
  </si>
  <si>
    <t>489 if x10&lt;8021.7 then node 810 elseif x10&gt;=8021.7 then node 811 else Poor</t>
  </si>
  <si>
    <t>490 if x7&lt;6 then node 812 elseif x7&gt;=6 then node 813 else Poor</t>
  </si>
  <si>
    <t>491 if x5&lt;301.565 then node 814 elseif x5&gt;=301.565 then node 815 else Poor</t>
  </si>
  <si>
    <t>492 class = Standard</t>
  </si>
  <si>
    <t>493 if x5&lt;393.814 then node 816 elseif x5&gt;=393.814 then node 817 else Poor</t>
  </si>
  <si>
    <t>494 if x6&lt;2 then node 818 elseif x6&gt;=2 then node 819 else Poor</t>
  </si>
  <si>
    <t>495 if x5&lt;19.5465 then node 820 elseif x5&gt;=19.5465 then node 821 else Poor</t>
  </si>
  <si>
    <t>496 if x7&lt;21.5 then node 822 elseif x7&gt;=21.5 then node 823 else Poor</t>
  </si>
  <si>
    <t>497 class = Standard</t>
  </si>
  <si>
    <t>498 if x8&lt;2.5 then node 824 elseif x8&gt;=2.5 then node 825 else Poor</t>
  </si>
  <si>
    <t>499 if x1&lt;24.5 then node 826 elseif x1&gt;=24.5 then node 827 else Poor</t>
  </si>
  <si>
    <t>500 if x6&lt;12.5 then node 828 elseif x6&gt;=12.5 then node 829 else Poor</t>
  </si>
  <si>
    <t>501 if x8&lt;1 then node 830 elseif x8&gt;=1 then node 831 else Poor</t>
  </si>
  <si>
    <t>502 class = Poor</t>
  </si>
  <si>
    <t>503 if x7&lt;8.5 then node 832 elseif x7&gt;=8.5 then node 833 else Standard</t>
  </si>
  <si>
    <t>504 if x5&lt;81.129 then node 834 elseif x5&gt;=81.129 then node 835 else Standard</t>
  </si>
  <si>
    <t>505 class = Poor</t>
  </si>
  <si>
    <t>506 class = Poor</t>
  </si>
  <si>
    <t>507 class = Standard</t>
  </si>
  <si>
    <t>508 class = Poor</t>
  </si>
  <si>
    <t>509 if x5&lt;48.2953 then node 836 elseif x5&gt;=48.2953 then node 837 else Poor</t>
  </si>
  <si>
    <t>510 class = Poor</t>
  </si>
  <si>
    <t>511 if x10&lt;4179.64 then node 838 elseif x10&gt;=4179.64 then node 839 else Poor</t>
  </si>
  <si>
    <t>512 if x9&lt;28.1857 then node 840 elseif x9&gt;=28.1857 then node 841 else Poor</t>
  </si>
  <si>
    <t>513 class = Standard</t>
  </si>
  <si>
    <t>514 class = Standard</t>
  </si>
  <si>
    <t>515 if x5&lt;38.2311 then node 842 elseif x5&gt;=38.2311 then node 843 else Standard</t>
  </si>
  <si>
    <t>516 class = Standard</t>
  </si>
  <si>
    <t>517 class = Poor</t>
  </si>
  <si>
    <t>518 class = Standard</t>
  </si>
  <si>
    <t>519 if x6&lt;6.5 then node 844 elseif x6&gt;=6.5 then node 845 else Poor</t>
  </si>
  <si>
    <t>520 class = Standard</t>
  </si>
  <si>
    <t>521 if x4&lt;2027.09 then node 846 elseif x4&gt;=2027.09 then node 847 else Standard</t>
  </si>
  <si>
    <t>522 class = Standard</t>
  </si>
  <si>
    <t>523 class = Poor</t>
  </si>
  <si>
    <t>524 if x5&lt;34.4718 then node 848 elseif x5&gt;=34.4718 then node 849 else Poor</t>
  </si>
  <si>
    <t>525 class = Standard</t>
  </si>
  <si>
    <t>526 if x4&lt;1835.55 then node 850 elseif x4&gt;=1835.55 then node 851 else Poor</t>
  </si>
  <si>
    <t>527 if x7&lt;9.5 then node 852 elseif x7&gt;=9.5 then node 853 else Standard</t>
  </si>
  <si>
    <t>528 class = Poor</t>
  </si>
  <si>
    <t>529 if x10&lt;6614.62 then node 854 elseif x10&gt;=6614.62 then node 855 else Poor</t>
  </si>
  <si>
    <t>530 if x5&lt;575.054 then node 856 elseif x5&gt;=575.054 then node 857 else Standard</t>
  </si>
  <si>
    <t>531 if x2&lt;15.5 then node 858 elseif x2&gt;=15.5 then node 859 else Standard</t>
  </si>
  <si>
    <t>532 if x4&lt;1688.72 then node 860 elseif x4&gt;=1688.72 then node 861 else Standard</t>
  </si>
  <si>
    <t>533 if x4&lt;1874.96 then node 862 elseif x4&gt;=1874.96 then node 863 else Standard</t>
  </si>
  <si>
    <t>534 class = Standard</t>
  </si>
  <si>
    <t>535 if x6&lt;4.5 then node 864 elseif x6&gt;=4.5 then node 865 else Poor</t>
  </si>
  <si>
    <t>536 class = Standard</t>
  </si>
  <si>
    <t>537 class = Poor</t>
  </si>
  <si>
    <t>538 class = Standard</t>
  </si>
  <si>
    <t>539 if x5&lt;195.198 then node 866 elseif x5&gt;=195.198 then node 867 else Poor</t>
  </si>
  <si>
    <t>540 class = Standard</t>
  </si>
  <si>
    <t>541 if x7&lt;13 then node 868 elseif x7&gt;=13 then node 869 else Poor</t>
  </si>
  <si>
    <t>542 if x7&lt;13.5 then node 870 elseif x7&gt;=13.5 then node 871 else Good</t>
  </si>
  <si>
    <t>543 if x4&lt;2162.32 then node 872 elseif x4&gt;=2162.32 then node 873 else Poor</t>
  </si>
  <si>
    <t>544 if x7&lt;16.5 then node 874 elseif x7&gt;=16.5 then node 875 else Poor</t>
  </si>
  <si>
    <t>545 if x2&lt;14.5 then node 876 elseif x2&gt;=14.5 then node 877 else Standard</t>
  </si>
  <si>
    <t>546 if x5&lt;43.1307 then node 878 elseif x5&gt;=43.1307 then node 879 else Poor</t>
  </si>
  <si>
    <t>547 if x10&lt;1880.49 then node 880 elseif x10&gt;=1880.49 then node 881 else Poor</t>
  </si>
  <si>
    <t>548 class = Poor</t>
  </si>
  <si>
    <t>549 if x2&lt;60.5 then node 882 elseif x2&gt;=60.5 then node 883 else Poor</t>
  </si>
  <si>
    <t>550 class = Poor</t>
  </si>
  <si>
    <t>551 if x10&lt;3339.24 then node 884 elseif x10&gt;=3339.24 then node 885 else Poor</t>
  </si>
  <si>
    <t>552 if x10&lt;1473.4 then node 886 elseif x10&gt;=1473.4 then node 887 else Poor</t>
  </si>
  <si>
    <t>553 if x10&lt;845.714 then node 888 elseif x10&gt;=845.714 then node 889 else Poor</t>
  </si>
  <si>
    <t>554 if x5&lt;111.353 then node 890 elseif x5&gt;=111.353 then node 891 else Poor</t>
  </si>
  <si>
    <t>555 if x9&lt;39.8756 then node 892 elseif x9&gt;=39.8756 then node 893 else Poor</t>
  </si>
  <si>
    <t>556 if x4&lt;1744 then node 894 elseif x4&gt;=1744 then node 895 else Poor</t>
  </si>
  <si>
    <t>557 if x3&lt;2 then node 896 elseif x3&gt;=2 then node 897 else Poor</t>
  </si>
  <si>
    <t>558 class = Poor</t>
  </si>
  <si>
    <t>559 if x9&lt;29.3185 then node 898 elseif x9&gt;=29.3185 then node 899 else Poor</t>
  </si>
  <si>
    <t>560 if x6&lt;10.5 then node 900 elseif x6&gt;=10.5 then node 901 else Poor</t>
  </si>
  <si>
    <t>561 if x5&lt;549.596 then node 902 elseif x5&gt;=549.596 then node 903 else Poor</t>
  </si>
  <si>
    <t>562 class = Standard</t>
  </si>
  <si>
    <t>563 if x8&lt;3.5 then node 904 elseif x8&gt;=3.5 then node 905 else Poor</t>
  </si>
  <si>
    <t>564 class = Poor</t>
  </si>
  <si>
    <t>565 class = Standard</t>
  </si>
  <si>
    <t>566 if x10&lt;3227.89 then node 906 elseif x10&gt;=3227.89 then node 907 else Poor</t>
  </si>
  <si>
    <t>567 class = Poor</t>
  </si>
  <si>
    <t>568 if x1&lt;18 then node 908 elseif x1&gt;=18 then node 909 else Poor</t>
  </si>
  <si>
    <t>569 if x4&lt;2549.94 then node 910 elseif x4&gt;=2549.94 then node 911 else Poor</t>
  </si>
  <si>
    <t>570 if x5&lt;79.0219 then node 912 elseif x5&gt;=79.0219 then node 913 else Standard</t>
  </si>
  <si>
    <t>571 if x6&lt;7.5 then node 914 elseif x6&gt;=7.5 then node 915 else Poor</t>
  </si>
  <si>
    <t>572 if x4&lt;2525.85 then node 916 elseif x4&gt;=2525.85 then node 917 else Poor</t>
  </si>
  <si>
    <t>573 if x4&lt;2699.16 then node 918 elseif x4&gt;=2699.16 then node 919 else Standard</t>
  </si>
  <si>
    <t>574 if x4&lt;2681.4 then node 920 elseif x4&gt;=2681.4 then node 921 else Standard</t>
  </si>
  <si>
    <t>575 class = Poor</t>
  </si>
  <si>
    <t>576 if x6&lt;11.5 then node 922 elseif x6&gt;=11.5 then node 923 else Poor</t>
  </si>
  <si>
    <t>577 class = Standard</t>
  </si>
  <si>
    <t>578 if x1&lt;15.5 then node 924 elseif x1&gt;=15.5 then node 925 else Poor</t>
  </si>
  <si>
    <t>579 class = Standard</t>
  </si>
  <si>
    <t>580 if x6&lt;8.5 then node 926 elseif x6&gt;=8.5 then node 927 else Standard</t>
  </si>
  <si>
    <t>581 if x7&lt;24.5 then node 928 elseif x7&gt;=24.5 then node 929 else Poor</t>
  </si>
  <si>
    <t>582 if x10&lt;6594.67 then node 930 elseif x10&gt;=6594.67 then node 931 else Poor</t>
  </si>
  <si>
    <t>583 if x4&lt;2703.99 then node 932 elseif x4&gt;=2703.99 then node 933 else Poor</t>
  </si>
  <si>
    <t>584 if x9&lt;23.2262 then node 934 elseif x9&gt;=23.2262 then node 935 else Poor</t>
  </si>
  <si>
    <t>585 class = Standard</t>
  </si>
  <si>
    <t>586 class = Standard</t>
  </si>
  <si>
    <t>587 if x5&lt;73.4179 then node 936 elseif x5&gt;=73.4179 then node 937 else Standard</t>
  </si>
  <si>
    <t>588 class = Poor</t>
  </si>
  <si>
    <t>589 if x4&lt;2787.48 then node 938 elseif x4&gt;=2787.48 then node 939 else Standard</t>
  </si>
  <si>
    <t>590 class = Standard</t>
  </si>
  <si>
    <t>591 class = Poor</t>
  </si>
  <si>
    <t>592 if x4&lt;3043.89 then node 940 elseif x4&gt;=3043.89 then node 941 else Standard</t>
  </si>
  <si>
    <t>593 if x4&lt;4069.64 then node 942 elseif x4&gt;=4069.64 then node 943 else Poor</t>
  </si>
  <si>
    <t>594 if x8&lt;7.5 then node 944 elseif x8&gt;=7.5 then node 945 else Standard</t>
  </si>
  <si>
    <t>595 if x10&lt;3049.45 then node 946 elseif x10&gt;=3049.45 then node 947 else Poor</t>
  </si>
  <si>
    <t>596 if x10&lt;4517.44 then node 948 elseif x10&gt;=4517.44 then node 949 else Poor</t>
  </si>
  <si>
    <t>597 if x1&lt;17.5 then node 950 elseif x1&gt;=17.5 then node 951 else Standard</t>
  </si>
  <si>
    <t>598 if x4&lt;4695.02 then node 952 elseif x4&gt;=4695.02 then node 953 else Standard</t>
  </si>
  <si>
    <t>599 if x4&lt;4740.28 then node 954 elseif x4&gt;=4740.28 then node 955 else Standard</t>
  </si>
  <si>
    <t>600 if x1&lt;19.5 then node 956 elseif x1&gt;=19.5 then node 957 else Poor</t>
  </si>
  <si>
    <t>601 if x5&lt;39.5071 then node 958 elseif x5&gt;=39.5071 then node 959 else Standard</t>
  </si>
  <si>
    <t>602 if x2&lt;35 then node 960 elseif x2&gt;=35 then node 961 else Poor</t>
  </si>
  <si>
    <t>603 if x9&lt;38.7165 then node 962 elseif x9&gt;=38.7165 then node 963 else Poor</t>
  </si>
  <si>
    <t>604 if x1&lt;24 then node 964 elseif x1&gt;=24 then node 965 else Poor</t>
  </si>
  <si>
    <t>605 if x10&lt;2276.1 then node 966 elseif x10&gt;=2276.1 then node 967 else Standard</t>
  </si>
  <si>
    <t>606 if x4&lt;2962.72 then node 968 elseif x4&gt;=2962.72 then node 969 else Standard</t>
  </si>
  <si>
    <t>607 if x4&lt;4188.18 then node 970 elseif x4&gt;=4188.18 then node 971 else Standard</t>
  </si>
  <si>
    <t>608 if x4&lt;4913.85 then node 972 elseif x4&gt;=4913.85 then node 973 else Poor</t>
  </si>
  <si>
    <t>609 if x4&lt;4957.41 then node 974 elseif x4&gt;=4957.41 then node 975 else Standard</t>
  </si>
  <si>
    <t>610 class = Poor</t>
  </si>
  <si>
    <t>611 if x4&lt;2781.14 then node 976 elseif x4&gt;=2781.14 then node 977 else Standard</t>
  </si>
  <si>
    <t>612 class = Standard</t>
  </si>
  <si>
    <t>613 if x4&lt;4412.34 then node 978 elseif x4&gt;=4412.34 then node 979 else Poor</t>
  </si>
  <si>
    <t>614 if x2&lt;48 then node 980 elseif x2&gt;=48 then node 981 else Standard</t>
  </si>
  <si>
    <t>615 class = Poor</t>
  </si>
  <si>
    <t>616 class = Poor</t>
  </si>
  <si>
    <t>617 if x10&lt;498.751 then node 982 elseif x10&gt;=498.751 then node 983 else Standard</t>
  </si>
  <si>
    <t>618 if x10&lt;1599.11 then node 984 elseif x10&gt;=1599.11 then node 985 else Poor</t>
  </si>
  <si>
    <t>619 class = Poor</t>
  </si>
  <si>
    <t>620 class = Standard</t>
  </si>
  <si>
    <t>621 class = Poor</t>
  </si>
  <si>
    <t>622 if x2&lt;55.5 then node 986 elseif x2&gt;=55.5 then node 987 else Poor</t>
  </si>
  <si>
    <t>623 if x5&lt;60.5122 then node 988 elseif x5&gt;=60.5122 then node 989 else Standard</t>
  </si>
  <si>
    <t>624 if x1&lt;32.5 then node 990 elseif x1&gt;=32.5 then node 991 else Standard</t>
  </si>
  <si>
    <t>625 class = Poor</t>
  </si>
  <si>
    <t>626 if x5&lt;60.2247 then node 992 elseif x5&gt;=60.2247 then node 993 else Standard</t>
  </si>
  <si>
    <t>627 class = Poor</t>
  </si>
  <si>
    <t>628 class = Good</t>
  </si>
  <si>
    <t>629 class = Standard</t>
  </si>
  <si>
    <t>630 class = Standard</t>
  </si>
  <si>
    <t>631 if x4&lt;4830.2 then node 994 elseif x4&gt;=4830.2 then node 995 else Poor</t>
  </si>
  <si>
    <t>632 if x2&lt;35.5 then node 996 elseif x2&gt;=35.5 then node 997 else Poor</t>
  </si>
  <si>
    <t>633 class = Standard</t>
  </si>
  <si>
    <t>634 if x7&lt;15.5 then node 998 elseif x7&gt;=15.5 then node 999 else Standard</t>
  </si>
  <si>
    <t>635 if x2&lt;59.5 then node 1000 elseif x2&gt;=59.5 then node 1001 else Poor</t>
  </si>
  <si>
    <t>636 class = Poor</t>
  </si>
  <si>
    <t>637 if x7&lt;6 then node 1002 elseif x7&gt;=6 then node 1003 else Standard</t>
  </si>
  <si>
    <t>638 if x10&lt;4759.63 then node 1004 elseif x10&gt;=4759.63 then node 1005 else Standard</t>
  </si>
  <si>
    <t>639 if x2&lt;58 then node 1006 elseif x2&gt;=58 then node 1007 else Poor</t>
  </si>
  <si>
    <t>640 class = Good</t>
  </si>
  <si>
    <t>641 if x6&lt;3.5 then node 1008 elseif x6&gt;=3.5 then node 1009 else Good</t>
  </si>
  <si>
    <t>642 if x2&lt;3.5 then node 1010 elseif x2&gt;=3.5 then node 1011 else Standard</t>
  </si>
  <si>
    <t>643 if x4&lt;1319.3 then node 1012 elseif x4&gt;=1319.3 then node 1013 else Good</t>
  </si>
  <si>
    <t>644 if x10&lt;7671.9 then node 1014 elseif x10&gt;=7671.9 then node 1015 else Good</t>
  </si>
  <si>
    <t>645 class = Standard</t>
  </si>
  <si>
    <t>646 if x6&lt;1.5 then node 1016 elseif x6&gt;=1.5 then node 1017 else Standard</t>
  </si>
  <si>
    <t>647 if x5&lt;287.731 then node 1018 elseif x5&gt;=287.731 then node 1019 else Good</t>
  </si>
  <si>
    <t>648 if x10&lt;13064.8 then node 1020 elseif x10&gt;=13064.8 then node 1021 else Good</t>
  </si>
  <si>
    <t>649 if x3&lt;1.5 then node 1022 elseif x3&gt;=1.5 then node 1023 else Good</t>
  </si>
  <si>
    <t>650 class = Good</t>
  </si>
  <si>
    <t>651 class = Poor</t>
  </si>
  <si>
    <t>652 if x10&lt;2081.22 then node 1024 elseif x10&gt;=2081.22 then node 1025 else Good</t>
  </si>
  <si>
    <t>653 if x10&lt;3421.25 then node 1026 elseif x10&gt;=3421.25 then node 1027 else Standard</t>
  </si>
  <si>
    <t>654 if x4&lt;1411.68 then node 1028 elseif x4&gt;=1411.68 then node 1029 else Good</t>
  </si>
  <si>
    <t>655 class = Poor</t>
  </si>
  <si>
    <t>656 if x10&lt;1314.17 then node 1030 elseif x10&gt;=1314.17 then node 1031 else Good</t>
  </si>
  <si>
    <t>657 if x4&lt;861.555 then node 1032 elseif x4&gt;=861.555 then node 1033 else Standard</t>
  </si>
  <si>
    <t>658 if x10&lt;2676.85 then node 1034 elseif x10&gt;=2676.85 then node 1035 else Good</t>
  </si>
  <si>
    <t>659 if x4&lt;1488.97 then node 1036 elseif x4&gt;=1488.97 then node 1037 else Standard</t>
  </si>
  <si>
    <t>660 if x9&lt;31.2446 then node 1038 elseif x9&gt;=31.2446 then node 1039 else Standard</t>
  </si>
  <si>
    <t>661 if x9&lt;40.5456 then node 1040 elseif x9&gt;=40.5456 then node 1041 else Good</t>
  </si>
  <si>
    <t>662 if x10&lt;1825.45 then node 1042 elseif x10&gt;=1825.45 then node 1043 else Standard</t>
  </si>
  <si>
    <t>663 if x10&lt;13529.7 then node 1044 elseif x10&gt;=13529.7 then node 1045 else Standard</t>
  </si>
  <si>
    <t>664 class = Good</t>
  </si>
  <si>
    <t>665 class = Standard</t>
  </si>
  <si>
    <t>666 class = Good</t>
  </si>
  <si>
    <t>667 class = Poor</t>
  </si>
  <si>
    <t>668 class = Standard</t>
  </si>
  <si>
    <t>669 if x5&lt;137.111 then node 1046 elseif x5&gt;=137.111 then node 1047 else Good</t>
  </si>
  <si>
    <t>670 if x5&lt;119.439 then node 1048 elseif x5&gt;=119.439 then node 1049 else Poor</t>
  </si>
  <si>
    <t>671 if x4&lt;1158.6 then node 1050 elseif x4&gt;=1158.6 then node 1051 else Good</t>
  </si>
  <si>
    <t>672 class = Poor</t>
  </si>
  <si>
    <t>673 if x2&lt;9.5 then node 1052 elseif x2&gt;=9.5 then node 1053 else Standard</t>
  </si>
  <si>
    <t>674 if x4&lt;1216.67 then node 1054 elseif x4&gt;=1216.67 then node 1055 else Standard</t>
  </si>
  <si>
    <t>675 class = Good</t>
  </si>
  <si>
    <t>676 class = Standard</t>
  </si>
  <si>
    <t>677 if x4&lt;117.925 then node 1056 elseif x4&gt;=117.925 then node 1057 else Good</t>
  </si>
  <si>
    <t>678 if x4&lt;81.945 then node 1058 elseif x4&gt;=81.945 then node 1059 else Standard</t>
  </si>
  <si>
    <t>679 if x5&lt;5376.03 then node 1060 elseif x5&gt;=5376.03 then node 1061 else Good</t>
  </si>
  <si>
    <t>680 if x6&lt;3.5 then node 1062 elseif x6&gt;=3.5 then node 1063 else Standard</t>
  </si>
  <si>
    <t>681 if x4&lt;643.625 then node 1064 elseif x4&gt;=643.625 then node 1065 else Good</t>
  </si>
  <si>
    <t>682 if x5&lt;44.562 then node 1066 elseif x5&gt;=44.562 then node 1067 else Standard</t>
  </si>
  <si>
    <t>683 if x4&lt;206.355 then node 1068 elseif x4&gt;=206.355 then node 1069 else Good</t>
  </si>
  <si>
    <t>684 if x5&lt;1481.77 then node 1070 elseif x5&gt;=1481.77 then node 1071 else Standard</t>
  </si>
  <si>
    <t>685 class = Poor</t>
  </si>
  <si>
    <t>686 class = Standard</t>
  </si>
  <si>
    <t>687 if x2&lt;24.5 then node 1072 elseif x2&gt;=24.5 then node 1073 else Good</t>
  </si>
  <si>
    <t>688 if x2&lt;16.5 then node 1074 elseif x2&gt;=16.5 then node 1075 else Poor</t>
  </si>
  <si>
    <t>689 if x9&lt;33.7232 then node 1076 elseif x9&gt;=33.7232 then node 1077 else Poor</t>
  </si>
  <si>
    <t>690 if x9&lt;32.521 then node 1078 elseif x9&gt;=32.521 then node 1079 else Standard</t>
  </si>
  <si>
    <t>691 class = Poor</t>
  </si>
  <si>
    <t>692 class = Poor</t>
  </si>
  <si>
    <t>693 if x3&lt;1.5 then node 1080 elseif x3&gt;=1.5 then node 1081 else Standard</t>
  </si>
  <si>
    <t>694 if x10&lt;836.189 then node 1082 elseif x10&gt;=836.189 then node 1083 else Standard</t>
  </si>
  <si>
    <t>695 if x4&lt;1297.32 then node 1084 elseif x4&gt;=1297.32 then node 1085 else Poor</t>
  </si>
  <si>
    <t>696 if x5&lt;493.837 then node 1086 elseif x5&gt;=493.837 then node 1087 else Poor</t>
  </si>
  <si>
    <t>697 if x5&lt;771.244 then node 1088 elseif x5&gt;=771.244 then node 1089 else Good</t>
  </si>
  <si>
    <t>698 class = Standard</t>
  </si>
  <si>
    <t>699 if x5&lt;559.826 then node 1090 elseif x5&gt;=559.826 then node 1091 else Poor</t>
  </si>
  <si>
    <t>700 if x5&lt;763.188 then node 1092 elseif x5&gt;=763.188 then node 1093 else Standard</t>
  </si>
  <si>
    <t>701 class = Poor</t>
  </si>
  <si>
    <t>702 if x5&lt;280.401 then node 1094 elseif x5&gt;=280.401 then node 1095 else Poor</t>
  </si>
  <si>
    <t>703 class = Standard</t>
  </si>
  <si>
    <t>704 if x9&lt;41.1473 then node 1096 elseif x9&gt;=41.1473 then node 1097 else Poor</t>
  </si>
  <si>
    <t>705 class = Standard</t>
  </si>
  <si>
    <t>706 if x8&lt;1.5 then node 1098 elseif x8&gt;=1.5 then node 1099 else Standard</t>
  </si>
  <si>
    <t>707 if x10&lt;2487.78 then node 1100 elseif x10&gt;=2487.78 then node 1101 else Poor</t>
  </si>
  <si>
    <t>708 if x3&lt;1.5 then node 1102 elseif x3&gt;=1.5 then node 1103 else Poor</t>
  </si>
  <si>
    <t>709 if x8&lt;5 then node 1104 elseif x8&gt;=5 then node 1105 else Poor</t>
  </si>
  <si>
    <t>710 if x10&lt;2913.4 then node 1106 elseif x10&gt;=2913.4 then node 1107 else Poor</t>
  </si>
  <si>
    <t>711 if x4&lt;1328.38 then node 1108 elseif x4&gt;=1328.38 then node 1109 else Standard</t>
  </si>
  <si>
    <t>712 if x10&lt;3877.39 then node 1110 elseif x10&gt;=3877.39 then node 1111 else Good</t>
  </si>
  <si>
    <t>713 if x2&lt;27.5 then node 1112 elseif x2&gt;=27.5 then node 1113 else Standard</t>
  </si>
  <si>
    <t>714 class = Good</t>
  </si>
  <si>
    <t>715 if x5&lt;1083.9 then node 1114 elseif x5&gt;=1083.9 then node 1115 else Poor</t>
  </si>
  <si>
    <t>716 class = Good</t>
  </si>
  <si>
    <t>717 if x6&lt;3.5 then node 1116 elseif x6&gt;=3.5 then node 1117 else Standard</t>
  </si>
  <si>
    <t>718 if x8&lt;5.5 then node 1118 elseif x8&gt;=5.5 then node 1119 else Standard</t>
  </si>
  <si>
    <t>719 class = Poor</t>
  </si>
  <si>
    <t>720 if x1&lt;11.5 then node 1120 elseif x1&gt;=11.5 then node 1121 else Standard</t>
  </si>
  <si>
    <t>721 if x10&lt;2096.39 then node 1122 elseif x10&gt;=2096.39 then node 1123 else Standard</t>
  </si>
  <si>
    <t>722 if x10&lt;10389 then node 1124 elseif x10&gt;=10389 then node 1125 else Poor</t>
  </si>
  <si>
    <t>723 if x4&lt;1384.85 then node 1126 elseif x4&gt;=1384.85 then node 1127 else Good</t>
  </si>
  <si>
    <t>724 if x2&lt;25 then node 1128 elseif x2&gt;=25 then node 1129 else Standard</t>
  </si>
  <si>
    <t>725 if x7&lt;10.5 then node 1130 elseif x7&gt;=10.5 then node 1131 else Standard</t>
  </si>
  <si>
    <t>726 if x2&lt;27.5 then node 1132 elseif x2&gt;=27.5 then node 1133 else Standard</t>
  </si>
  <si>
    <t>727 if x10&lt;942.353 then node 1134 elseif x10&gt;=942.353 then node 1135 else Standard</t>
  </si>
  <si>
    <t>728 class = Good</t>
  </si>
  <si>
    <t>729 if x6&lt;14.5 then node 1136 elseif x6&gt;=14.5 then node 1137 else Standard</t>
  </si>
  <si>
    <t>730 class = Standard</t>
  </si>
  <si>
    <t>731 if x1&lt;6.5 then node 1138 elseif x1&gt;=6.5 then node 1139 else Good</t>
  </si>
  <si>
    <t>732 if x10&lt;6662.53 then node 1140 elseif x10&gt;=6662.53 then node 1141 else Standard</t>
  </si>
  <si>
    <t>733 if x4&lt;274.855 then node 1142 elseif x4&gt;=274.855 then node 1143 else Standard</t>
  </si>
  <si>
    <t>734 if x2&lt;5.5 then node 1144 elseif x2&gt;=5.5 then node 1145 else Standard</t>
  </si>
  <si>
    <t>735 if x4&lt;1035.05 then node 1146 elseif x4&gt;=1035.05 then node 1147 else Standard</t>
  </si>
  <si>
    <t>736 if x9&lt;23.998 then node 1148 elseif x9&gt;=23.998 then node 1149 else Standard</t>
  </si>
  <si>
    <t>737 class = Standard</t>
  </si>
  <si>
    <t>738 if x2&lt;8.5 then node 1150 elseif x2&gt;=8.5 then node 1151 else Standard</t>
  </si>
  <si>
    <t>739 if x9&lt;34.3193 then node 1152 elseif x9&gt;=34.3193 then node 1153 else Poor</t>
  </si>
  <si>
    <t>740 if x4&lt;1392.86 then node 1154 elseif x4&gt;=1392.86 then node 1155 else Standard</t>
  </si>
  <si>
    <t>741 if x1&lt;13.5 then node 1156 elseif x1&gt;=13.5 then node 1157 else Standard</t>
  </si>
  <si>
    <t>742 if x5&lt;65.7432 then node 1158 elseif x5&gt;=65.7432 then node 1159 else Standard</t>
  </si>
  <si>
    <t>743 class = Good</t>
  </si>
  <si>
    <t>744 if x10&lt;13029.5 then node 1160 elseif x10&gt;=13029.5 then node 1161 else Standard</t>
  </si>
  <si>
    <t>745 class = Good</t>
  </si>
  <si>
    <t>746 class = Good</t>
  </si>
  <si>
    <t>747 if x1&lt;14.5 then node 1162 elseif x1&gt;=14.5 then node 1163 else Standard</t>
  </si>
  <si>
    <t>748 class = Poor</t>
  </si>
  <si>
    <t>749 class = Good</t>
  </si>
  <si>
    <t>750 class = Good</t>
  </si>
  <si>
    <t>751 if x4&lt;100.215 then node 1164 elseif x4&gt;=100.215 then node 1165 else Standard</t>
  </si>
  <si>
    <t>752 class = Good</t>
  </si>
  <si>
    <t>753 if x2&lt;26.5 then node 1166 elseif x2&gt;=26.5 then node 1167 else Standard</t>
  </si>
  <si>
    <t>754 if x10&lt;6666.12 then node 1168 elseif x10&gt;=6666.12 then node 1169 else Standard</t>
  </si>
  <si>
    <t>755 if x1&lt;14.5 then node 1170 elseif x1&gt;=14.5 then node 1171 else Standard</t>
  </si>
  <si>
    <t>756 class = Good</t>
  </si>
  <si>
    <t>757 if x6&lt;6.5 then node 1172 elseif x6&gt;=6.5 then node 1173 else Standard</t>
  </si>
  <si>
    <t>758 class = Poor</t>
  </si>
  <si>
    <t>759 if x9&lt;39.6735 then node 1174 elseif x9&gt;=39.6735 then node 1175 else Standard</t>
  </si>
  <si>
    <t>760 class = Standard</t>
  </si>
  <si>
    <t>761 class = Poor</t>
  </si>
  <si>
    <t>762 if x9&lt;31.6884 then node 1176 elseif x9&gt;=31.6884 then node 1177 else Poor</t>
  </si>
  <si>
    <t>763 if x4&lt;1392.76 then node 1178 elseif x4&gt;=1392.76 then node 1179 else Poor</t>
  </si>
  <si>
    <t>764 class = Good</t>
  </si>
  <si>
    <t>765 class = Poor</t>
  </si>
  <si>
    <t>766 class = Standard</t>
  </si>
  <si>
    <t>767 if x10&lt;1683.67 then node 1180 elseif x10&gt;=1683.67 then node 1181 else Poor</t>
  </si>
  <si>
    <t>768 if x10&lt;2730.3 then node 1182 elseif x10&gt;=2730.3 then node 1183 else Standard</t>
  </si>
  <si>
    <t>769 if x9&lt;43.9911 then node 1184 elseif x9&gt;=43.9911 then node 1185 else Standard</t>
  </si>
  <si>
    <t>770 class = Standard</t>
  </si>
  <si>
    <t>771 if x7&lt;16.5 then node 1186 elseif x7&gt;=16.5 then node 1187 else Good</t>
  </si>
  <si>
    <t>772 if x9&lt;41.0009 then node 1188 elseif x9&gt;=41.0009 then node 1189 else Standard</t>
  </si>
  <si>
    <t>773 if x10&lt;1670.71 then node 1190 elseif x10&gt;=1670.71 then node 1191 else Standard</t>
  </si>
  <si>
    <t>774 if x7&lt;12.5 then node 1192 elseif x7&gt;=12.5 then node 1193 else Standard</t>
  </si>
  <si>
    <t>775 class = Poor</t>
  </si>
  <si>
    <t>776 if x10&lt;776.641 then node 1194 elseif x10&gt;=776.641 then node 1195 else Standard</t>
  </si>
  <si>
    <t>777 if x7&lt;9.5 then node 1196 elseif x7&gt;=9.5 then node 1197 else Standard</t>
  </si>
  <si>
    <t>778 if x5&lt;167.648 then node 1198 elseif x5&gt;=167.648 then node 1199 else Poor</t>
  </si>
  <si>
    <t>779 if x8&lt;6.5 then node 1200 elseif x8&gt;=6.5 then node 1201 else Standard</t>
  </si>
  <si>
    <t>780 class = Standard</t>
  </si>
  <si>
    <t>781 if x5&lt;753.089 then node 1202 elseif x5&gt;=753.089 then node 1203 else Poor</t>
  </si>
  <si>
    <t>782 if x8&lt;3.5 then node 1204 elseif x8&gt;=3.5 then node 1205 else Standard</t>
  </si>
  <si>
    <t>783 if x1&lt;18.5 then node 1206 elseif x1&gt;=18.5 then node 1207 else Standard</t>
  </si>
  <si>
    <t>784 if x1&lt;7.5 then node 1208 elseif x1&gt;=7.5 then node 1209 else Standard</t>
  </si>
  <si>
    <t>785 if x5&lt;132.924 then node 1210 elseif x5&gt;=132.924 then node 1211 else Good</t>
  </si>
  <si>
    <t>786 class = Good</t>
  </si>
  <si>
    <t>787 class = Standard</t>
  </si>
  <si>
    <t>788 if x7&lt;15.5 then node 1212 elseif x7&gt;=15.5 then node 1213 else Good</t>
  </si>
  <si>
    <t>789 class = Standard</t>
  </si>
  <si>
    <t>790 if x7&lt;16.5 then node 1214 elseif x7&gt;=16.5 then node 1215 else Standard</t>
  </si>
  <si>
    <t>791 if x1&lt;18.5 then node 1216 elseif x1&gt;=18.5 then node 1217 else Standard</t>
  </si>
  <si>
    <t>792 class = Good</t>
  </si>
  <si>
    <t>793 if x5&lt;286.328 then node 1218 elseif x5&gt;=286.328 then node 1219 else Standard</t>
  </si>
  <si>
    <t>794 class = Good</t>
  </si>
  <si>
    <t>795 if x7&lt;20.5 then node 1220 elseif x7&gt;=20.5 then node 1221 else Standard</t>
  </si>
  <si>
    <t>796 class = Standard</t>
  </si>
  <si>
    <t>797 if x4&lt;213.25 then node 1222 elseif x4&gt;=213.25 then node 1223 else Good</t>
  </si>
  <si>
    <t>798 if x7&lt;19.5 then node 1224 elseif x7&gt;=19.5 then node 1225 else Standard</t>
  </si>
  <si>
    <t>799 class = Good</t>
  </si>
  <si>
    <t>800 class = Good</t>
  </si>
  <si>
    <t>801 class = Standard</t>
  </si>
  <si>
    <t>802 class = Good</t>
  </si>
  <si>
    <t>803 class = Standard</t>
  </si>
  <si>
    <t>804 if x7&lt;19.5 then node 1226 elseif x7&gt;=19.5 then node 1227 else Standard</t>
  </si>
  <si>
    <t>805 if x7&lt;10 then node 1228 elseif x7&gt;=10 then node 1229 else Standard</t>
  </si>
  <si>
    <t>806 class = Poor</t>
  </si>
  <si>
    <t>807 class = Standard</t>
  </si>
  <si>
    <t>808 if x9&lt;23.8541 then node 1230 elseif x9&gt;=23.8541 then node 1231 else Standard</t>
  </si>
  <si>
    <t>809 if x2&lt;12.5 then node 1232 elseif x2&gt;=12.5 then node 1233 else Poor</t>
  </si>
  <si>
    <t>810 if x6&lt;9.5 then node 1234 elseif x6&gt;=9.5 then node 1235 else Poor</t>
  </si>
  <si>
    <t>811 class = Standard</t>
  </si>
  <si>
    <t>812 class = Standard</t>
  </si>
  <si>
    <t>813 class = Poor</t>
  </si>
  <si>
    <t>814 if x4&lt;1450.57 then node 1236 elseif x4&gt;=1450.57 then node 1237 else Poor</t>
  </si>
  <si>
    <t>815 class = Standard</t>
  </si>
  <si>
    <t>816 if x9&lt;33.9207 then node 1238 elseif x9&gt;=33.9207 then node 1239 else Poor</t>
  </si>
  <si>
    <t>817 class = Poor</t>
  </si>
  <si>
    <t>818 class = Standard</t>
  </si>
  <si>
    <t>819 if x8&lt;1 then node 1240 elseif x8&gt;=1 then node 1241 else Poor</t>
  </si>
  <si>
    <t>820 if x5&lt;13.2794 then node 1242 elseif x5&gt;=13.2794 then node 1243 else Standard</t>
  </si>
  <si>
    <t>821 if x4&lt;1457.15 then node 1244 elseif x4&gt;=1457.15 then node 1245 else Poor</t>
  </si>
  <si>
    <t>822 if x4&lt;1256.78 then node 1246 elseif x4&gt;=1256.78 then node 1247 else Poor</t>
  </si>
  <si>
    <t>823 if x5&lt;331.836 then node 1248 elseif x5&gt;=331.836 then node 1249 else Poor</t>
  </si>
  <si>
    <t>824 class = Standard</t>
  </si>
  <si>
    <t>825 class = Poor</t>
  </si>
  <si>
    <t>826 if x7&lt;8.5 then node 1250 elseif x7&gt;=8.5 then node 1251 else Poor</t>
  </si>
  <si>
    <t>827 if x5&lt;327.47 then node 1252 elseif x5&gt;=327.47 then node 1253 else Poor</t>
  </si>
  <si>
    <t>828 if x6&lt;10.5 then node 1254 elseif x6&gt;=10.5 then node 1255 else Poor</t>
  </si>
  <si>
    <t>829 class = Standard</t>
  </si>
  <si>
    <t>830 class = Standard</t>
  </si>
  <si>
    <t>831 if x7&lt;10.5 then node 1256 elseif x7&gt;=10.5 then node 1257 else Poor</t>
  </si>
  <si>
    <t>832 class = Poor</t>
  </si>
  <si>
    <t>833 if x6&lt;3 then node 1258 elseif x6&gt;=3 then node 1259 else Standard</t>
  </si>
  <si>
    <t>834 class = Standard</t>
  </si>
  <si>
    <t>835 if x9&lt;31.1649 then node 1260 elseif x9&gt;=31.1649 then node 1261 else Standard</t>
  </si>
  <si>
    <t>836 class = Standard</t>
  </si>
  <si>
    <t>837 if x7&lt;19.5 then node 1262 elseif x7&gt;=19.5 then node 1263 else Poor</t>
  </si>
  <si>
    <t>838 if x9&lt;33.534 then node 1264 elseif x9&gt;=33.534 then node 1265 else Standard</t>
  </si>
  <si>
    <t>839 if x7&lt;17 then node 1266 elseif x7&gt;=17 then node 1267 else Poor</t>
  </si>
  <si>
    <t>840 class = Standard</t>
  </si>
  <si>
    <t>841 class = Poor</t>
  </si>
  <si>
    <t>842 if x4&lt;2039.41 then node 1268 elseif x4&gt;=2039.41 then node 1269 else Poor</t>
  </si>
  <si>
    <t>843 if x10&lt;1275.91 then node 1270 elseif x10&gt;=1275.91 then node 1271 else Standard</t>
  </si>
  <si>
    <t>844 if x8&lt;5.5 then node 1272 elseif x8&gt;=5.5 then node 1273 else Poor</t>
  </si>
  <si>
    <t>845 if x7&lt;8.5 then node 1274 elseif x7&gt;=8.5 then node 1275 else Poor</t>
  </si>
  <si>
    <t>846 if x2&lt;22.5 then node 1276 elseif x2&gt;=22.5 then node 1277 else Poor</t>
  </si>
  <si>
    <t>847 if x10&lt;5960.15 then node 1278 elseif x10&gt;=5960.15 then node 1279 else Standard</t>
  </si>
  <si>
    <t>848 class = Standard</t>
  </si>
  <si>
    <t>849 class = Poor</t>
  </si>
  <si>
    <t>850 class = Standard</t>
  </si>
  <si>
    <t>851 class = Poor</t>
  </si>
  <si>
    <t>852 if x1&lt;9.5 then node 1280 elseif x1&gt;=9.5 then node 1281 else Poor</t>
  </si>
  <si>
    <t>853 if x5&lt;332.656 then node 1282 elseif x5&gt;=332.656 then node 1283 else Standard</t>
  </si>
  <si>
    <t>854 if x10&lt;5090.68 then node 1284 elseif x10&gt;=5090.68 then node 1285 else Standard</t>
  </si>
  <si>
    <t>855 class = Poor</t>
  </si>
  <si>
    <t>856 class = Standard</t>
  </si>
  <si>
    <t>857 class = Poor</t>
  </si>
  <si>
    <t>858 if x5&lt;140.43 then node 1286 elseif x5&gt;=140.43 then node 1287 else Standard</t>
  </si>
  <si>
    <t>859 class = Standard</t>
  </si>
  <si>
    <t>860 class = Poor</t>
  </si>
  <si>
    <t>861 if x5&lt;30.9303 then node 1288 elseif x5&gt;=30.9303 then node 1289 else Standard</t>
  </si>
  <si>
    <t>862 class = Standard</t>
  </si>
  <si>
    <t>863 if x1&lt;13.5 then node 1290 elseif x1&gt;=13.5 then node 1291 else Standard</t>
  </si>
  <si>
    <t>864 if x6&lt;2 then node 1292 elseif x6&gt;=2 then node 1293 else Standard</t>
  </si>
  <si>
    <t>865 if x2&lt;15.5 then node 1294 elseif x2&gt;=15.5 then node 1295 else Poor</t>
  </si>
  <si>
    <t>866 if x10&lt;5886.25 then node 1296 elseif x10&gt;=5886.25 then node 1297 else Poor</t>
  </si>
  <si>
    <t>867 if x10&lt;5089.22 then node 1298 elseif x10&gt;=5089.22 then node 1299 else Poor</t>
  </si>
  <si>
    <t>868 class = Standard</t>
  </si>
  <si>
    <t>869 if x1&lt;15.5 then node 1300 elseif x1&gt;=15.5 then node 1301 else Poor</t>
  </si>
  <si>
    <t>870 class = Standard</t>
  </si>
  <si>
    <t>871 class = Good</t>
  </si>
  <si>
    <t>872 if x6&lt;10.5 then node 1302 elseif x6&gt;=10.5 then node 1303 else Poor</t>
  </si>
  <si>
    <t>873 if x7&lt;15.5 then node 1304 elseif x7&gt;=15.5 then node 1305 else Poor</t>
  </si>
  <si>
    <t>874 if x6&lt;7 then node 1306 elseif x6&gt;=7 then node 1307 else Poor</t>
  </si>
  <si>
    <t>875 if x7&lt;19.5 then node 1308 elseif x7&gt;=19.5 then node 1309 else Standard</t>
  </si>
  <si>
    <t>876 if x7&lt;5 then node 1310 elseif x7&gt;=5 then node 1311 else Standard</t>
  </si>
  <si>
    <t>877 if x5&lt;134.088 then node 1312 elseif x5&gt;=134.088 then node 1313 else Poor</t>
  </si>
  <si>
    <t>878 if x6&lt;6.5 then node 1314 elseif x6&gt;=6.5 then node 1315 else Poor</t>
  </si>
  <si>
    <t>879 class = Standard</t>
  </si>
  <si>
    <t>880 if x5&lt;339.933 then node 1316 elseif x5&gt;=339.933 then node 1317 else Poor</t>
  </si>
  <si>
    <t>881 if x10&lt;1894.55 then node 1318 elseif x10&gt;=1894.55 then node 1319 else Poor</t>
  </si>
  <si>
    <t>882 if x5&lt;1255.1 then node 1320 elseif x5&gt;=1255.1 then node 1321 else Poor</t>
  </si>
  <si>
    <t>883 class = Standard</t>
  </si>
  <si>
    <t>884 if x8&lt;4.5 then node 1322 elseif x8&gt;=4.5 then node 1323 else Poor</t>
  </si>
  <si>
    <t>885 if x9&lt;37.1658 then node 1324 elseif x9&gt;=37.1658 then node 1325 else Poor</t>
  </si>
  <si>
    <t>886 if x4&lt;2230.1 then node 1326 elseif x4&gt;=2230.1 then node 1327 else Poor</t>
  </si>
  <si>
    <t>887 if x1&lt;30.5 then node 1328 elseif x1&gt;=30.5 then node 1329 else Poor</t>
  </si>
  <si>
    <t>888 if x6&lt;15.5 then node 1330 elseif x6&gt;=15.5 then node 1331 else Poor</t>
  </si>
  <si>
    <t>889 if x8&lt;4.5 then node 1332 elseif x8&gt;=4.5 then node 1333 else Poor</t>
  </si>
  <si>
    <t>890 class = Poor</t>
  </si>
  <si>
    <t>891 class = Standard</t>
  </si>
  <si>
    <t>892 if x5&lt;130.295 then node 1334 elseif x5&gt;=130.295 then node 1335 else Poor</t>
  </si>
  <si>
    <t>893 class = Poor</t>
  </si>
  <si>
    <t>894 if x10&lt;1434.53 then node 1336 elseif x10&gt;=1434.53 then node 1337 else Poor</t>
  </si>
  <si>
    <t>895 if x5&lt;104.266 then node 1338 elseif x5&gt;=104.266 then node 1339 else Poor</t>
  </si>
  <si>
    <t>896 if x5&lt;145.598 then node 1340 elseif x5&gt;=145.598 then node 1341 else Poor</t>
  </si>
  <si>
    <t>897 if x4&lt;2376.29 then node 1342 elseif x4&gt;=2376.29 then node 1343 else Poor</t>
  </si>
  <si>
    <t>898 if x1&lt;22.5 then node 1344 elseif x1&gt;=22.5 then node 1345 else Poor</t>
  </si>
  <si>
    <t>899 if x1&lt;33.5 then node 1346 elseif x1&gt;=33.5 then node 1347 else Standard</t>
  </si>
  <si>
    <t>900 if x10&lt;7049.36 then node 1348 elseif x10&gt;=7049.36 then node 1349 else Poor</t>
  </si>
  <si>
    <t>901 if x10&lt;6368.87 then node 1350 elseif x10&gt;=6368.87 then node 1351 else Poor</t>
  </si>
  <si>
    <t>902 class = Standard</t>
  </si>
  <si>
    <t>903 if x2&lt;12.5 then node 1352 elseif x2&gt;=12.5 then node 1353 else Poor</t>
  </si>
  <si>
    <t>904 if x4&lt;2671.42 then node 1354 elseif x4&gt;=2671.42 then node 1355 else Poor</t>
  </si>
  <si>
    <t>905 if x6&lt;2 then node 1356 elseif x6&gt;=2 then node 1357 else Poor</t>
  </si>
  <si>
    <t>906 class = Poor</t>
  </si>
  <si>
    <t>907 class = Standard</t>
  </si>
  <si>
    <t>908 class = Standard</t>
  </si>
  <si>
    <t>909 if x9&lt;34.33 then node 1358 elseif x9&gt;=34.33 then node 1359 else Poor</t>
  </si>
  <si>
    <t>910 if x9&lt;39.5044 then node 1360 elseif x9&gt;=39.5044 then node 1361 else Poor</t>
  </si>
  <si>
    <t>911 if x4&lt;2696.89 then node 1362 elseif x4&gt;=2696.89 then node 1363 else Poor</t>
  </si>
  <si>
    <t>912 if x2&lt;10.5 then node 1364 elseif x2&gt;=10.5 then node 1365 else Standard</t>
  </si>
  <si>
    <t>913 class = Poor</t>
  </si>
  <si>
    <t>914 if x2&lt;33 then node 1366 elseif x2&gt;=33 then node 1367 else Standard</t>
  </si>
  <si>
    <t>915 if x8&lt;4.5 then node 1368 elseif x8&gt;=4.5 then node 1369 else Poor</t>
  </si>
  <si>
    <t>916 if x4&lt;2516.01 then node 1370 elseif x4&gt;=2516.01 then node 1371 else Poor</t>
  </si>
  <si>
    <t>917 if x4&lt;2555.95 then node 1372 elseif x4&gt;=2555.95 then node 1373 else Poor</t>
  </si>
  <si>
    <t>918 class = Standard</t>
  </si>
  <si>
    <t>919 class = Poor</t>
  </si>
  <si>
    <t>920 if x1&lt;28.5 then node 1374 elseif x1&gt;=28.5 then node 1375 else Standard</t>
  </si>
  <si>
    <t>921 if x2&lt;56 then node 1376 elseif x2&gt;=56 then node 1377 else Poor</t>
  </si>
  <si>
    <t>922 class = Poor</t>
  </si>
  <si>
    <t>923 if x2&lt;40 then node 1378 elseif x2&gt;=40 then node 1379 else Poor</t>
  </si>
  <si>
    <t>924 class = Standard</t>
  </si>
  <si>
    <t>925 if x5&lt;78.2443 then node 1380 elseif x5&gt;=78.2443 then node 1381 else Poor</t>
  </si>
  <si>
    <t>926 if x9&lt;24.9761 then node 1382 elseif x9&gt;=24.9761 then node 1383 else Poor</t>
  </si>
  <si>
    <t>927 if x10&lt;6562.08 then node 1384 elseif x10&gt;=6562.08 then node 1385 else Standard</t>
  </si>
  <si>
    <t>928 class = Poor</t>
  </si>
  <si>
    <t>929 class = Standard</t>
  </si>
  <si>
    <t>930 if x1&lt;24.5 then node 1386 elseif x1&gt;=24.5 then node 1387 else Poor</t>
  </si>
  <si>
    <t>931 if x2&lt;54.5 then node 1388 elseif x2&gt;=54.5 then node 1389 else Poor</t>
  </si>
  <si>
    <t>932 if x4&lt;2699.28 then node 1390 elseif x4&gt;=2699.28 then node 1391 else Standard</t>
  </si>
  <si>
    <t>933 class = Poor</t>
  </si>
  <si>
    <t>934 class = Standard</t>
  </si>
  <si>
    <t>935 class = Poor</t>
  </si>
  <si>
    <t>936 class = Standard</t>
  </si>
  <si>
    <t>937 if x1&lt;20.5 then node 1392 elseif x1&gt;=20.5 then node 1393 else Poor</t>
  </si>
  <si>
    <t>938 class = Poor</t>
  </si>
  <si>
    <t>939 class = Standard</t>
  </si>
  <si>
    <t>940 class = Poor</t>
  </si>
  <si>
    <t>941 if x9&lt;25.0143 then node 1394 elseif x9&gt;=25.0143 then node 1395 else Standard</t>
  </si>
  <si>
    <t>942 if x9&lt;39.6959 then node 1396 elseif x9&gt;=39.6959 then node 1397 else Poor</t>
  </si>
  <si>
    <t>943 if x6&lt;11.5 then node 1398 elseif x6&gt;=11.5 then node 1399 else Poor</t>
  </si>
  <si>
    <t>944 if x1&lt;17.5 then node 1400 elseif x1&gt;=17.5 then node 1401 else Standard</t>
  </si>
  <si>
    <t>945 if x7&lt;20.5 then node 1402 elseif x7&gt;=20.5 then node 1403 else Poor</t>
  </si>
  <si>
    <t>946 if x2&lt;19.5 then node 1404 elseif x2&gt;=19.5 then node 1405 else Poor</t>
  </si>
  <si>
    <t>947 if x2&lt;38.5 then node 1406 elseif x2&gt;=38.5 then node 1407 else Standard</t>
  </si>
  <si>
    <t>948 if x4&lt;4788.85 then node 1408 elseif x4&gt;=4788.85 then node 1409 else Standard</t>
  </si>
  <si>
    <t>949 if x7&lt;19.5 then node 1410 elseif x7&gt;=19.5 then node 1411 else Poor</t>
  </si>
  <si>
    <t>950 class = Standard</t>
  </si>
  <si>
    <t>951 class = Poor</t>
  </si>
  <si>
    <t>952 if x1&lt;23.5 then node 1412 elseif x1&gt;=23.5 then node 1413 else Standard</t>
  </si>
  <si>
    <t>953 if x4&lt;4735.77 then node 1414 elseif x4&gt;=4735.77 then node 1415 else Poor</t>
  </si>
  <si>
    <t>954 if x8&lt;8.5 then node 1416 elseif x8&gt;=8.5 then node 1417 else Standard</t>
  </si>
  <si>
    <t>955 if x6&lt;7.5 then node 1418 elseif x6&gt;=7.5 then node 1419 else Standard</t>
  </si>
  <si>
    <t>956 if x8&lt;8.5 then node 1420 elseif x8&gt;=8.5 then node 1421 else Standard</t>
  </si>
  <si>
    <t>957 if x10&lt;4898.69 then node 1422 elseif x10&gt;=4898.69 then node 1423 else Poor</t>
  </si>
  <si>
    <t>958 class = Good</t>
  </si>
  <si>
    <t>959 if x1&lt;18.5 then node 1424 elseif x1&gt;=18.5 then node 1425 else Standard</t>
  </si>
  <si>
    <t>960 if x10&lt;1570.01 then node 1426 elseif x10&gt;=1570.01 then node 1427 else Standard</t>
  </si>
  <si>
    <t>961 if x5&lt;70.4302 then node 1428 elseif x5&gt;=70.4302 then node 1429 else Poor</t>
  </si>
  <si>
    <t>962 if x5&lt;80.2655 then node 1430 elseif x5&gt;=80.2655 then node 1431 else Poor</t>
  </si>
  <si>
    <t>963 if x1&lt;18 then node 1432 elseif x1&gt;=18 then node 1433 else Poor</t>
  </si>
  <si>
    <t>964 class = Poor</t>
  </si>
  <si>
    <t>965 class = Standard</t>
  </si>
  <si>
    <t>966 class = Standard</t>
  </si>
  <si>
    <t>967 class = Poor</t>
  </si>
  <si>
    <t>968 if x1&lt;28.5 then node 1434 elseif x1&gt;=28.5 then node 1435 else Standard</t>
  </si>
  <si>
    <t>969 if x9&lt;30.5858 then node 1436 elseif x9&gt;=30.5858 then node 1437 else Standard</t>
  </si>
  <si>
    <t>970 if x2&lt;48.5 then node 1438 elseif x2&gt;=48.5 then node 1439 else Standard</t>
  </si>
  <si>
    <t>971 if x4&lt;4233.66 then node 1440 elseif x4&gt;=4233.66 then node 1441 else Standard</t>
  </si>
  <si>
    <t>972 if x2&lt;44.5 then node 1442 elseif x2&gt;=44.5 then node 1443 else Standard</t>
  </si>
  <si>
    <t>973 if x5&lt;17.1611 then node 1444 elseif x5&gt;=17.1611 then node 1445 else Poor</t>
  </si>
  <si>
    <t>974 class = Standard</t>
  </si>
  <si>
    <t>975 if x7&lt;24.5 then node 1446 elseif x7&gt;=24.5 then node 1447 else Standard</t>
  </si>
  <si>
    <t>976 class = Poor</t>
  </si>
  <si>
    <t>977 if x8&lt;6.5 then node 1448 elseif x8&gt;=6.5 then node 1449 else Standard</t>
  </si>
  <si>
    <t>978 if x5&lt;42.0138 then node 1450 elseif x5&gt;=42.0138 then node 1451 else Poor</t>
  </si>
  <si>
    <t>979 class = Standard</t>
  </si>
  <si>
    <t>980 if x4&lt;4692.34 then node 1452 elseif x4&gt;=4692.34 then node 1453 else Standard</t>
  </si>
  <si>
    <t>981 class = Poor</t>
  </si>
  <si>
    <t>982 class = Poor</t>
  </si>
  <si>
    <t>983 if x8&lt;8.5 then node 1454 elseif x8&gt;=8.5 then node 1455 else Standard</t>
  </si>
  <si>
    <t>984 class = Standard</t>
  </si>
  <si>
    <t>985 class = Poor</t>
  </si>
  <si>
    <t>986 if x8&lt;8.5 then node 1456 elseif x8&gt;=8.5 then node 1457 else Standard</t>
  </si>
  <si>
    <t>987 if x4&lt;3542.95 then node 1458 elseif x4&gt;=3542.95 then node 1459 else Poor</t>
  </si>
  <si>
    <t>988 class = Standard</t>
  </si>
  <si>
    <t>989 class = Poor</t>
  </si>
  <si>
    <t>990 if x3&lt;2 then node 1460 elseif x3&gt;=2 then node 1461 else Standard</t>
  </si>
  <si>
    <t>991 if x6&lt;10.5 then node 1462 elseif x6&gt;=10.5 then node 1463 else Poor</t>
  </si>
  <si>
    <t>992 class = Standard</t>
  </si>
  <si>
    <t>993 if x9&lt;26.7874 then node 1464 elseif x9&gt;=26.7874 then node 1465 else Standard</t>
  </si>
  <si>
    <t>994 if x10&lt;6940.24 then node 1466 elseif x10&gt;=6940.24 then node 1467 else Poor</t>
  </si>
  <si>
    <t>995 class = Standard</t>
  </si>
  <si>
    <t>996 if x9&lt;23.76 then node 1468 elseif x9&gt;=23.76 then node 1469 else Poor</t>
  </si>
  <si>
    <t>997 if x4&lt;3403.94 then node 1470 elseif x4&gt;=3403.94 then node 1471 else Standard</t>
  </si>
  <si>
    <t>998 class = Standard</t>
  </si>
  <si>
    <t>999 if x4&lt;2854.38 then node 1472 elseif x4&gt;=2854.38 then node 1473 else Poor</t>
  </si>
  <si>
    <t>1000 if x5&lt;60.3836 then node 1474 elseif x5&gt;=60.3836 then node 1475 else Poor</t>
  </si>
  <si>
    <t>1001 if x4&lt;3584.06 then node 1476 elseif x4&gt;=3584.06 then node 1477 else Standard</t>
  </si>
  <si>
    <t>1002 if x4&lt;3828.43 then node 1478 elseif x4&gt;=3828.43 then node 1479 else Standard</t>
  </si>
  <si>
    <t>1003 class = Standard</t>
  </si>
  <si>
    <t>1004 if x2&lt;50.5 then node 1480 elseif x2&gt;=50.5 then node 1481 else Poor</t>
  </si>
  <si>
    <t>1005 if x10&lt;6607.94 then node 1482 elseif x10&gt;=6607.94 then node 1483 else Standard</t>
  </si>
  <si>
    <t>1006 if x4&lt;4920.06 then node 1484 elseif x4&gt;=4920.06 then node 1485 else Poor</t>
  </si>
  <si>
    <t>1007 class = Standard</t>
  </si>
  <si>
    <t>1008 if x8&lt;0.5 then node 1486 elseif x8&gt;=0.5 then node 1487 else Good</t>
  </si>
  <si>
    <t>1009 if x10&lt;1230.4 then node 1488 elseif x10&gt;=1230.4 then node 1489 else Good</t>
  </si>
  <si>
    <t>1010 if x10&lt;1369.33 then node 1490 elseif x10&gt;=1369.33 then node 1491 else Standard</t>
  </si>
  <si>
    <t>1011 if x1&lt;11.5 then node 1492 elseif x1&gt;=11.5 then node 1493 else Standard</t>
  </si>
  <si>
    <t>1012 if x5&lt;176.282 then node 1494 elseif x5&gt;=176.282 then node 1495 else Good</t>
  </si>
  <si>
    <t>1013 class = Standard</t>
  </si>
  <si>
    <t>1014 if x4&lt;955.825 then node 1496 elseif x4&gt;=955.825 then node 1497 else Good</t>
  </si>
  <si>
    <t>1015 if x4&lt;1167.38 then node 1498 elseif x4&gt;=1167.38 then node 1499 else Good</t>
  </si>
  <si>
    <t>1016 if x2&lt;1.5 then node 1500 elseif x2&gt;=1.5 then node 1501 else Good</t>
  </si>
  <si>
    <t>1017 if x4&lt;500.22 then node 1502 elseif x4&gt;=500.22 then node 1503 else Standard</t>
  </si>
  <si>
    <t>1018 if x10&lt;9704.22 then node 1504 elseif x10&gt;=9704.22 then node 1505 else Good</t>
  </si>
  <si>
    <t>1019 if x4&lt;228.71 then node 1506 elseif x4&gt;=228.71 then node 1507 else Standard</t>
  </si>
  <si>
    <t>1020 if x5&lt;1454.36 then node 1508 elseif x5&gt;=1454.36 then node 1509 else Good</t>
  </si>
  <si>
    <t>1021 if x2&lt;3.5 then node 1510 elseif x2&gt;=3.5 then node 1511 else Good</t>
  </si>
  <si>
    <t>1022 class = Good</t>
  </si>
  <si>
    <t>1023 if x7&lt;0.5 then node 1512 elseif x7&gt;=0.5 then node 1513 else Good</t>
  </si>
  <si>
    <t>1024 if x4&lt;1384.9 then node 1514 elseif x4&gt;=1384.9 then node 1515 else Good</t>
  </si>
  <si>
    <t>1025 if x2&lt;10.5 then node 1516 elseif x2&gt;=10.5 then node 1517 else Good</t>
  </si>
  <si>
    <t>1026 if x10&lt;3355.18 then node 1518 elseif x10&gt;=3355.18 then node 1519 else Standard</t>
  </si>
  <si>
    <t>1027 if x6&lt;1.5 then node 1520 elseif x6&gt;=1.5 then node 1521 else Good</t>
  </si>
  <si>
    <t>1028 if x10&lt;4867.58 then node 1522 elseif x10&gt;=4867.58 then node 1523 else Good</t>
  </si>
  <si>
    <t>1029 if x4&lt;1475.46 then node 1524 elseif x4&gt;=1475.46 then node 1525 else Good</t>
  </si>
  <si>
    <t>1030 if x4&lt;462.96 then node 1526 elseif x4&gt;=462.96 then node 1527 else Standard</t>
  </si>
  <si>
    <t>1031 if x1&lt;10.5 then node 1528 elseif x1&gt;=10.5 then node 1529 else Good</t>
  </si>
  <si>
    <t>1032 if x10&lt;2065.69 then node 1530 elseif x10&gt;=2065.69 then node 1531 else Standard</t>
  </si>
  <si>
    <t>1033 if x4&lt;1205.46 then node 1532 elseif x4&gt;=1205.46 then node 1533 else Good</t>
  </si>
  <si>
    <t>1034 if x7&lt;1.5 then node 1534 elseif x7&gt;=1.5 then node 1535 else Good</t>
  </si>
  <si>
    <t>1035 if x10&lt;3440.95 then node 1536 elseif x10&gt;=3440.95 then node 1537 else Good</t>
  </si>
  <si>
    <t>1036 if x9&lt;38.4512 then node 1538 elseif x9&gt;=38.4512 then node 1539 else Standard</t>
  </si>
  <si>
    <t>1037 class = Poor</t>
  </si>
  <si>
    <t>1038 class = Good</t>
  </si>
  <si>
    <t>1039 if x5&lt;1045.53 then node 1540 elseif x5&gt;=1045.53 then node 1541 else Standard</t>
  </si>
  <si>
    <t>1040 if x10&lt;4225.97 then node 1542 elseif x10&gt;=4225.97 then node 1543 else Good</t>
  </si>
  <si>
    <t>1041 class = Standard</t>
  </si>
  <si>
    <t>1042 if x4&lt;190.905 then node 1544 elseif x4&gt;=190.905 then node 1545 else Standard</t>
  </si>
  <si>
    <t>1043 if x8&lt;2.5 then node 1546 elseif x8&gt;=2.5 then node 1547 else Standard</t>
  </si>
  <si>
    <t>1044 if x4&lt;384.51 then node 1548 elseif x4&gt;=384.51 then node 1549 else Standard</t>
  </si>
  <si>
    <t>1045 if x6&lt;1.5 then node 1550 elseif x6&gt;=1.5 then node 1551 else Good</t>
  </si>
  <si>
    <t>1046 if x9&lt;31.9826 then node 1552 elseif x9&gt;=31.9826 then node 1553 else Standard</t>
  </si>
  <si>
    <t>1047 if x4&lt;1324.83 then node 1554 elseif x4&gt;=1324.83 then node 1555 else Good</t>
  </si>
  <si>
    <t>1048 if x2&lt;14.5 then node 1556 elseif x2&gt;=14.5 then node 1557 else Standard</t>
  </si>
  <si>
    <t>1049 if x5&lt;949.749 then node 1558 elseif x5&gt;=949.749 then node 1559 else Poor</t>
  </si>
  <si>
    <t>1050 if x7&lt;16.5 then node 1560 elseif x7&gt;=16.5 then node 1561 else Good</t>
  </si>
  <si>
    <t>1051 class = Poor</t>
  </si>
  <si>
    <t>1052 if x4&lt;1096.07 then node 1562 elseif x4&gt;=1096.07 then node 1563 else Standard</t>
  </si>
  <si>
    <t>1053 if x8&lt;1.5 then node 1564 elseif x8&gt;=1.5 then node 1565 else Good</t>
  </si>
  <si>
    <t>1054 if x9&lt;25.0807 then node 1566 elseif x9&gt;=25.0807 then node 1567 else Standard</t>
  </si>
  <si>
    <t>1055 if x8&lt;2.5 then node 1568 elseif x8&gt;=2.5 then node 1569 else Standard</t>
  </si>
  <si>
    <t>1056 class = Poor</t>
  </si>
  <si>
    <t>1057 if x10&lt;4932.34 then node 1570 elseif x10&gt;=4932.34 then node 1571 else Good</t>
  </si>
  <si>
    <t>1058 if x6&lt;4.5 then node 1572 elseif x6&gt;=4.5 then node 1573 else Standard</t>
  </si>
  <si>
    <t>1059 class = Good</t>
  </si>
  <si>
    <t>1060 if x6&lt;6 then node 1574 elseif x6&gt;=6 then node 1575 else Good</t>
  </si>
  <si>
    <t>1061 class = Standard</t>
  </si>
  <si>
    <t>1062 if x5&lt;55.5813 then node 1576 elseif x5&gt;=55.5813 then node 1577 else Standard</t>
  </si>
  <si>
    <t>1063 if x4&lt;1305.14 then node 1578 elseif x4&gt;=1305.14 then node 1579 else Standard</t>
  </si>
  <si>
    <t>1064 if x1&lt;5.5 then node 1580 elseif x1&gt;=5.5 then node 1581 else Poor</t>
  </si>
  <si>
    <t>1065 if x5&lt;5612.74 then node 1582 elseif x5&gt;=5612.74 then node 1583 else Good</t>
  </si>
  <si>
    <t>1066 class = Good</t>
  </si>
  <si>
    <t>1067 class = Standard</t>
  </si>
  <si>
    <t>1068 class = Poor</t>
  </si>
  <si>
    <t>1069 if x5&lt;162.288 then node 1584 elseif x5&gt;=162.288 then node 1585 else Good</t>
  </si>
  <si>
    <t>1070 if x2&lt;13.5 then node 1586 elseif x2&gt;=13.5 then node 1587 else Standard</t>
  </si>
  <si>
    <t>1071 class = Poor</t>
  </si>
  <si>
    <t>1072 if x4&lt;1473.73 then node 1588 elseif x4&gt;=1473.73 then node 1589 else Good</t>
  </si>
  <si>
    <t>1073 class = Poor</t>
  </si>
  <si>
    <t>1074 class = Good</t>
  </si>
  <si>
    <t>1075 if x4&lt;1350.28 then node 1590 elseif x4&gt;=1350.28 then node 1591 else Poor</t>
  </si>
  <si>
    <t>1076 if x4&lt;1290.74 then node 1592 elseif x4&gt;=1290.74 then node 1593 else Poor</t>
  </si>
  <si>
    <t>1077 if x9&lt;39.4258 then node 1594 elseif x9&gt;=39.4258 then node 1595 else Good</t>
  </si>
  <si>
    <t>1078 class = Standard</t>
  </si>
  <si>
    <t>1079 if x9&lt;36.4401 then node 1596 elseif x9&gt;=36.4401 then node 1597 else Poor</t>
  </si>
  <si>
    <t>1080 if x10&lt;2899.69 then node 1598 elseif x10&gt;=2899.69 then node 1599 else Standard</t>
  </si>
  <si>
    <t>1081 if x5&lt;77.8249 then node 1600 elseif x5&gt;=77.8249 then node 1601 else Standard</t>
  </si>
  <si>
    <t>1082 class = Good</t>
  </si>
  <si>
    <t>1083 if x4&lt;1345.87 then node 1602 elseif x4&gt;=1345.87 then node 1603 else Standard</t>
  </si>
  <si>
    <t>1084 class = Good</t>
  </si>
  <si>
    <t>1085 if x2&lt;19.5 then node 1604 elseif x2&gt;=19.5 then node 1605 else Poor</t>
  </si>
  <si>
    <t>1086 class = Good</t>
  </si>
  <si>
    <t>1087 if x9&lt;39.9547 then node 1606 elseif x9&gt;=39.9547 then node 1607 else Poor</t>
  </si>
  <si>
    <t>1088 class = Good</t>
  </si>
  <si>
    <t>1089 if x8&lt;1.5 then node 1608 elseif x8&gt;=1.5 then node 1609 else Standard</t>
  </si>
  <si>
    <t>1090 if x3&lt;1.5 then node 1610 elseif x3&gt;=1.5 then node 1611 else Poor</t>
  </si>
  <si>
    <t>1091 class = Good</t>
  </si>
  <si>
    <t>1092 if x4&lt;971.88 then node 1612 elseif x4&gt;=971.88 then node 1613 else Standard</t>
  </si>
  <si>
    <t>1093 if x10&lt;12411 then node 1614 elseif x10&gt;=12411 then node 1615 else Good</t>
  </si>
  <si>
    <t>1094 if x4&lt;1434.92 then node 1616 elseif x4&gt;=1434.92 then node 1617 else Poor</t>
  </si>
  <si>
    <t>1095 if x9&lt;39.826 then node 1618 elseif x9&gt;=39.826 then node 1619 else Poor</t>
  </si>
  <si>
    <t>1096 if x8&lt;6.5 then node 1620 elseif x8&gt;=6.5 then node 1621 else Poor</t>
  </si>
  <si>
    <t>1097 if x4&lt;648.64 then node 1622 elseif x4&gt;=648.64 then node 1623 else Poor</t>
  </si>
  <si>
    <t>1098 if x4&lt;62.16 then node 1624 elseif x4&gt;=62.16 then node 1625 else Standard</t>
  </si>
  <si>
    <t>1099 if x9&lt;26.0964 then node 1626 elseif x9&gt;=26.0964 then node 1627 else Poor</t>
  </si>
  <si>
    <t>1100 class = Good</t>
  </si>
  <si>
    <t>1101 class = Poor</t>
  </si>
  <si>
    <t>1102 if x8&lt;2.5 then node 1628 elseif x8&gt;=2.5 then node 1629 else Poor</t>
  </si>
  <si>
    <t>1103 if x4&lt;607.39 then node 1630 elseif x4&gt;=607.39 then node 1631 else Poor</t>
  </si>
  <si>
    <t>1104 if x9&lt;24.7226 then node 1632 elseif x9&gt;=24.7226 then node 1633 else Poor</t>
  </si>
  <si>
    <t>1105 class = Standard</t>
  </si>
  <si>
    <t>1106 if x8&lt;1.5 then node 1634 elseif x8&gt;=1.5 then node 1635 else Poor</t>
  </si>
  <si>
    <t>1107 class = Good</t>
  </si>
  <si>
    <t>1108 if x4&lt;216.67 then node 1636 elseif x4&gt;=216.67 then node 1637 else Standard</t>
  </si>
  <si>
    <t>1109 if x7&lt;11.5 then node 1638 elseif x7&gt;=11.5 then node 1639 else Poor</t>
  </si>
  <si>
    <t>1110 if x10&lt;3105.5 then node 1640 elseif x10&gt;=3105.5 then node 1641 else Standard</t>
  </si>
  <si>
    <t>1111 if x6&lt;0.5 then node 1642 elseif x6&gt;=0.5 then node 1643 else Good</t>
  </si>
  <si>
    <t>1112 if x6&lt;5.5 then node 1644 elseif x6&gt;=5.5 then node 1645 else Standard</t>
  </si>
  <si>
    <t>1113 if x8&lt;3.5 then node 1646 elseif x8&gt;=3.5 then node 1647 else Standard</t>
  </si>
  <si>
    <t>1114 class = Poor</t>
  </si>
  <si>
    <t>1115 class = Standard</t>
  </si>
  <si>
    <t>1116 if x1&lt;1.5 then node 1648 elseif x1&gt;=1.5 then node 1649 else Poor</t>
  </si>
  <si>
    <t>1117 if x5&lt;588.282 then node 1650 elseif x5&gt;=588.282 then node 1651 else Standard</t>
  </si>
  <si>
    <t>1118 if x10&lt;8121.01 then node 1652 elseif x10&gt;=8121.01 then node 1653 else Standard</t>
  </si>
  <si>
    <t>1119 class = Standard</t>
  </si>
  <si>
    <t>1120 if x10&lt;9201.19 then node 1654 elseif x10&gt;=9201.19 then node 1655 else Standard</t>
  </si>
  <si>
    <t>1121 if x4&lt;274.245 then node 1656 elseif x4&gt;=274.245 then node 1657 else Standard</t>
  </si>
  <si>
    <t>1122 if x10&lt;1603.38 then node 1658 elseif x10&gt;=1603.38 then node 1659 else Standard</t>
  </si>
  <si>
    <t>1123 if x7&lt;8.5 then node 1660 elseif x7&gt;=8.5 then node 1661 else Standard</t>
  </si>
  <si>
    <t>1124 if x1&lt;9.5 then node 1662 elseif x1&gt;=9.5 then node 1663 else Good</t>
  </si>
  <si>
    <t>1125 if x2&lt;25.5 then node 1664 elseif x2&gt;=25.5 then node 1665 else Poor</t>
  </si>
  <si>
    <t>1126 if x2&lt;16.5 then node 1666 elseif x2&gt;=16.5 then node 1667 else Good</t>
  </si>
  <si>
    <t>1127 class = Poor</t>
  </si>
  <si>
    <t>1128 if x4&lt;1090.37 then node 1668 elseif x4&gt;=1090.37 then node 1669 else Standard</t>
  </si>
  <si>
    <t>1129 class = Poor</t>
  </si>
  <si>
    <t>1130 if x5&lt;422.163 then node 1670 elseif x5&gt;=422.163 then node 1671 else Poor</t>
  </si>
  <si>
    <t>1131 class = Standard</t>
  </si>
  <si>
    <t>1132 if x5&lt;22.4654 then node 1672 elseif x5&gt;=22.4654 then node 1673 else Standard</t>
  </si>
  <si>
    <t>1133 if x5&lt;139.456 then node 1674 elseif x5&gt;=139.456 then node 1675 else Poor</t>
  </si>
  <si>
    <t>1134 class = Good</t>
  </si>
  <si>
    <t>1135 if x10&lt;1648.96 then node 1676 elseif x10&gt;=1648.96 then node 1677 else Standard</t>
  </si>
  <si>
    <t>1136 if x4&lt;1011.14 then node 1678 elseif x4&gt;=1011.14 then node 1679 else Standard</t>
  </si>
  <si>
    <t>1137 class = Good</t>
  </si>
  <si>
    <t>1138 if x5&lt;33.4664 then node 1680 elseif x5&gt;=33.4664 then node 1681 else Standard</t>
  </si>
  <si>
    <t>1139 if x5&lt;33.1652 then node 1682 elseif x5&gt;=33.1652 then node 1683 else Good</t>
  </si>
  <si>
    <t>1140 if x4&lt;1245.14 then node 1684 elseif x4&gt;=1245.14 then node 1685 else Standard</t>
  </si>
  <si>
    <t>1141 if x7&lt;16.5 then node 1686 elseif x7&gt;=16.5 then node 1687 else Good</t>
  </si>
  <si>
    <t>1142 if x4&lt;173.47 then node 1688 elseif x4&gt;=173.47 then node 1689 else Poor</t>
  </si>
  <si>
    <t>1143 if x9&lt;36.758 then node 1690 elseif x9&gt;=36.758 then node 1691 else Standard</t>
  </si>
  <si>
    <t>1144 if x7&lt;16.5 then node 1692 elseif x7&gt;=16.5 then node 1693 else Standard</t>
  </si>
  <si>
    <t>1145 if x4&lt;116.695 then node 1694 elseif x4&gt;=116.695 then node 1695 else Standard</t>
  </si>
  <si>
    <t>1146 if x4&lt;903.175 then node 1696 elseif x4&gt;=903.175 then node 1697 else Standard</t>
  </si>
  <si>
    <t>1147 if x9&lt;26.5214 then node 1698 elseif x9&gt;=26.5214 then node 1699 else Standard</t>
  </si>
  <si>
    <t>1148 class = Standard</t>
  </si>
  <si>
    <t>1149 if x8&lt;0.5 then node 1700 elseif x8&gt;=0.5 then node 1701 else Standard</t>
  </si>
  <si>
    <t>1150 if x8&lt;1.5 then node 1702 elseif x8&gt;=1.5 then node 1703 else Standard</t>
  </si>
  <si>
    <t>1151 if x7&lt;21.5 then node 1704 elseif x7&gt;=21.5 then node 1705 else Standard</t>
  </si>
  <si>
    <t>1152 if x2&lt;23.5 then node 1706 elseif x2&gt;=23.5 then node 1707 else Poor</t>
  </si>
  <si>
    <t>1153 class = Standard</t>
  </si>
  <si>
    <t>1154 class = Standard</t>
  </si>
  <si>
    <t>1155 class = Good</t>
  </si>
  <si>
    <t>1156 if x2&lt;19.5 then node 1708 elseif x2&gt;=19.5 then node 1709 else Standard</t>
  </si>
  <si>
    <t>1157 if x8&lt;3.5 then node 1710 elseif x8&gt;=3.5 then node 1711 else Standard</t>
  </si>
  <si>
    <t>1158 class = Good</t>
  </si>
  <si>
    <t>1159 if x9&lt;27.6757 then node 1712 elseif x9&gt;=27.6757 then node 1713 else Standard</t>
  </si>
  <si>
    <t>1160 if x10&lt;10478.4 then node 1714 elseif x10&gt;=10478.4 then node 1715 else Standard</t>
  </si>
  <si>
    <t>1161 class = Standard</t>
  </si>
  <si>
    <t>1162 if x6&lt;1.5 then node 1716 elseif x6&gt;=1.5 then node 1717 else Standard</t>
  </si>
  <si>
    <t>1163 class = Standard</t>
  </si>
  <si>
    <t>1164 if x2&lt;4 then node 1718 elseif x2&gt;=4 then node 1719 else Standard</t>
  </si>
  <si>
    <t>1165 if x9&lt;36.4176 then node 1720 elseif x9&gt;=36.4176 then node 1721 else Standard</t>
  </si>
  <si>
    <t>1166 if x8&lt;0.5 then node 1722 elseif x8&gt;=0.5 then node 1723 else Standard</t>
  </si>
  <si>
    <t>1167 if x9&lt;39.9522 then node 1724 elseif x9&gt;=39.9522 then node 1725 else Standard</t>
  </si>
  <si>
    <t>1168 if x9&lt;25.5337 then node 1726 elseif x9&gt;=25.5337 then node 1727 else Standard</t>
  </si>
  <si>
    <t>1169 if x1&lt;18.5 then node 1728 elseif x1&gt;=18.5 then node 1729 else Standard</t>
  </si>
  <si>
    <t>1170 if x8&lt;0.5 then node 1730 elseif x8&gt;=0.5 then node 1731 else Standard</t>
  </si>
  <si>
    <t>1171 if x8&lt;3.5 then node 1732 elseif x8&gt;=3.5 then node 1733 else Standard</t>
  </si>
  <si>
    <t>1172 class = Poor</t>
  </si>
  <si>
    <t>1173 class = Standard</t>
  </si>
  <si>
    <t>1174 if x6&lt;12.5 then node 1734 elseif x6&gt;=12.5 then node 1735 else Standard</t>
  </si>
  <si>
    <t>1175 if x4&lt;1359.18 then node 1736 elseif x4&gt;=1359.18 then node 1737 else Poor</t>
  </si>
  <si>
    <t>1176 class = Poor</t>
  </si>
  <si>
    <t>1177 class = Standard</t>
  </si>
  <si>
    <t>1178 class = Standard</t>
  </si>
  <si>
    <t>1179 if x10&lt;883.641 then node 1738 elseif x10&gt;=883.641 then node 1739 else Poor</t>
  </si>
  <si>
    <t>1180 class = Poor</t>
  </si>
  <si>
    <t>1181 if x7&lt;17.5 then node 1740 elseif x7&gt;=17.5 then node 1741 else Poor</t>
  </si>
  <si>
    <t>1182 if x5&lt;82.8551 then node 1742 elseif x5&gt;=82.8551 then node 1743 else Standard</t>
  </si>
  <si>
    <t>1183 if x2&lt;17.5 then node 1744 elseif x2&gt;=17.5 then node 1745 else Standard</t>
  </si>
  <si>
    <t>1184 if x1&lt;17.5 then node 1746 elseif x1&gt;=17.5 then node 1747 else Standard</t>
  </si>
  <si>
    <t>1185 class = Good</t>
  </si>
  <si>
    <t>1186 if x9&lt;35.886 then node 1748 elseif x9&gt;=35.886 then node 1749 else Good</t>
  </si>
  <si>
    <t>1187 class = Poor</t>
  </si>
  <si>
    <t>1188 if x8&lt;1.5 then node 1750 elseif x8&gt;=1.5 then node 1751 else Standard</t>
  </si>
  <si>
    <t>1189 class = Good</t>
  </si>
  <si>
    <t>1190 if x2&lt;17.5 then node 1752 elseif x2&gt;=17.5 then node 1753 else Standard</t>
  </si>
  <si>
    <t>1191 if x2&lt;11.5 then node 1754 elseif x2&gt;=11.5 then node 1755 else Standard</t>
  </si>
  <si>
    <t>1192 if x6&lt;4.5 then node 1756 elseif x6&gt;=4.5 then node 1757 else Standard</t>
  </si>
  <si>
    <t>1193 if x5&lt;59.2029 then node 1758 elseif x5&gt;=59.2029 then node 1759 else Standard</t>
  </si>
  <si>
    <t>1194 if x1&lt;13 then node 1760 elseif x1&gt;=13 then node 1761 else Standard</t>
  </si>
  <si>
    <t>1195 if x9&lt;40.0929 then node 1762 elseif x9&gt;=40.0929 then node 1763 else Standard</t>
  </si>
  <si>
    <t>1196 if x2&lt;15.5 then node 1764 elseif x2&gt;=15.5 then node 1765 else Standard</t>
  </si>
  <si>
    <t>1197 if x4&lt;1469.79 then node 1766 elseif x4&gt;=1469.79 then node 1767 else Standard</t>
  </si>
  <si>
    <t>1198 class = Standard</t>
  </si>
  <si>
    <t>1199 class = Poor</t>
  </si>
  <si>
    <t>1200 if x4&lt;1485.05 then node 1768 elseif x4&gt;=1485.05 then node 1769 else Standard</t>
  </si>
  <si>
    <t>1201 if x10&lt;3783.29 then node 1770 elseif x10&gt;=3783.29 then node 1771 else Standard</t>
  </si>
  <si>
    <t>1202 class = Poor</t>
  </si>
  <si>
    <t>1203 class = Standard</t>
  </si>
  <si>
    <t>1204 if x4&lt;245.83 then node 1772 elseif x4&gt;=245.83 then node 1773 else Standard</t>
  </si>
  <si>
    <t>1205 if x5&lt;599.948 then node 1774 elseif x5&gt;=599.948 then node 1775 else Poor</t>
  </si>
  <si>
    <t>1206 if x2&lt;18.5 then node 1776 elseif x2&gt;=18.5 then node 1777 else Standard</t>
  </si>
  <si>
    <t>1207 if x10&lt;12526.1 then node 1778 elseif x10&gt;=12526.1 then node 1779 else Standard</t>
  </si>
  <si>
    <t>1208 class = Good</t>
  </si>
  <si>
    <t>1209 class = Standard</t>
  </si>
  <si>
    <t>1210 class = Standard</t>
  </si>
  <si>
    <t>1211 if x2&lt;18.5 then node 1780 elseif x2&gt;=18.5 then node 1781 else Good</t>
  </si>
  <si>
    <t>1212 if x2&lt;23.5 then node 1782 elseif x2&gt;=23.5 then node 1783 else Good</t>
  </si>
  <si>
    <t>1213 if x5&lt;370.584 then node 1784 elseif x5&gt;=370.584 then node 1785 else Standard</t>
  </si>
  <si>
    <t>1214 if x8&lt;5.5 then node 1786 elseif x8&gt;=5.5 then node 1787 else Standard</t>
  </si>
  <si>
    <t>1215 if x8&lt;3.5 then node 1788 elseif x8&gt;=3.5 then node 1789 else Standard</t>
  </si>
  <si>
    <t>1216 if x9&lt;35.3526 then node 1790 elseif x9&gt;=35.3526 then node 1791 else Standard</t>
  </si>
  <si>
    <t>1217 if x4&lt;1083.62 then node 1792 elseif x4&gt;=1083.62 then node 1793 else Standard</t>
  </si>
  <si>
    <t>1218 if x7&lt;19.5 then node 1794 elseif x7&gt;=19.5 then node 1795 else Standard</t>
  </si>
  <si>
    <t>1219 if x4&lt;1001.18 then node 1796 elseif x4&gt;=1001.18 then node 1797 else Standard</t>
  </si>
  <si>
    <t>1220 if x4&lt;692.275 then node 1798 elseif x4&gt;=692.275 then node 1799 else Standard</t>
  </si>
  <si>
    <t>1221 class = Good</t>
  </si>
  <si>
    <t>1222 class = Poor</t>
  </si>
  <si>
    <t>1223 if x5&lt;1547.98 then node 1800 elseif x5&gt;=1547.98 then node 1801 else Good</t>
  </si>
  <si>
    <t>1224 if x9&lt;40.09 then node 1802 elseif x9&gt;=40.09 then node 1803 else Standard</t>
  </si>
  <si>
    <t>1225 class = Good</t>
  </si>
  <si>
    <t>1226 if x1&lt;9.5 then node 1804 elseif x1&gt;=9.5 then node 1805 else Standard</t>
  </si>
  <si>
    <t>1227 class = Good</t>
  </si>
  <si>
    <t>1228 class = Poor</t>
  </si>
  <si>
    <t>1229 if x1&lt;9.5 then node 1806 elseif x1&gt;=9.5 then node 1807 else Standard</t>
  </si>
  <si>
    <t>1230 class = Poor</t>
  </si>
  <si>
    <t>1231 if x4&lt;1430.78 then node 1808 elseif x4&gt;=1430.78 then node 1809 else Standard</t>
  </si>
  <si>
    <t>1232 class = Standard</t>
  </si>
  <si>
    <t>1233 if x5&lt;45.3049 then node 1810 elseif x5&gt;=45.3049 then node 1811 else Poor</t>
  </si>
  <si>
    <t>1234 if x9&lt;23.2129 then node 1812 elseif x9&gt;=23.2129 then node 1813 else Poor</t>
  </si>
  <si>
    <t>1235 if x6&lt;10.5 then node 1814 elseif x6&gt;=10.5 then node 1815 else Poor</t>
  </si>
  <si>
    <t>1236 if x9&lt;39.2617 then node 1816 elseif x9&gt;=39.2617 then node 1817 else Poor</t>
  </si>
  <si>
    <t>1237 class = Poor</t>
  </si>
  <si>
    <t>1238 if x1&lt;16.5 then node 1818 elseif x1&gt;=16.5 then node 1819 else Standard</t>
  </si>
  <si>
    <t>1239 if x2&lt;61.5 then node 1820 elseif x2&gt;=61.5 then node 1821 else Poor</t>
  </si>
  <si>
    <t>1240 class = Poor</t>
  </si>
  <si>
    <t>1241 if x2&lt;30 then node 1822 elseif x2&gt;=30 then node 1823 else Poor</t>
  </si>
  <si>
    <t>1242 class = Poor</t>
  </si>
  <si>
    <t>1243 class = Standard</t>
  </si>
  <si>
    <t>1244 if x1&lt;30.5 then node 1824 elseif x1&gt;=30.5 then node 1825 else Poor</t>
  </si>
  <si>
    <t>1245 class = Standard</t>
  </si>
  <si>
    <t>1246 if x6&lt;8 then node 1826 elseif x6&gt;=8 then node 1827 else Poor</t>
  </si>
  <si>
    <t>1247 if x5&lt;52.9086 then node 1828 elseif x5&gt;=52.9086 then node 1829 else Poor</t>
  </si>
  <si>
    <t>1248 if x5&lt;287.914 then node 1830 elseif x5&gt;=287.914 then node 1831 else Poor</t>
  </si>
  <si>
    <t>1249 class = Poor</t>
  </si>
  <si>
    <t>1250 class = Standard</t>
  </si>
  <si>
    <t>1251 if x9&lt;29.9171 then node 1832 elseif x9&gt;=29.9171 then node 1833 else Poor</t>
  </si>
  <si>
    <t>1252 class = Poor</t>
  </si>
  <si>
    <t>1253 if x2&lt;43.5 then node 1834 elseif x2&gt;=43.5 then node 1835 else Poor</t>
  </si>
  <si>
    <t>1254 if x4&lt;1371.06 then node 1836 elseif x4&gt;=1371.06 then node 1837 else Poor</t>
  </si>
  <si>
    <t>1255 if x5&lt;148.141 then node 1838 elseif x5&gt;=148.141 then node 1839 else Poor</t>
  </si>
  <si>
    <t>1256 if x8&lt;4.5 then node 1840 elseif x8&gt;=4.5 then node 1841 else Poor</t>
  </si>
  <si>
    <t>1257 if x8&lt;8.5 then node 1842 elseif x8&gt;=8.5 then node 1843 else Poor</t>
  </si>
  <si>
    <t>1258 class = Poor</t>
  </si>
  <si>
    <t>1259 class = Standard</t>
  </si>
  <si>
    <t>1260 class = Poor</t>
  </si>
  <si>
    <t>1261 class = Standard</t>
  </si>
  <si>
    <t>1262 class = Standard</t>
  </si>
  <si>
    <t>1263 class = Poor</t>
  </si>
  <si>
    <t>1264 if x8&lt;6.5 then node 1844 elseif x8&gt;=6.5 then node 1845 else Poor</t>
  </si>
  <si>
    <t>1265 class = Standard</t>
  </si>
  <si>
    <t>1266 class = Standard</t>
  </si>
  <si>
    <t>1267 class = Poor</t>
  </si>
  <si>
    <t>1268 class = Poor</t>
  </si>
  <si>
    <t>1269 if x4&lt;2477.57 then node 1846 elseif x4&gt;=2477.57 then node 1847 else Standard</t>
  </si>
  <si>
    <t>1270 if x7&lt;15.5 then node 1848 elseif x7&gt;=15.5 then node 1849 else Standard</t>
  </si>
  <si>
    <t>1271 if x1&lt;10 then node 1850 elseif x1&gt;=10 then node 1851 else Standard</t>
  </si>
  <si>
    <t>1272 if x1&lt;8.5 then node 1852 elseif x1&gt;=8.5 then node 1853 else Poor</t>
  </si>
  <si>
    <t>1273 class = Good</t>
  </si>
  <si>
    <t>1274 class = Standard</t>
  </si>
  <si>
    <t>1275 class = Poor</t>
  </si>
  <si>
    <t>1276 class = Standard</t>
  </si>
  <si>
    <t>1277 if x1&lt;8 then node 1854 elseif x1&gt;=8 then node 1855 else Poor</t>
  </si>
  <si>
    <t>1278 if x8&lt;3.5 then node 1856 elseif x8&gt;=3.5 then node 1857 else Standard</t>
  </si>
  <si>
    <t>1279 if x4&lt;2372.76 then node 1858 elseif x4&gt;=2372.76 then node 1859 else Poor</t>
  </si>
  <si>
    <t>1280 if x10&lt;3000.82 then node 1860 elseif x10&gt;=3000.82 then node 1861 else Poor</t>
  </si>
  <si>
    <t>1281 class = Good</t>
  </si>
  <si>
    <t>1282 if x8&lt;6.5 then node 1862 elseif x8&gt;=6.5 then node 1863 else Standard</t>
  </si>
  <si>
    <t>1283 class = Poor</t>
  </si>
  <si>
    <t>1284 class = Poor</t>
  </si>
  <si>
    <t>1285 class = Standard</t>
  </si>
  <si>
    <t>1286 if x4&lt;2535.48 then node 1864 elseif x4&gt;=2535.48 then node 1865 else Standard</t>
  </si>
  <si>
    <t>1287 class = Poor</t>
  </si>
  <si>
    <t>1288 class = Good</t>
  </si>
  <si>
    <t>1289 if x6&lt;2 then node 1866 elseif x6&gt;=2 then node 1867 else Standard</t>
  </si>
  <si>
    <t>1290 if x8&lt;6.5 then node 1868 elseif x8&gt;=6.5 then node 1869 else Standard</t>
  </si>
  <si>
    <t>1291 if x9&lt;24.3888 then node 1870 elseif x9&gt;=24.3888 then node 1871 else Poor</t>
  </si>
  <si>
    <t>1292 class = Poor</t>
  </si>
  <si>
    <t>1293 if x7&lt;9.5 then node 1872 elseif x7&gt;=9.5 then node 1873 else Standard</t>
  </si>
  <si>
    <t>1294 if x10&lt;1832.31 then node 1874 elseif x10&gt;=1832.31 then node 1875 else Standard</t>
  </si>
  <si>
    <t>1295 if x8&lt;1 then node 1876 elseif x8&gt;=1 then node 1877 else Poor</t>
  </si>
  <si>
    <t>1296 class = Poor</t>
  </si>
  <si>
    <t>1297 class = Standard</t>
  </si>
  <si>
    <t>1298 if x4&lt;1640.2 then node 1878 elseif x4&gt;=1640.2 then node 1879 else Standard</t>
  </si>
  <si>
    <t>1299 class = Poor</t>
  </si>
  <si>
    <t>1300 class = Standard</t>
  </si>
  <si>
    <t>1301 if x5&lt;500.231 then node 1880 elseif x5&gt;=500.231 then node 1881 else Poor</t>
  </si>
  <si>
    <t>1302 if x1&lt;16.5 then node 1882 elseif x1&gt;=16.5 then node 1883 else Poor</t>
  </si>
  <si>
    <t>1303 if x6&lt;15 then node 1884 elseif x6&gt;=15 then node 1885 else Poor</t>
  </si>
  <si>
    <t>1304 if x1&lt;16.5 then node 1886 elseif x1&gt;=16.5 then node 1887 else Poor</t>
  </si>
  <si>
    <t>1305 class = Poor</t>
  </si>
  <si>
    <t>1306 class = Standard</t>
  </si>
  <si>
    <t>1307 if x10&lt;7208.19 then node 1888 elseif x10&gt;=7208.19 then node 1889 else Poor</t>
  </si>
  <si>
    <t>1308 class = Standard</t>
  </si>
  <si>
    <t>1309 class = Poor</t>
  </si>
  <si>
    <t>1310 class = Poor</t>
  </si>
  <si>
    <t>1311 if x10&lt;7046.3 then node 1890 elseif x10&gt;=7046.3 then node 1891 else Standard</t>
  </si>
  <si>
    <t>1312 class = Poor</t>
  </si>
  <si>
    <t>1313 if x8&lt;2.5 then node 1892 elseif x8&gt;=2.5 then node 1893 else Standard</t>
  </si>
  <si>
    <t>1314 class = Poor</t>
  </si>
  <si>
    <t>1315 if x1&lt;17.5 then node 1894 elseif x1&gt;=17.5 then node 1895 else Poor</t>
  </si>
  <si>
    <t>1316 if x6&lt;12.5 then node 1896 elseif x6&gt;=12.5 then node 1897 else Poor</t>
  </si>
  <si>
    <t>1317 class = Standard</t>
  </si>
  <si>
    <t>1318 if x9&lt;33.156 then node 1898 elseif x9&gt;=33.156 then node 1899 else Standard</t>
  </si>
  <si>
    <t>1319 if x2&lt;26.5 then node 1900 elseif x2&gt;=26.5 then node 1901 else Poor</t>
  </si>
  <si>
    <t>1320 if x4&lt;2301.94 then node 1902 elseif x4&gt;=2301.94 then node 1903 else Poor</t>
  </si>
  <si>
    <t>1321 class = Standard</t>
  </si>
  <si>
    <t>1322 if x5&lt;16.8487 then node 1904 elseif x5&gt;=16.8487 then node 1905 else Poor</t>
  </si>
  <si>
    <t>1323 if x7&lt;24.5 then node 1906 elseif x7&gt;=24.5 then node 1907 else Poor</t>
  </si>
  <si>
    <t>1324 if x10&lt;3391.69 then node 1908 elseif x10&gt;=3391.69 then node 1909 else Standard</t>
  </si>
  <si>
    <t>1325 class = Poor</t>
  </si>
  <si>
    <t>1326 if x4&lt;1643.84 then node 1910 elseif x4&gt;=1643.84 then node 1911 else Poor</t>
  </si>
  <si>
    <t>1327 if x2&lt;24.5 then node 1912 elseif x2&gt;=24.5 then node 1913 else Poor</t>
  </si>
  <si>
    <t>1328 if x9&lt;26.0047 then node 1914 elseif x9&gt;=26.0047 then node 1915 else Poor</t>
  </si>
  <si>
    <t>1329 if x7&lt;9.5 then node 1916 elseif x7&gt;=9.5 then node 1917 else Standard</t>
  </si>
  <si>
    <t>1330 if x2&lt;48.5 then node 1918 elseif x2&gt;=48.5 then node 1919 else Poor</t>
  </si>
  <si>
    <t>1331 class = Standard</t>
  </si>
  <si>
    <t>1332 if x4&lt;2108.19 then node 1920 elseif x4&gt;=2108.19 then node 1921 else Poor</t>
  </si>
  <si>
    <t>1333 if x7&lt;21.5 then node 1922 elseif x7&gt;=21.5 then node 1923 else Poor</t>
  </si>
  <si>
    <t>1334 if x7&lt;11.5 then node 1924 elseif x7&gt;=11.5 then node 1925 else Poor</t>
  </si>
  <si>
    <t>1335 if x5&lt;133.802 then node 1926 elseif x5&gt;=133.802 then node 1927 else Poor</t>
  </si>
  <si>
    <t>1336 class = Poor</t>
  </si>
  <si>
    <t>1337 if x10&lt;1480.24 then node 1928 elseif x10&gt;=1480.24 then node 1929 else Poor</t>
  </si>
  <si>
    <t>1338 if x10&lt;2967.74 then node 1930 elseif x10&gt;=2967.74 then node 1931 else Poor</t>
  </si>
  <si>
    <t>1339 if x1&lt;21.5 then node 1932 elseif x1&gt;=21.5 then node 1933 else Poor</t>
  </si>
  <si>
    <t>1340 if x6&lt;7.5 then node 1934 elseif x6&gt;=7.5 then node 1935 else Poor</t>
  </si>
  <si>
    <t>1341 if x2&lt;30 then node 1936 elseif x2&gt;=30 then node 1937 else Poor</t>
  </si>
  <si>
    <t>1342 if x6&lt;11.5 then node 1938 elseif x6&gt;=11.5 then node 1939 else Poor</t>
  </si>
  <si>
    <t>1343 if x4&lt;2392.44 then node 1940 elseif x4&gt;=2392.44 then node 1941 else Poor</t>
  </si>
  <si>
    <t>1344 class = Standard</t>
  </si>
  <si>
    <t>1345 if x5&lt;1076.89 then node 1942 elseif x5&gt;=1076.89 then node 1943 else Poor</t>
  </si>
  <si>
    <t>1346 if x6&lt;11 then node 1944 elseif x6&gt;=11 then node 1945 else Standard</t>
  </si>
  <si>
    <t>1347 class = Poor</t>
  </si>
  <si>
    <t>1348 if x9&lt;37.1829 then node 1946 elseif x9&gt;=37.1829 then node 1947 else Poor</t>
  </si>
  <si>
    <t>1349 if x9&lt;31.2172 then node 1948 elseif x9&gt;=31.2172 then node 1949 else Poor</t>
  </si>
  <si>
    <t>1350 if x10&lt;5406.46 then node 1950 elseif x10&gt;=5406.46 then node 1951 else Poor</t>
  </si>
  <si>
    <t>1351 if x9&lt;37.8903 then node 1952 elseif x9&gt;=37.8903 then node 1953 else Poor</t>
  </si>
  <si>
    <t>1352 class = Standard</t>
  </si>
  <si>
    <t>1353 if x4&lt;2480.18 then node 1954 elseif x4&gt;=2480.18 then node 1955 else Poor</t>
  </si>
  <si>
    <t>1354 if x9&lt;23.8525 then node 1956 elseif x9&gt;=23.8525 then node 1957 else Poor</t>
  </si>
  <si>
    <t>1355 class = Standard</t>
  </si>
  <si>
    <t>1356 class = Standard</t>
  </si>
  <si>
    <t>1357 class = Poor</t>
  </si>
  <si>
    <t>1358 if x9&lt;25.4331 then node 1958 elseif x9&gt;=25.4331 then node 1959 else Poor</t>
  </si>
  <si>
    <t>1359 class = Standard</t>
  </si>
  <si>
    <t>1360 if x5&lt;17.2912 then node 1960 elseif x5&gt;=17.2912 then node 1961 else Poor</t>
  </si>
  <si>
    <t>1361 class = Standard</t>
  </si>
  <si>
    <t>1362 if x4&lt;2613.88 then node 1962 elseif x4&gt;=2613.88 then node 1963 else Poor</t>
  </si>
  <si>
    <t>1363 class = Standard</t>
  </si>
  <si>
    <t>1364 class = Poor</t>
  </si>
  <si>
    <t>1365 class = Standard</t>
  </si>
  <si>
    <t>1366 class = Standard</t>
  </si>
  <si>
    <t>1367 if x4&lt;2635.88 then node 1964 elseif x4&gt;=2635.88 then node 1965 else Poor</t>
  </si>
  <si>
    <t>1368 if x10&lt;849.468 then node 1966 elseif x10&gt;=849.468 then node 1967 else Poor</t>
  </si>
  <si>
    <t>1369 if x5&lt;38.2665 then node 1968 elseif x5&gt;=38.2665 then node 1969 else Poor</t>
  </si>
  <si>
    <t>1370 if x4&lt;2508.51 then node 1970 elseif x4&gt;=2508.51 then node 1971 else Poor</t>
  </si>
  <si>
    <t>1371 if x7&lt;21 then node 1972 elseif x7&gt;=21 then node 1973 else Poor</t>
  </si>
  <si>
    <t>1372 if x6&lt;7.5 then node 1974 elseif x6&gt;=7.5 then node 1975 else Standard</t>
  </si>
  <si>
    <t>1373 if x2&lt;10 then node 1976 elseif x2&gt;=10 then node 1977 else Poor</t>
  </si>
  <si>
    <t>1374 class = Standard</t>
  </si>
  <si>
    <t>1375 class = Poor</t>
  </si>
  <si>
    <t>1376 class = Standard</t>
  </si>
  <si>
    <t>1377 class = Poor</t>
  </si>
  <si>
    <t>1378 class = Standard</t>
  </si>
  <si>
    <t>1379 class = Poor</t>
  </si>
  <si>
    <t>1380 if x4&lt;2648.11 then node 1978 elseif x4&gt;=2648.11 then node 1979 else Poor</t>
  </si>
  <si>
    <t>1381 if x9&lt;23.4969 then node 1980 elseif x9&gt;=23.4969 then node 1981 else Poor</t>
  </si>
  <si>
    <t>1382 class = Standard</t>
  </si>
  <si>
    <t>1383 if x7&lt;21.5 then node 1982 elseif x7&gt;=21.5 then node 1983 else Poor</t>
  </si>
  <si>
    <t>1384 if x6&lt;10.5 then node 1984 elseif x6&gt;=10.5 then node 1985 else Standard</t>
  </si>
  <si>
    <t>1385 class = Poor</t>
  </si>
  <si>
    <t>1386 if x5&lt;68.4018 then node 1986 elseif x5&gt;=68.4018 then node 1987 else Poor</t>
  </si>
  <si>
    <t>1387 if x5&lt;66.229 then node 1988 elseif x5&gt;=66.229 then node 1989 else Poor</t>
  </si>
  <si>
    <t>1388 class = Poor</t>
  </si>
  <si>
    <t>1389 if x1&lt;30 then node 1990 elseif x1&gt;=30 then node 1991 else Standard</t>
  </si>
  <si>
    <t>1390 class = Poor</t>
  </si>
  <si>
    <t>1391 if x5&lt;100.643 then node 1992 elseif x5&gt;=100.643 then node 1993 else Standard</t>
  </si>
  <si>
    <t>1392 class = Good</t>
  </si>
  <si>
    <t>1393 class = Poor</t>
  </si>
  <si>
    <t>1394 class = Poor</t>
  </si>
  <si>
    <t>1395 class = Standard</t>
  </si>
  <si>
    <t>1396 if x4&lt;3596.31 then node 1994 elseif x4&gt;=3596.31 then node 1995 else Poor</t>
  </si>
  <si>
    <t>1397 class = Standard</t>
  </si>
  <si>
    <t>1398 if x2&lt;42 then node 1996 elseif x2&gt;=42 then node 1997 else Standard</t>
  </si>
  <si>
    <t>1399 if x2&lt;53 then node 1998 elseif x2&gt;=53 then node 1999 else Poor</t>
  </si>
  <si>
    <t>1400 if x4&lt;3855.55 then node 2000 elseif x4&gt;=3855.55 then node 2001 else Standard</t>
  </si>
  <si>
    <t>1401 if x6&lt;13.5 then node 2002 elseif x6&gt;=13.5 then node 2003 else Standard</t>
  </si>
  <si>
    <t>1402 if x8&lt;8.5 then node 2004 elseif x8&gt;=8.5 then node 2005 else Poor</t>
  </si>
  <si>
    <t>1403 if x2&lt;17.5 then node 2006 elseif x2&gt;=17.5 then node 2007 else Standard</t>
  </si>
  <si>
    <t>1404 if x1&lt;18.5 then node 2008 elseif x1&gt;=18.5 then node 2009 else Standard</t>
  </si>
  <si>
    <t>1405 if x4&lt;2889.72 then node 2010 elseif x4&gt;=2889.72 then node 2011 else Poor</t>
  </si>
  <si>
    <t>1406 if x2&lt;22.5 then node 2012 elseif x2&gt;=22.5 then node 2013 else Standard</t>
  </si>
  <si>
    <t>1407 if x4&lt;4610.11 then node 2014 elseif x4&gt;=4610.11 then node 2015 else Poor</t>
  </si>
  <si>
    <t>1408 if x7&lt;21.5 then node 2016 elseif x7&gt;=21.5 then node 2017 else Standard</t>
  </si>
  <si>
    <t>1409 class = Poor</t>
  </si>
  <si>
    <t>1410 if x9&lt;36.9135 then node 2018 elseif x9&gt;=36.9135 then node 2019 else Poor</t>
  </si>
  <si>
    <t>1411 class = Poor</t>
  </si>
  <si>
    <t>1412 if x9&lt;38.9343 then node 2020 elseif x9&gt;=38.9343 then node 2021 else Standard</t>
  </si>
  <si>
    <t>1413 class = Good</t>
  </si>
  <si>
    <t>1414 if x10&lt;850.528 then node 2022 elseif x10&gt;=850.528 then node 2023 else Poor</t>
  </si>
  <si>
    <t>1415 if x2&lt;46 then node 2024 elseif x2&gt;=46 then node 2025 else Standard</t>
  </si>
  <si>
    <t>1416 if x1&lt;25.5 then node 2026 elseif x1&gt;=25.5 then node 2027 else Standard</t>
  </si>
  <si>
    <t>1417 if x10&lt;1822.6 then node 2028 elseif x10&gt;=1822.6 then node 2029 else Standard</t>
  </si>
  <si>
    <t>1418 class = Poor</t>
  </si>
  <si>
    <t>1419 class = Standard</t>
  </si>
  <si>
    <t>1420 if x4&lt;4909.17 then node 2030 elseif x4&gt;=4909.17 then node 2031 else Standard</t>
  </si>
  <si>
    <t>1421 class = Poor</t>
  </si>
  <si>
    <t>1422 if x9&lt;39.0366 then node 2032 elseif x9&gt;=39.0366 then node 2033 else Poor</t>
  </si>
  <si>
    <t>1423 class = Standard</t>
  </si>
  <si>
    <t>1424 class = Poor</t>
  </si>
  <si>
    <t>1425 class = Standard</t>
  </si>
  <si>
    <t>1426 class = Poor</t>
  </si>
  <si>
    <t>1427 class = Standard</t>
  </si>
  <si>
    <t>1428 class = Standard</t>
  </si>
  <si>
    <t>1429 class = Poor</t>
  </si>
  <si>
    <t>1430 if x6&lt;9.5 then node 2034 elseif x6&gt;=9.5 then node 2035 else Poor</t>
  </si>
  <si>
    <t>1431 if x4&lt;4830.62 then node 2036 elseif x4&gt;=4830.62 then node 2037 else Poor</t>
  </si>
  <si>
    <t>1432 class = Poor</t>
  </si>
  <si>
    <t>1433 if x2&lt;32.5 then node 2038 elseif x2&gt;=32.5 then node 2039 else Standard</t>
  </si>
  <si>
    <t>1434 class = Good</t>
  </si>
  <si>
    <t>1435 class = Standard</t>
  </si>
  <si>
    <t>1436 if x6&lt;9.5 then node 2040 elseif x6&gt;=9.5 then node 2041 else Standard</t>
  </si>
  <si>
    <t>1437 if x4&lt;3022.15 then node 2042 elseif x4&gt;=3022.15 then node 2043 else Standard</t>
  </si>
  <si>
    <t>1438 if x4&lt;4174.34 then node 2044 elseif x4&gt;=4174.34 then node 2045 else Standard</t>
  </si>
  <si>
    <t>1439 if x8&lt;7.5 then node 2046 elseif x8&gt;=7.5 then node 2047 else Standard</t>
  </si>
  <si>
    <t>1440 class = Standard</t>
  </si>
  <si>
    <t>1441 if x5&lt;343.554 then node 2048 elseif x5&gt;=343.554 then node 2049 else Standard</t>
  </si>
  <si>
    <t>1442 if x2&lt;39.5 then node 2050 elseif x2&gt;=39.5 then node 2051 else Poor</t>
  </si>
  <si>
    <t>1443 if x6&lt;9.5 then node 2052 elseif x6&gt;=9.5 then node 2053 else Standard</t>
  </si>
  <si>
    <t>1444 class = Standard</t>
  </si>
  <si>
    <t>1445 class = Poor</t>
  </si>
  <si>
    <t>1446 if x10&lt;3633.77 then node 2054 elseif x10&gt;=3633.77 then node 2055 else Standard</t>
  </si>
  <si>
    <t>1447 class = Poor</t>
  </si>
  <si>
    <t>1448 class = Standard</t>
  </si>
  <si>
    <t>1449 if x5&lt;193.79 then node 2056 elseif x5&gt;=193.79 then node 2057 else Standard</t>
  </si>
  <si>
    <t>1450 if x2&lt;33.5 then node 2058 elseif x2&gt;=33.5 then node 2059 else Standard</t>
  </si>
  <si>
    <t>1451 if x2&lt;29.5 then node 2060 elseif x2&gt;=29.5 then node 2061 else Poor</t>
  </si>
  <si>
    <t>1452 if x4&lt;2928.39 then node 2062 elseif x4&gt;=2928.39 then node 2063 else Standard</t>
  </si>
  <si>
    <t>1453 class = Good</t>
  </si>
  <si>
    <t>1454 if x2&lt;49.5 then node 2064 elseif x2&gt;=49.5 then node 2065 else Standard</t>
  </si>
  <si>
    <t>1455 if x4&lt;4300.99 then node 2066 elseif x4&gt;=4300.99 then node 2067 else Poor</t>
  </si>
  <si>
    <t>1456 class = Standard</t>
  </si>
  <si>
    <t>1457 class = Poor</t>
  </si>
  <si>
    <t>1458 if x8&lt;5.5 then node 2068 elseif x8&gt;=5.5 then node 2069 else Poor</t>
  </si>
  <si>
    <t>1459 if x10&lt;382.019 then node 2070 elseif x10&gt;=382.019 then node 2071 else Poor</t>
  </si>
  <si>
    <t>1460 class = Poor</t>
  </si>
  <si>
    <t>1461 if x6&lt;12.5 then node 2072 elseif x6&gt;=12.5 then node 2073 else Standard</t>
  </si>
  <si>
    <t>1462 class = Poor</t>
  </si>
  <si>
    <t>1463 class = Standard</t>
  </si>
  <si>
    <t>1464 if x9&lt;26.719 then node 2074 elseif x9&gt;=26.719 then node 2075 else Standard</t>
  </si>
  <si>
    <t>1465 class = Standard</t>
  </si>
  <si>
    <t>1466 if x10&lt;5103.24 then node 2076 elseif x10&gt;=5103.24 then node 2077 else Poor</t>
  </si>
  <si>
    <t>1467 class = Standard</t>
  </si>
  <si>
    <t>1468 class = Standard</t>
  </si>
  <si>
    <t>1469 class = Poor</t>
  </si>
  <si>
    <t>1470 class = Standard</t>
  </si>
  <si>
    <t>1471 class = Poor</t>
  </si>
  <si>
    <t>1472 class = Standard</t>
  </si>
  <si>
    <t>1473 if x4&lt;3277.18 then node 2078 elseif x4&gt;=3277.18 then node 2079 else Poor</t>
  </si>
  <si>
    <t>1474 if x5&lt;40.048 then node 2080 elseif x5&gt;=40.048 then node 2081 else Poor</t>
  </si>
  <si>
    <t>1475 if x4&lt;3238.26 then node 2082 elseif x4&gt;=3238.26 then node 2083 else Poor</t>
  </si>
  <si>
    <t>1476 class = Good</t>
  </si>
  <si>
    <t>1477 class = Standard</t>
  </si>
  <si>
    <t>1478 class = Standard</t>
  </si>
  <si>
    <t>1479 class = Poor</t>
  </si>
  <si>
    <t>1480 class = Poor</t>
  </si>
  <si>
    <t>1481 class = Standard</t>
  </si>
  <si>
    <t>1482 if x10&lt;6256.76 then node 2084 elseif x10&gt;=6256.76 then node 2085 else Standard</t>
  </si>
  <si>
    <t>1483 class = Poor</t>
  </si>
  <si>
    <t>1484 if x9&lt;23.6433 then node 2086 elseif x9&gt;=23.6433 then node 2087 else Poor</t>
  </si>
  <si>
    <t>1485 class = Standard</t>
  </si>
  <si>
    <t>1486 if x4&lt;691.165 then node 2088 elseif x4&gt;=691.165 then node 2089 else Good</t>
  </si>
  <si>
    <t>1487 if x10&lt;7071.86 then node 2090 elseif x10&gt;=7071.86 then node 2091 else Good</t>
  </si>
  <si>
    <t>1488 if x1&lt;10.5 then node 2092 elseif x1&gt;=10.5 then node 2093 else Standard</t>
  </si>
  <si>
    <t>1489 if x8&lt;1.5 then node 2094 elseif x8&gt;=1.5 then node 2095 else Good</t>
  </si>
  <si>
    <t>1490 class = Standard</t>
  </si>
  <si>
    <t>1491 if x10&lt;1558.35 then node 2096 elseif x10&gt;=1558.35 then node 2097 else Standard</t>
  </si>
  <si>
    <t>1492 if x9&lt;23.8715 then node 2098 elseif x9&gt;=23.8715 then node 2099 else Standard</t>
  </si>
  <si>
    <t>1493 class = Poor</t>
  </si>
  <si>
    <t>1494 if x7&lt;7 then node 2100 elseif x7&gt;=7 then node 2101 else Standard</t>
  </si>
  <si>
    <t>1495 if x10&lt;2900.69 then node 2102 elseif x10&gt;=2900.69 then node 2103 else Good</t>
  </si>
  <si>
    <t>1496 if x6&lt;7.5 then node 2104 elseif x6&gt;=7.5 then node 2105 else Standard</t>
  </si>
  <si>
    <t>1497 if x9&lt;39.2473 then node 2106 elseif x9&gt;=39.2473 then node 2107 else Good</t>
  </si>
  <si>
    <t>1498 class = Good</t>
  </si>
  <si>
    <t>1499 class = Standard</t>
  </si>
  <si>
    <t>1500 if x9&lt;38.608 then node 2108 elseif x9&gt;=38.608 then node 2109 else Standard</t>
  </si>
  <si>
    <t>1501 class = Good</t>
  </si>
  <si>
    <t>1502 if x7&lt;4.5 then node 2110 elseif x7&gt;=4.5 then node 2111 else Standard</t>
  </si>
  <si>
    <t>1503 if x4&lt;672.73 then node 2112 elseif x4&gt;=672.73 then node 2113 else Standard</t>
  </si>
  <si>
    <t>1504 if x10&lt;9541.95 then node 2114 elseif x10&gt;=9541.95 then node 2115 else Standard</t>
  </si>
  <si>
    <t>1505 if x10&lt;10037.6 then node 2116 elseif x10&gt;=10037.6 then node 2117 else Good</t>
  </si>
  <si>
    <t>1506 if x4&lt;120.145 then node 2118 elseif x4&gt;=120.145 then node 2119 else Standard</t>
  </si>
  <si>
    <t>1507 if x4&lt;252.08 then node 2120 elseif x4&gt;=252.08 then node 2121 else Good</t>
  </si>
  <si>
    <t>1508 if x1&lt;6.5 then node 2122 elseif x1&gt;=6.5 then node 2123 else Good</t>
  </si>
  <si>
    <t>1509 if x4&lt;668.265 then node 2124 elseif x4&gt;=668.265 then node 2125 else Standard</t>
  </si>
  <si>
    <t>1510 if x10&lt;14489.2 then node 2126 elseif x10&gt;=14489.2 then node 2127 else Good</t>
  </si>
  <si>
    <t>1511 if x6&lt;6.5 then node 2128 elseif x6&gt;=6.5 then node 2129 else Good</t>
  </si>
  <si>
    <t>1512 class = Good</t>
  </si>
  <si>
    <t>1513 if x4&lt;1125.45 then node 2130 elseif x4&gt;=1125.45 then node 2131 else Good</t>
  </si>
  <si>
    <t>1514 if x9&lt;39.5239 then node 2132 elseif x9&gt;=39.5239 then node 2133 else Good</t>
  </si>
  <si>
    <t>1515 if x5&lt;24.7547 then node 2134 elseif x5&gt;=24.7547 then node 2135 else Standard</t>
  </si>
  <si>
    <t>1516 if x7&lt;4.5 then node 2136 elseif x7&gt;=4.5 then node 2137 else Good</t>
  </si>
  <si>
    <t>1517 if x2&lt;11.5 then node 2138 elseif x2&gt;=11.5 then node 2139 else Good</t>
  </si>
  <si>
    <t>1518 if x6&lt;0.5 then node 2140 elseif x6&gt;=0.5 then node 2141 else Poor</t>
  </si>
  <si>
    <t>1519 if x10&lt;3384.97 then node 2142 elseif x10&gt;=3384.97 then node 2143 else Standard</t>
  </si>
  <si>
    <t>1520 if x10&lt;3487.99 then node 2144 elseif x10&gt;=3487.99 then node 2145 else Standard</t>
  </si>
  <si>
    <t>1521 if x4&lt;1475.88 then node 2146 elseif x4&gt;=1475.88 then node 2147 else Good</t>
  </si>
  <si>
    <t>1522 if x4&lt;1310.87 then node 2148 elseif x4&gt;=1310.87 then node 2149 else Good</t>
  </si>
  <si>
    <t>1523 if x10&lt;4912.3 then node 2150 elseif x10&gt;=4912.3 then node 2151 else Good</t>
  </si>
  <si>
    <t>1524 if x2&lt;9.5 then node 2152 elseif x2&gt;=9.5 then node 2153 else Good</t>
  </si>
  <si>
    <t>1525 if x4&lt;1487.39 then node 2154 elseif x4&gt;=1487.39 then node 2155 else Standard</t>
  </si>
  <si>
    <t>1526 if x2&lt;11.5 then node 2156 elseif x2&gt;=11.5 then node 2157 else Standard</t>
  </si>
  <si>
    <t>1527 class = Good</t>
  </si>
  <si>
    <t>1528 if x1&lt;8.5 then node 2158 elseif x1&gt;=8.5 then node 2159 else Good</t>
  </si>
  <si>
    <t>1529 if x4&lt;338.645 then node 2160 elseif x4&gt;=338.645 then node 2161 else Good</t>
  </si>
  <si>
    <t>1530 if x4&lt;562.87 then node 2162 elseif x4&gt;=562.87 then node 2163 else Standard</t>
  </si>
  <si>
    <t>1531 if x1&lt;8.5 then node 2164 elseif x1&gt;=8.5 then node 2165 else Standard</t>
  </si>
  <si>
    <t>1532 if x6&lt;3.5 then node 2166 elseif x6&gt;=3.5 then node 2167 else Good</t>
  </si>
  <si>
    <t>1533 if x10&lt;1391.47 then node 2168 elseif x10&gt;=1391.47 then node 2169 else Standard</t>
  </si>
  <si>
    <t>1534 class = Poor</t>
  </si>
  <si>
    <t>1535 if x5&lt;521.86 then node 2170 elseif x5&gt;=521.86 then node 2171 else Good</t>
  </si>
  <si>
    <t>1536 if x10&lt;3377.23 then node 2172 elseif x10&gt;=3377.23 then node 2173 else Standard</t>
  </si>
  <si>
    <t>1537 if x10&lt;4889.91 then node 2174 elseif x10&gt;=4889.91 then node 2175 else Good</t>
  </si>
  <si>
    <t>1538 if x4&lt;1468.91 then node 2176 elseif x4&gt;=1468.91 then node 2177 else Standard</t>
  </si>
  <si>
    <t>1539 class = Poor</t>
  </si>
  <si>
    <t>1540 class = Standard</t>
  </si>
  <si>
    <t>1541 class = Good</t>
  </si>
  <si>
    <t>1542 if x2&lt;14.5 then node 2178 elseif x2&gt;=14.5 then node 2179 else Good</t>
  </si>
  <si>
    <t>1543 if x10&lt;7183.05 then node 2180 elseif x10&gt;=7183.05 then node 2181 else Good</t>
  </si>
  <si>
    <t>1544 if x8&lt;2.5 then node 2182 elseif x8&gt;=2.5 then node 2183 else Standard</t>
  </si>
  <si>
    <t>1545 class = Standard</t>
  </si>
  <si>
    <t>1546 if x10&lt;6511.32 then node 2184 elseif x10&gt;=6511.32 then node 2185 else Standard</t>
  </si>
  <si>
    <t>1547 if x5&lt;482.599 then node 2186 elseif x5&gt;=482.599 then node 2187 else Standard</t>
  </si>
  <si>
    <t>1548 if x10&lt;12219.8 then node 2188 elseif x10&gt;=12219.8 then node 2189 else Good</t>
  </si>
  <si>
    <t>1549 if x4&lt;1424.07 then node 2190 elseif x4&gt;=1424.07 then node 2191 else Standard</t>
  </si>
  <si>
    <t>1550 if x4&lt;657.815 then node 2192 elseif x4&gt;=657.815 then node 2193 else Poor</t>
  </si>
  <si>
    <t>1551 if x10&lt;13878 then node 2194 elseif x10&gt;=13878 then node 2195 else Good</t>
  </si>
  <si>
    <t>1552 if x7&lt;16.5 then node 2196 elseif x7&gt;=16.5 then node 2197 else Good</t>
  </si>
  <si>
    <t>1553 if x10&lt;3052.99 then node 2198 elseif x10&gt;=3052.99 then node 2199 else Standard</t>
  </si>
  <si>
    <t>1554 if x5&lt;590.866 then node 2200 elseif x5&gt;=590.866 then node 2201 else Good</t>
  </si>
  <si>
    <t>1555 class = Poor</t>
  </si>
  <si>
    <t>1556 if x9&lt;35.3917 then node 2202 elseif x9&gt;=35.3917 then node 2203 else Standard</t>
  </si>
  <si>
    <t>1557 class = Good</t>
  </si>
  <si>
    <t>1558 class = Poor</t>
  </si>
  <si>
    <t>1559 class = Good</t>
  </si>
  <si>
    <t>1560 class = Good</t>
  </si>
  <si>
    <t>1561 if x1&lt;1.5 then node 2204 elseif x1&gt;=1.5 then node 2205 else Good</t>
  </si>
  <si>
    <t>1562 if x6&lt;1 then node 2206 elseif x6&gt;=1 then node 2207 else Standard</t>
  </si>
  <si>
    <t>1563 class = Good</t>
  </si>
  <si>
    <t>1564 if x6&lt;0.5 then node 2208 elseif x6&gt;=0.5 then node 2209 else Standard</t>
  </si>
  <si>
    <t>1565 if x10&lt;4335.09 then node 2210 elseif x10&gt;=4335.09 then node 2211 else Good</t>
  </si>
  <si>
    <t>1566 if x6&lt;4.5 then node 2212 elseif x6&gt;=4.5 then node 2213 else Good</t>
  </si>
  <si>
    <t>1567 if x4&lt;1212.58 then node 2214 elseif x4&gt;=1212.58 then node 2215 else Standard</t>
  </si>
  <si>
    <t>1568 class = Standard</t>
  </si>
  <si>
    <t>1569 if x1&lt;5.5 then node 2216 elseif x1&gt;=5.5 then node 2217 else Standard</t>
  </si>
  <si>
    <t>1570 class = Standard</t>
  </si>
  <si>
    <t>1571 class = Good</t>
  </si>
  <si>
    <t>1572 if x1&lt;5.5 then node 2218 elseif x1&gt;=5.5 then node 2219 else Standard</t>
  </si>
  <si>
    <t>1573 class = Good</t>
  </si>
  <si>
    <t>1574 class = Good</t>
  </si>
  <si>
    <t>1575 class = Standard</t>
  </si>
  <si>
    <t>1576 if x8&lt;6.5 then node 2220 elseif x8&gt;=6.5 then node 2221 else Standard</t>
  </si>
  <si>
    <t>1577 if x10&lt;7189.37 then node 2222 elseif x10&gt;=7189.37 then node 2223 else Standard</t>
  </si>
  <si>
    <t>1578 if x4&lt;1290.41 then node 2224 elseif x4&gt;=1290.41 then node 2225 else Standard</t>
  </si>
  <si>
    <t>1579 if x10&lt;9339.03 then node 2226 elseif x10&gt;=9339.03 then node 2227 else Standard</t>
  </si>
  <si>
    <t>1580 class = Poor</t>
  </si>
  <si>
    <t>1581 if x1&lt;10.5 then node 2228 elseif x1&gt;=10.5 then node 2229 else Standard</t>
  </si>
  <si>
    <t>1582 class = Good</t>
  </si>
  <si>
    <t>1583 class = Standard</t>
  </si>
  <si>
    <t>1584 class = Good</t>
  </si>
  <si>
    <t>1585 class = Standard</t>
  </si>
  <si>
    <t>1586 if x4&lt;884.265 then node 2230 elseif x4&gt;=884.265 then node 2231 else Standard</t>
  </si>
  <si>
    <t>1587 if x6&lt;3.5 then node 2232 elseif x6&gt;=3.5 then node 2233 else Standard</t>
  </si>
  <si>
    <t>1588 class = Good</t>
  </si>
  <si>
    <t>1589 class = Standard</t>
  </si>
  <si>
    <t>1590 if x4&lt;790.195 then node 2234 elseif x4&gt;=790.195 then node 2235 else Poor</t>
  </si>
  <si>
    <t>1591 class = Poor</t>
  </si>
  <si>
    <t>1592 if x4&lt;1097.41 then node 2236 elseif x4&gt;=1097.41 then node 2237 else Poor</t>
  </si>
  <si>
    <t>1593 class = Standard</t>
  </si>
  <si>
    <t>1594 if x5&lt;528.464 then node 2238 elseif x5&gt;=528.464 then node 2239 else Good</t>
  </si>
  <si>
    <t>1595 class = Poor</t>
  </si>
  <si>
    <t>1596 class = Poor</t>
  </si>
  <si>
    <t>1597 if x5&lt;581.218 then node 2240 elseif x5&gt;=581.218 then node 2241 else Standard</t>
  </si>
  <si>
    <t>1598 class = Standard</t>
  </si>
  <si>
    <t>1599 if x1&lt;8.5 then node 2242 elseif x1&gt;=8.5 then node 2243 else Standard</t>
  </si>
  <si>
    <t>1600 if x5&lt;58.2896 then node 2244 elseif x5&gt;=58.2896 then node 2245 else Good</t>
  </si>
  <si>
    <t>1601 if x1&lt;10.5 then node 2246 elseif x1&gt;=10.5 then node 2247 else Standard</t>
  </si>
  <si>
    <t>1602 if x8&lt;3.5 then node 2248 elseif x8&gt;=3.5 then node 2249 else Poor</t>
  </si>
  <si>
    <t>1603 class = Standard</t>
  </si>
  <si>
    <t>1604 class = Standard</t>
  </si>
  <si>
    <t>1605 class = Poor</t>
  </si>
  <si>
    <t>1606 if x9&lt;26.9586 then node 2250 elseif x9&gt;=26.9586 then node 2251 else Poor</t>
  </si>
  <si>
    <t>1607 class = Good</t>
  </si>
  <si>
    <t>1608 if x1&lt;6.5 then node 2252 elseif x1&gt;=6.5 then node 2253 else Standard</t>
  </si>
  <si>
    <t>1609 class = Poor</t>
  </si>
  <si>
    <t>1610 class = Standard</t>
  </si>
  <si>
    <t>1611 class = Poor</t>
  </si>
  <si>
    <t>1612 if x4&lt;950.37 then node 2254 elseif x4&gt;=950.37 then node 2255 else Poor</t>
  </si>
  <si>
    <t>1613 if x4&lt;1111.56 then node 2256 elseif x4&gt;=1111.56 then node 2257 else Standard</t>
  </si>
  <si>
    <t>1614 class = Good</t>
  </si>
  <si>
    <t>1615 class = Poor</t>
  </si>
  <si>
    <t>1616 if x4&lt;336.67 then node 2258 elseif x4&gt;=336.67 then node 2259 else Standard</t>
  </si>
  <si>
    <t>1617 class = Poor</t>
  </si>
  <si>
    <t>1618 if x3&lt;1.5 then node 2260 elseif x3&gt;=1.5 then node 2261 else Poor</t>
  </si>
  <si>
    <t>1619 class = Standard</t>
  </si>
  <si>
    <t>1620 if x10&lt;2232.06 then node 2262 elseif x10&gt;=2232.06 then node 2263 else Poor</t>
  </si>
  <si>
    <t>1621 class = Standard</t>
  </si>
  <si>
    <t>1622 class = Poor</t>
  </si>
  <si>
    <t>1623 class = Standard</t>
  </si>
  <si>
    <t>1624 class = Poor</t>
  </si>
  <si>
    <t>1625 if x4&lt;170.41 then node 2264 elseif x4&gt;=170.41 then node 2265 else Standard</t>
  </si>
  <si>
    <t>1626 class = Good</t>
  </si>
  <si>
    <t>1627 if x5&lt;447.002 then node 2266 elseif x5&gt;=447.002 then node 2267 else Poor</t>
  </si>
  <si>
    <t>1628 if x9&lt;37.3276 then node 2268 elseif x9&gt;=37.3276 then node 2269 else Poor</t>
  </si>
  <si>
    <t>1629 class = Good</t>
  </si>
  <si>
    <t>1630 class = Standard</t>
  </si>
  <si>
    <t>1631 if x9&lt;23.3866 then node 2270 elseif x9&gt;=23.3866 then node 2271 else Poor</t>
  </si>
  <si>
    <t>1632 class = Poor</t>
  </si>
  <si>
    <t>1633 if x5&lt;230.919 then node 2272 elseif x5&gt;=230.919 then node 2273 else Poor</t>
  </si>
  <si>
    <t>1634 class = Standard</t>
  </si>
  <si>
    <t>1635 class = Poor</t>
  </si>
  <si>
    <t>1636 if x2&lt;20.5 then node 2274 elseif x2&gt;=20.5 then node 2275 else Good</t>
  </si>
  <si>
    <t>1637 if x9&lt;26.6918 then node 2276 elseif x9&gt;=26.6918 then node 2277 else Standard</t>
  </si>
  <si>
    <t>1638 if x2&lt;17 then node 2278 elseif x2&gt;=17 then node 2279 else Poor</t>
  </si>
  <si>
    <t>1639 class = Good</t>
  </si>
  <si>
    <t>1640 if x1&lt;3.5 then node 2280 elseif x1&gt;=3.5 then node 2281 else Good</t>
  </si>
  <si>
    <t>1641 if x1&lt;2.5 then node 2282 elseif x1&gt;=2.5 then node 2283 else Poor</t>
  </si>
  <si>
    <t>1642 if x2&lt;28.5 then node 2284 elseif x2&gt;=28.5 then node 2285 else Standard</t>
  </si>
  <si>
    <t>1643 if x4&lt;1283.99 then node 2286 elseif x4&gt;=1283.99 then node 2287 else Good</t>
  </si>
  <si>
    <t>1644 if x2&lt;21.5 then node 2288 elseif x2&gt;=21.5 then node 2289 else Standard</t>
  </si>
  <si>
    <t>1645 class = Good</t>
  </si>
  <si>
    <t>1646 class = Standard</t>
  </si>
  <si>
    <t>1647 class = Poor</t>
  </si>
  <si>
    <t>1648 class = Standard</t>
  </si>
  <si>
    <t>1649 if x7&lt;9.5 then node 2290 elseif x7&gt;=9.5 then node 2291 else Poor</t>
  </si>
  <si>
    <t>1650 if x10&lt;14970.2 then node 2292 elseif x10&gt;=14970.2 then node 2293 else Standard</t>
  </si>
  <si>
    <t>1651 class = Poor</t>
  </si>
  <si>
    <t>1652 if x10&lt;7868.6 then node 2294 elseif x10&gt;=7868.6 then node 2295 else Standard</t>
  </si>
  <si>
    <t>1653 class = Standard</t>
  </si>
  <si>
    <t>1654 if x10&lt;5469.14 then node 2296 elseif x10&gt;=5469.14 then node 2297 else Standard</t>
  </si>
  <si>
    <t>1655 if x1&lt;9.5 then node 2298 elseif x1&gt;=9.5 then node 2299 else Poor</t>
  </si>
  <si>
    <t>1656 class = Standard</t>
  </si>
  <si>
    <t>1657 if x9&lt;26.0659 then node 2300 elseif x9&gt;=26.0659 then node 2301 else Standard</t>
  </si>
  <si>
    <t>1658 if x1&lt;7.5 then node 2302 elseif x1&gt;=7.5 then node 2303 else Standard</t>
  </si>
  <si>
    <t>1659 if x2&lt;22 then node 2304 elseif x2&gt;=22 then node 2305 else Poor</t>
  </si>
  <si>
    <t>1660 if x2&lt;17.5 then node 2306 elseif x2&gt;=17.5 then node 2307 else Standard</t>
  </si>
  <si>
    <t>1661 if x6&lt;3.5 then node 2308 elseif x6&gt;=3.5 then node 2309 else Standard</t>
  </si>
  <si>
    <t>1662 if x4&lt;112.795 then node 2310 elseif x4&gt;=112.795 then node 2311 else Good</t>
  </si>
  <si>
    <t>1663 class = Poor</t>
  </si>
  <si>
    <t>1664 if x9&lt;28.1628 then node 2312 elseif x9&gt;=28.1628 then node 2313 else Poor</t>
  </si>
  <si>
    <t>1665 if x4&lt;519.215 then node 2314 elseif x4&gt;=519.215 then node 2315 else Standard</t>
  </si>
  <si>
    <t>1666 class = Standard</t>
  </si>
  <si>
    <t>1667 if x10&lt;12595.2 then node 2316 elseif x10&gt;=12595.2 then node 2317 else Good</t>
  </si>
  <si>
    <t>1668 class = Standard</t>
  </si>
  <si>
    <t>1669 class = Good</t>
  </si>
  <si>
    <t>1670 if x4&lt;276.47 then node 2318 elseif x4&gt;=276.47 then node 2319 else Poor</t>
  </si>
  <si>
    <t>1671 class = Standard</t>
  </si>
  <si>
    <t>1672 class = Good</t>
  </si>
  <si>
    <t>1673 class = Standard</t>
  </si>
  <si>
    <t>1674 class = Poor</t>
  </si>
  <si>
    <t>1675 class = Standard</t>
  </si>
  <si>
    <t>1676 if x2&lt;28.5 then node 2320 elseif x2&gt;=28.5 then node 2321 else Standard</t>
  </si>
  <si>
    <t>1677 if x10&lt;2424.73 then node 2322 elseif x10&gt;=2424.73 then node 2323 else Standard</t>
  </si>
  <si>
    <t>1678 if x4&lt;991.835 then node 2324 elseif x4&gt;=991.835 then node 2325 else Standard</t>
  </si>
  <si>
    <t>1679 if x9&lt;39.1185 then node 2326 elseif x9&gt;=39.1185 then node 2327 else Standard</t>
  </si>
  <si>
    <t>1680 if x9&lt;41.2324 then node 2328 elseif x9&gt;=41.2324 then node 2329 else Standard</t>
  </si>
  <si>
    <t>1681 class = Good</t>
  </si>
  <si>
    <t>1682 if x9&lt;29.3506 then node 2330 elseif x9&gt;=29.3506 then node 2331 else Good</t>
  </si>
  <si>
    <t>1683 if x2&lt;31 then node 2332 elseif x2&gt;=31 then node 2333 else Standard</t>
  </si>
  <si>
    <t>1684 if x10&lt;3501.32 then node 2334 elseif x10&gt;=3501.32 then node 2335 else Standard</t>
  </si>
  <si>
    <t>1685 if x7&lt;16.5 then node 2336 elseif x7&gt;=16.5 then node 2337 else Standard</t>
  </si>
  <si>
    <t>1686 if x2&lt;25 then node 2338 elseif x2&gt;=25 then node 2339 else Good</t>
  </si>
  <si>
    <t>1687 if x2&lt;27.5 then node 2340 elseif x2&gt;=27.5 then node 2341 else Standard</t>
  </si>
  <si>
    <t>1688 if x9&lt;41.7861 then node 2342 elseif x9&gt;=41.7861 then node 2343 else Standard</t>
  </si>
  <si>
    <t>1689 if x9&lt;36.2855 then node 2344 elseif x9&gt;=36.2855 then node 2345 else Poor</t>
  </si>
  <si>
    <t>1690 if x8&lt;2.5 then node 2346 elseif x8&gt;=2.5 then node 2347 else Standard</t>
  </si>
  <si>
    <t>1691 if x9&lt;43.719 then node 2348 elseif x9&gt;=43.719 then node 2349 else Standard</t>
  </si>
  <si>
    <t>1692 if x4&lt;1103.94 then node 2350 elseif x4&gt;=1103.94 then node 2351 else Standard</t>
  </si>
  <si>
    <t>1693 if x1&lt;13.5 then node 2352 elseif x1&gt;=13.5 then node 2353 else Standard</t>
  </si>
  <si>
    <t>1694 if x7&lt;15 then node 2354 elseif x7&gt;=15 then node 2355 else Standard</t>
  </si>
  <si>
    <t>1695 if x4&lt;1230.52 then node 2356 elseif x4&gt;=1230.52 then node 2357 else Standard</t>
  </si>
  <si>
    <t>1696 if x7&lt;16.5 then node 2358 elseif x7&gt;=16.5 then node 2359 else Standard</t>
  </si>
  <si>
    <t>1697 if x4&lt;917.035 then node 2360 elseif x4&gt;=917.035 then node 2361 else Standard</t>
  </si>
  <si>
    <t>1698 if x8&lt;7 then node 2362 elseif x8&gt;=7 then node 2363 else Standard</t>
  </si>
  <si>
    <t>1699 if x4&lt;1174.76 then node 2364 elseif x4&gt;=1174.76 then node 2365 else Standard</t>
  </si>
  <si>
    <t>1700 class = Standard</t>
  </si>
  <si>
    <t>1701 if x2&lt;31.5 then node 2366 elseif x2&gt;=31.5 then node 2367 else Standard</t>
  </si>
  <si>
    <t>1702 class = Standard</t>
  </si>
  <si>
    <t>1703 class = Poor</t>
  </si>
  <si>
    <t>1704 if x10&lt;2138.18 then node 2368 elseif x10&gt;=2138.18 then node 2369 else Standard</t>
  </si>
  <si>
    <t>1705 class = Good</t>
  </si>
  <si>
    <t>1706 class = Poor</t>
  </si>
  <si>
    <t>1707 class = Standard</t>
  </si>
  <si>
    <t>1708 class = Poor</t>
  </si>
  <si>
    <t>1709 class = Standard</t>
  </si>
  <si>
    <t>1710 if x2&lt;24.5 then node 2370 elseif x2&gt;=24.5 then node 2371 else Standard</t>
  </si>
  <si>
    <t>1711 if x7&lt;18.5 then node 2372 elseif x7&gt;=18.5 then node 2373 else Standard</t>
  </si>
  <si>
    <t>1712 class = Good</t>
  </si>
  <si>
    <t>1713 class = Standard</t>
  </si>
  <si>
    <t>1714 class = Standard</t>
  </si>
  <si>
    <t>1715 if x5&lt;155.442 then node 2374 elseif x5&gt;=155.442 then node 2375 else Standard</t>
  </si>
  <si>
    <t>1716 class = Standard</t>
  </si>
  <si>
    <t>1717 class = Poor</t>
  </si>
  <si>
    <t>1718 class = Poor</t>
  </si>
  <si>
    <t>1719 class = Standard</t>
  </si>
  <si>
    <t>1720 if x10&lt;6565.9 then node 2376 elseif x10&gt;=6565.9 then node 2377 else Good</t>
  </si>
  <si>
    <t>1721 class = Standard</t>
  </si>
  <si>
    <t>1722 if x7&lt;15.5 then node 2378 elseif x7&gt;=15.5 then node 2379 else Standard</t>
  </si>
  <si>
    <t>1723 if x5&lt;1419.15 then node 2380 elseif x5&gt;=1419.15 then node 2381 else Standard</t>
  </si>
  <si>
    <t>1724 class = Standard</t>
  </si>
  <si>
    <t>1725 if x9&lt;40.0563 then node 2382 elseif x9&gt;=40.0563 then node 2383 else Standard</t>
  </si>
  <si>
    <t>1726 if x1&lt;16.5 then node 2384 elseif x1&gt;=16.5 then node 2385 else Standard</t>
  </si>
  <si>
    <t>1727 if x4&lt;275.08 then node 2386 elseif x4&gt;=275.08 then node 2387 else Standard</t>
  </si>
  <si>
    <t>1728 if x5&lt;720.191 then node 2388 elseif x5&gt;=720.191 then node 2389 else Standard</t>
  </si>
  <si>
    <t>1729 if x10&lt;9658.05 then node 2390 elseif x10&gt;=9658.05 then node 2391 else Good</t>
  </si>
  <si>
    <t>1730 if x1&lt;13.5 then node 2392 elseif x1&gt;=13.5 then node 2393 else Standard</t>
  </si>
  <si>
    <t>1731 class = Standard</t>
  </si>
  <si>
    <t>1732 if x5&lt;86.7836 then node 2394 elseif x5&gt;=86.7836 then node 2395 else Standard</t>
  </si>
  <si>
    <t>1733 if x4&lt;410.765 then node 2396 elseif x4&gt;=410.765 then node 2397 else Standard</t>
  </si>
  <si>
    <t>1734 if x2&lt;5.5 then node 2398 elseif x2&gt;=5.5 then node 2399 else Standard</t>
  </si>
  <si>
    <t>1735 if x4&lt;1456.45 then node 2400 elseif x4&gt;=1456.45 then node 2401 else Poor</t>
  </si>
  <si>
    <t>1736 class = Standard</t>
  </si>
  <si>
    <t>1737 class = Poor</t>
  </si>
  <si>
    <t>1738 class = Standard</t>
  </si>
  <si>
    <t>1739 if x4&lt;1445.99 then node 2402 elseif x4&gt;=1445.99 then node 2403 else Poor</t>
  </si>
  <si>
    <t>1740 if x8&lt;5.5 then node 2404 elseif x8&gt;=5.5 then node 2405 else Poor</t>
  </si>
  <si>
    <t>1741 class = Standard</t>
  </si>
  <si>
    <t>1742 if x9&lt;41.6585 then node 2406 elseif x9&gt;=41.6585 then node 2407 else Standard</t>
  </si>
  <si>
    <t>1743 if x4&lt;5.075 then node 2408 elseif x4&gt;=5.075 then node 2409 else Standard</t>
  </si>
  <si>
    <t>1744 class = Standard</t>
  </si>
  <si>
    <t>1745 class = Good</t>
  </si>
  <si>
    <t>1746 if x8&lt;2.5 then node 2410 elseif x8&gt;=2.5 then node 2411 else Standard</t>
  </si>
  <si>
    <t>1747 if x10&lt;2893.72 then node 2412 elseif x10&gt;=2893.72 then node 2413 else Standard</t>
  </si>
  <si>
    <t>1748 class = Standard</t>
  </si>
  <si>
    <t>1749 class = Good</t>
  </si>
  <si>
    <t>1750 if x4&lt;1061.54 then node 2414 elseif x4&gt;=1061.54 then node 2415 else Standard</t>
  </si>
  <si>
    <t>1751 if x6&lt;6.5 then node 2416 elseif x6&gt;=6.5 then node 2417 else Standard</t>
  </si>
  <si>
    <t>1752 if x1&lt;7.5 then node 2418 elseif x1&gt;=7.5 then node 2419 else Standard</t>
  </si>
  <si>
    <t>1753 if x4&lt;269.535 then node 2420 elseif x4&gt;=269.535 then node 2421 else Standard</t>
  </si>
  <si>
    <t>1754 if x4&lt;1049.01 then node 2422 elseif x4&gt;=1049.01 then node 2423 else Standard</t>
  </si>
  <si>
    <t>1755 if x4&lt;68.65 then node 2424 elseif x4&gt;=68.65 then node 2425 else Standard</t>
  </si>
  <si>
    <t>1756 class = Standard</t>
  </si>
  <si>
    <t>1757 if x2&lt;4.5 then node 2426 elseif x2&gt;=4.5 then node 2427 else Poor</t>
  </si>
  <si>
    <t>1758 if x10&lt;2445.05 then node 2428 elseif x10&gt;=2445.05 then node 2429 else Standard</t>
  </si>
  <si>
    <t>1759 if x10&lt;8604.64 then node 2430 elseif x10&gt;=8604.64 then node 2431 else Standard</t>
  </si>
  <si>
    <t>1760 if x6&lt;7.5 then node 2432 elseif x6&gt;=7.5 then node 2433 else Standard</t>
  </si>
  <si>
    <t>1761 class = Poor</t>
  </si>
  <si>
    <t>1762 if x5&lt;36.3363 then node 2434 elseif x5&gt;=36.3363 then node 2435 else Standard</t>
  </si>
  <si>
    <t>1763 if x2&lt;18.5 then node 2436 elseif x2&gt;=18.5 then node 2437 else Standard</t>
  </si>
  <si>
    <t>1764 class = Standard</t>
  </si>
  <si>
    <t>1765 if x10&lt;1544.1 then node 2438 elseif x10&gt;=1544.1 then node 2439 else Poor</t>
  </si>
  <si>
    <t>1766 class = Poor</t>
  </si>
  <si>
    <t>1767 if x10&lt;3139.45 then node 2440 elseif x10&gt;=3139.45 then node 2441 else Standard</t>
  </si>
  <si>
    <t>1768 if x4&lt;1299.17 then node 2442 elseif x4&gt;=1299.17 then node 2443 else Standard</t>
  </si>
  <si>
    <t>1769 if x10&lt;3682.22 then node 2444 elseif x10&gt;=3682.22 then node 2445 else Standard</t>
  </si>
  <si>
    <t>1770 if x4&lt;1326.53 then node 2446 elseif x4&gt;=1326.53 then node 2447 else Standard</t>
  </si>
  <si>
    <t>1771 class = Poor</t>
  </si>
  <si>
    <t>1772 class = Standard</t>
  </si>
  <si>
    <t>1773 if x7&lt;4 then node 2448 elseif x7&gt;=4 then node 2449 else Standard</t>
  </si>
  <si>
    <t>1774 class = Poor</t>
  </si>
  <si>
    <t>1775 class = Standard</t>
  </si>
  <si>
    <t>1776 class = Standard</t>
  </si>
  <si>
    <t>1777 if x2&lt;19.5 then node 2450 elseif x2&gt;=19.5 then node 2451 else Standard</t>
  </si>
  <si>
    <t>1778 if x9&lt;27.5549 then node 2452 elseif x9&gt;=27.5549 then node 2453 else Standard</t>
  </si>
  <si>
    <t>1779 class = Good</t>
  </si>
  <si>
    <t>1780 class = Good</t>
  </si>
  <si>
    <t>1781 class = Standard</t>
  </si>
  <si>
    <t>1782 if x5&lt;332.048 then node 2454 elseif x5&gt;=332.048 then node 2455 else Good</t>
  </si>
  <si>
    <t>1783 class = Good</t>
  </si>
  <si>
    <t>1784 class = Good</t>
  </si>
  <si>
    <t>1785 if x9&lt;29.9652 then node 2456 elseif x9&gt;=29.9652 then node 2457 else Standard</t>
  </si>
  <si>
    <t>1786 if x10&lt;12911.9 then node 2458 elseif x10&gt;=12911.9 then node 2459 else Standard</t>
  </si>
  <si>
    <t>1787 if x9&lt;30.0191 then node 2460 elseif x9&gt;=30.0191 then node 2461 else Good</t>
  </si>
  <si>
    <t>1788 if x9&lt;29.1312 then node 2462 elseif x9&gt;=29.1312 then node 2463 else Standard</t>
  </si>
  <si>
    <t>1789 class = Standard</t>
  </si>
  <si>
    <t>1790 if x2&lt;33.5 then node 2464 elseif x2&gt;=33.5 then node 2465 else Standard</t>
  </si>
  <si>
    <t>1791 if x10&lt;9155.42 then node 2466 elseif x10&gt;=9155.42 then node 2467 else Standard</t>
  </si>
  <si>
    <t>1792 if x8&lt;0.5 then node 2468 elseif x8&gt;=0.5 then node 2469 else Standard</t>
  </si>
  <si>
    <t>1793 if x9&lt;31.051 then node 2470 elseif x9&gt;=31.051 then node 2471 else Standard</t>
  </si>
  <si>
    <t>1794 if x1&lt;18.5 then node 2472 elseif x1&gt;=18.5 then node 2473 else Standard</t>
  </si>
  <si>
    <t>1795 if x5&lt;144.316 then node 2474 elseif x5&gt;=144.316 then node 2475 else Standard</t>
  </si>
  <si>
    <t>1796 class = Standard</t>
  </si>
  <si>
    <t>1797 if x9&lt;30.3766 then node 2476 elseif x9&gt;=30.3766 then node 2477 else Standard</t>
  </si>
  <si>
    <t>1798 if x1&lt;18.5 then node 2478 elseif x1&gt;=18.5 then node 2479 else Standard</t>
  </si>
  <si>
    <t>1799 if x2&lt;26.5 then node 2480 elseif x2&gt;=26.5 then node 2481 else Standard</t>
  </si>
  <si>
    <t>1800 class = Good</t>
  </si>
  <si>
    <t>1801 class = Poor</t>
  </si>
  <si>
    <t>1802 class = Standard</t>
  </si>
  <si>
    <t>1803 class = Good</t>
  </si>
  <si>
    <t>1804 class = Standard</t>
  </si>
  <si>
    <t>1805 if x10&lt;7590.85 then node 2482 elseif x10&gt;=7590.85 then node 2483 else Standard</t>
  </si>
  <si>
    <t>1806 class = Poor</t>
  </si>
  <si>
    <t>1807 class = Standard</t>
  </si>
  <si>
    <t>1808 if x5&lt;1007.44 then node 2484 elseif x5&gt;=1007.44 then node 2485 else Standard</t>
  </si>
  <si>
    <t>1809 if x8&lt;1 then node 2486 elseif x8&gt;=1 then node 2487 else Standard</t>
  </si>
  <si>
    <t>1810 class = Standard</t>
  </si>
  <si>
    <t>1811 if x10&lt;3045.89 then node 2488 elseif x10&gt;=3045.89 then node 2489 else Poor</t>
  </si>
  <si>
    <t>1812 class = Standard</t>
  </si>
  <si>
    <t>1813 if x9&lt;31.4412 then node 2490 elseif x9&gt;=31.4412 then node 2491 else Poor</t>
  </si>
  <si>
    <t>1814 if x4&lt;1371.34 then node 2492 elseif x4&gt;=1371.34 then node 2493 else Standard</t>
  </si>
  <si>
    <t>1815 if x2&lt;13.5 then node 2494 elseif x2&gt;=13.5 then node 2495 else Poor</t>
  </si>
  <si>
    <t>1816 class = Poor</t>
  </si>
  <si>
    <t>1817 class = Standard</t>
  </si>
  <si>
    <t>1818 class = Standard</t>
  </si>
  <si>
    <t>1819 class = Poor</t>
  </si>
  <si>
    <t>1820 if x5&lt;297.477 then node 2496 elseif x5&gt;=297.477 then node 2497 else Poor</t>
  </si>
  <si>
    <t>1821 class = Standard</t>
  </si>
  <si>
    <t>1822 class = Poor</t>
  </si>
  <si>
    <t>1823 if x2&lt;34.5 then node 2498 elseif x2&gt;=34.5 then node 2499 else Poor</t>
  </si>
  <si>
    <t>1824 if x9&lt;35.4814 then node 2500 elseif x9&gt;=35.4814 then node 2501 else Poor</t>
  </si>
  <si>
    <t>1825 class = Standard</t>
  </si>
  <si>
    <t>1826 class = Poor</t>
  </si>
  <si>
    <t>1827 class = Standard</t>
  </si>
  <si>
    <t>1828 if x1&lt;24.5 then node 2502 elseif x1&gt;=24.5 then node 2503 else Poor</t>
  </si>
  <si>
    <t>1829 if x5&lt;142.313 then node 2504 elseif x5&gt;=142.313 then node 2505 else Poor</t>
  </si>
  <si>
    <t>1830 if x7&lt;22.5 then node 2506 elseif x7&gt;=22.5 then node 2507 else Poor</t>
  </si>
  <si>
    <t>1831 class = Standard</t>
  </si>
  <si>
    <t>1832 if x1&lt;23.5 then node 2508 elseif x1&gt;=23.5 then node 2509 else Poor</t>
  </si>
  <si>
    <t>1833 class = Poor</t>
  </si>
  <si>
    <t>1834 class = Poor</t>
  </si>
  <si>
    <t>1835 class = Standard</t>
  </si>
  <si>
    <t>1836 if x4&lt;1299.47 then node 2510 elseif x4&gt;=1299.47 then node 2511 else Standard</t>
  </si>
  <si>
    <t>1837 if x10&lt;865.986 then node 2512 elseif x10&gt;=865.986 then node 2513 else Poor</t>
  </si>
  <si>
    <t>1838 class = Poor</t>
  </si>
  <si>
    <t>1839 class = Standard</t>
  </si>
  <si>
    <t>1840 class = Standard</t>
  </si>
  <si>
    <t>1841 class = Poor</t>
  </si>
  <si>
    <t>1842 if x9&lt;32.2611 then node 2514 elseif x9&gt;=32.2611 then node 2515 else Poor</t>
  </si>
  <si>
    <t>1843 class = Standard</t>
  </si>
  <si>
    <t>1844 if x5&lt;198.909 then node 2516 elseif x5&gt;=198.909 then node 2517 else Poor</t>
  </si>
  <si>
    <t>1845 class = Standard</t>
  </si>
  <si>
    <t>1846 class = Good</t>
  </si>
  <si>
    <t>1847 class = Standard</t>
  </si>
  <si>
    <t>1848 if x10&lt;813.527 then node 2518 elseif x10&gt;=813.527 then node 2519 else Standard</t>
  </si>
  <si>
    <t>1849 class = Standard</t>
  </si>
  <si>
    <t>1850 if x9&lt;31.3696 then node 2520 elseif x9&gt;=31.3696 then node 2521 else Poor</t>
  </si>
  <si>
    <t>1851 class = Standard</t>
  </si>
  <si>
    <t>1852 if x2&lt;23.5 then node 2522 elseif x2&gt;=23.5 then node 2523 else Standard</t>
  </si>
  <si>
    <t>1853 if x1&lt;10.5 then node 2524 elseif x1&gt;=10.5 then node 2525 else Poor</t>
  </si>
  <si>
    <t>1854 if x2&lt;28.5 then node 2526 elseif x2&gt;=28.5 then node 2527 else Standard</t>
  </si>
  <si>
    <t>1855 if x6&lt;5.5 then node 2528 elseif x6&gt;=5.5 then node 2529 else Poor</t>
  </si>
  <si>
    <t>1856 if x4&lt;2450.53 then node 2530 elseif x4&gt;=2450.53 then node 2531 else Standard</t>
  </si>
  <si>
    <t>1857 class = Standard</t>
  </si>
  <si>
    <t>1858 class = Standard</t>
  </si>
  <si>
    <t>1859 class = Poor</t>
  </si>
  <si>
    <t>1860 if x5&lt;399.23 then node 2532 elseif x5&gt;=399.23 then node 2533 else Poor</t>
  </si>
  <si>
    <t>1861 class = Standard</t>
  </si>
  <si>
    <t>1862 if x2&lt;22.5 then node 2534 elseif x2&gt;=22.5 then node 2535 else Standard</t>
  </si>
  <si>
    <t>1863 class = Poor</t>
  </si>
  <si>
    <t>1864 class = Poor</t>
  </si>
  <si>
    <t>1865 class = Standard</t>
  </si>
  <si>
    <t>1866 class = Good</t>
  </si>
  <si>
    <t>1867 class = Standard</t>
  </si>
  <si>
    <t>1868 if x5&lt;139.438 then node 2536 elseif x5&gt;=139.438 then node 2537 else Standard</t>
  </si>
  <si>
    <t>1869 class = Standard</t>
  </si>
  <si>
    <t>1870 class = Standard</t>
  </si>
  <si>
    <t>1871 class = Poor</t>
  </si>
  <si>
    <t>1872 if x1&lt;17.5 then node 2538 elseif x1&gt;=17.5 then node 2539 else Poor</t>
  </si>
  <si>
    <t>1873 if x5&lt;164.275 then node 2540 elseif x5&gt;=164.275 then node 2541 else Standard</t>
  </si>
  <si>
    <t>1874 class = Poor</t>
  </si>
  <si>
    <t>1875 class = Standard</t>
  </si>
  <si>
    <t>1876 class = Standard</t>
  </si>
  <si>
    <t>1877 if x4&lt;1545.39 then node 2542 elseif x4&gt;=1545.39 then node 2543 else Poor</t>
  </si>
  <si>
    <t>1878 class = Poor</t>
  </si>
  <si>
    <t>1879 class = Standard</t>
  </si>
  <si>
    <t>1880 class = Poor</t>
  </si>
  <si>
    <t>1881 class = Standard</t>
  </si>
  <si>
    <t>1882 if x4&lt;2101.27 then node 2544 elseif x4&gt;=2101.27 then node 2545 else Poor</t>
  </si>
  <si>
    <t>1883 if x4&lt;2086.01 then node 2546 elseif x4&gt;=2086.01 then node 2547 else Standard</t>
  </si>
  <si>
    <t>1884 if x4&lt;1922.61 then node 2548 elseif x4&gt;=1922.61 then node 2549 else Poor</t>
  </si>
  <si>
    <t>1885 class = Standard</t>
  </si>
  <si>
    <t>1886 if x5&lt;74.1399 then node 2550 elseif x5&gt;=74.1399 then node 2551 else Standard</t>
  </si>
  <si>
    <t>1887 if x6&lt;7.5 then node 2552 elseif x6&gt;=7.5 then node 2553 else Poor</t>
  </si>
  <si>
    <t>1888 class = Poor</t>
  </si>
  <si>
    <t>1889 class = Standard</t>
  </si>
  <si>
    <t>1890 if x10&lt;4930.78 then node 2554 elseif x10&gt;=4930.78 then node 2555 else Standard</t>
  </si>
  <si>
    <t>1891 class = Poor</t>
  </si>
  <si>
    <t>1892 class = Poor</t>
  </si>
  <si>
    <t>1893 class = Standard</t>
  </si>
  <si>
    <t>1894 if x7&lt;21.5 then node 2556 elseif x7&gt;=21.5 then node 2557 else Poor</t>
  </si>
  <si>
    <t>1895 if x7&lt;13.5 then node 2558 elseif x7&gt;=13.5 then node 2559 else Poor</t>
  </si>
  <si>
    <t>1896 if x5&lt;125.472 then node 2560 elseif x5&gt;=125.472 then node 2561 else Poor</t>
  </si>
  <si>
    <t>1897 if x10&lt;925.181 then node 2562 elseif x10&gt;=925.181 then node 2563 else Poor</t>
  </si>
  <si>
    <t>1898 class = Standard</t>
  </si>
  <si>
    <t>1899 class = Poor</t>
  </si>
  <si>
    <t>1900 if x10&lt;4669.9 then node 2564 elseif x10&gt;=4669.9 then node 2565 else Poor</t>
  </si>
  <si>
    <t>1901 if x5&lt;457.753 then node 2566 elseif x5&gt;=457.753 then node 2567 else Poor</t>
  </si>
  <si>
    <t>1902 if x10&lt;6752.2 then node 2568 elseif x10&gt;=6752.2 then node 2569 else Poor</t>
  </si>
  <si>
    <t>1903 class = Poor</t>
  </si>
  <si>
    <t>1904 if x2&lt;9 then node 2570 elseif x2&gt;=9 then node 2571 else Poor</t>
  </si>
  <si>
    <t>1905 if x9&lt;35.2357 then node 2572 elseif x9&gt;=35.2357 then node 2573 else Poor</t>
  </si>
  <si>
    <t>1906 if x1&lt;21.5 then node 2574 elseif x1&gt;=21.5 then node 2575 else Poor</t>
  </si>
  <si>
    <t>1907 if x2&lt;44.5 then node 2576 elseif x2&gt;=44.5 then node 2577 else Poor</t>
  </si>
  <si>
    <t>1908 class = Standard</t>
  </si>
  <si>
    <t>1909 if x9&lt;32.7449 then node 2578 elseif x9&gt;=32.7449 then node 2579 else Poor</t>
  </si>
  <si>
    <t>1910 class = Poor</t>
  </si>
  <si>
    <t>1911 if x2&lt;30.5 then node 2580 elseif x2&gt;=30.5 then node 2581 else Poor</t>
  </si>
  <si>
    <t>1912 if x9&lt;35.5313 then node 2582 elseif x9&gt;=35.5313 then node 2583 else Poor</t>
  </si>
  <si>
    <t>1913 if x5&lt;22.4703 then node 2584 elseif x5&gt;=22.4703 then node 2585 else Standard</t>
  </si>
  <si>
    <t>1914 if x5&lt;69.2195 then node 2586 elseif x5&gt;=69.2195 then node 2587 else Poor</t>
  </si>
  <si>
    <t>1915 if x10&lt;3013.79 then node 2588 elseif x10&gt;=3013.79 then node 2589 else Poor</t>
  </si>
  <si>
    <t>1916 class = Poor</t>
  </si>
  <si>
    <t>1917 class = Standard</t>
  </si>
  <si>
    <t>1918 if x5&lt;5.81523 then node 2590 elseif x5&gt;=5.81523 then node 2591 else Poor</t>
  </si>
  <si>
    <t>1919 if x2&lt;60 then node 2592 elseif x2&gt;=60 then node 2593 else Standard</t>
  </si>
  <si>
    <t>1920 if x4&lt;1953.32 then node 2594 elseif x4&gt;=1953.32 then node 2595 else Poor</t>
  </si>
  <si>
    <t>1921 class = Poor</t>
  </si>
  <si>
    <t>1922 if x10&lt;1662.14 then node 2596 elseif x10&gt;=1662.14 then node 2597 else Poor</t>
  </si>
  <si>
    <t>1923 class = Poor</t>
  </si>
  <si>
    <t>1924 if x6&lt;13.5 then node 2598 elseif x6&gt;=13.5 then node 2599 else Poor</t>
  </si>
  <si>
    <t>1925 if x7&lt;21.5 then node 2600 elseif x7&gt;=21.5 then node 2601 else Poor</t>
  </si>
  <si>
    <t>1926 if x10&lt;1306.63 then node 2602 elseif x10&gt;=1306.63 then node 2603 else Poor</t>
  </si>
  <si>
    <t>1927 if x6&lt;11.5 then node 2604 elseif x6&gt;=11.5 then node 2605 else Poor</t>
  </si>
  <si>
    <t>1928 if x6&lt;8.5 then node 2606 elseif x6&gt;=8.5 then node 2607 else Standard</t>
  </si>
  <si>
    <t>1929 if x10&lt;1811.14 then node 2608 elseif x10&gt;=1811.14 then node 2609 else Poor</t>
  </si>
  <si>
    <t>1930 if x2&lt;29 then node 2610 elseif x2&gt;=29 then node 2611 else Poor</t>
  </si>
  <si>
    <t>1931 class = Standard</t>
  </si>
  <si>
    <t>1932 if x8&lt;5.5 then node 2612 elseif x8&gt;=5.5 then node 2613 else Poor</t>
  </si>
  <si>
    <t>1933 class = Poor</t>
  </si>
  <si>
    <t>1934 if x10&lt;1841.39 then node 2614 elseif x10&gt;=1841.39 then node 2615 else Poor</t>
  </si>
  <si>
    <t>1935 if x2&lt;14.5 then node 2616 elseif x2&gt;=14.5 then node 2617 else Standard</t>
  </si>
  <si>
    <t>1936 if x2&lt;25.5 then node 2618 elseif x2&gt;=25.5 then node 2619 else Poor</t>
  </si>
  <si>
    <t>1937 if x6&lt;14.5 then node 2620 elseif x6&gt;=14.5 then node 2621 else Poor</t>
  </si>
  <si>
    <t>1938 if x4&lt;1867.88 then node 2622 elseif x4&gt;=1867.88 then node 2623 else Poor</t>
  </si>
  <si>
    <t>1939 if x4&lt;2163.27 then node 2624 elseif x4&gt;=2163.27 then node 2625 else Poor</t>
  </si>
  <si>
    <t>1940 class = Poor</t>
  </si>
  <si>
    <t>1941 if x5&lt;100.714 then node 2626 elseif x5&gt;=100.714 then node 2627 else Poor</t>
  </si>
  <si>
    <t>1942 class = Poor</t>
  </si>
  <si>
    <t>1943 class = Standard</t>
  </si>
  <si>
    <t>1944 if x5&lt;149.205 then node 2628 elseif x5&gt;=149.205 then node 2629 else Poor</t>
  </si>
  <si>
    <t>1945 class = Standard</t>
  </si>
  <si>
    <t>1946 if x7&lt;18.5 then node 2630 elseif x7&gt;=18.5 then node 2631 else Poor</t>
  </si>
  <si>
    <t>1947 if x4&lt;2494.91 then node 2632 elseif x4&gt;=2494.91 then node 2633 else Poor</t>
  </si>
  <si>
    <t>1948 if x4&lt;1705.09 then node 2634 elseif x4&gt;=1705.09 then node 2635 else Standard</t>
  </si>
  <si>
    <t>1949 if x2&lt;13 then node 2636 elseif x2&gt;=13 then node 2637 else Poor</t>
  </si>
  <si>
    <t>1950 if x1&lt;30.5 then node 2638 elseif x1&gt;=30.5 then node 2639 else Poor</t>
  </si>
  <si>
    <t>1951 if x1&lt;30.5 then node 2640 elseif x1&gt;=30.5 then node 2641 else Poor</t>
  </si>
  <si>
    <t>1952 if x8&lt;7.5 then node 2642 elseif x8&gt;=7.5 then node 2643 else Poor</t>
  </si>
  <si>
    <t>1953 if x6&lt;13.5 then node 2644 elseif x6&gt;=13.5 then node 2645 else Poor</t>
  </si>
  <si>
    <t>1954 if x8&lt;6.5 then node 2646 elseif x8&gt;=6.5 then node 2647 else Poor</t>
  </si>
  <si>
    <t>1955 class = Standard</t>
  </si>
  <si>
    <t>1956 class = Standard</t>
  </si>
  <si>
    <t>1957 if x9&lt;25.5607 then node 2648 elseif x9&gt;=25.5607 then node 2649 else Poor</t>
  </si>
  <si>
    <t>1958 class = Standard</t>
  </si>
  <si>
    <t>1959 class = Poor</t>
  </si>
  <si>
    <t>1960 class = Poor</t>
  </si>
  <si>
    <t>1961 if x2&lt;15.5 then node 2650 elseif x2&gt;=15.5 then node 2651 else Poor</t>
  </si>
  <si>
    <t>1962 if x4&lt;2584.88 then node 2652 elseif x4&gt;=2584.88 then node 2653 else Poor</t>
  </si>
  <si>
    <t>1963 if x5&lt;475.54 then node 2654 elseif x5&gt;=475.54 then node 2655 else Poor</t>
  </si>
  <si>
    <t>1964 if x1&lt;30 then node 2656 elseif x1&gt;=30 then node 2657 else Poor</t>
  </si>
  <si>
    <t>1965 if x9&lt;38.2901 then node 2658 elseif x9&gt;=38.2901 then node 2659 else Standard</t>
  </si>
  <si>
    <t>1966 if x1&lt;33.5 then node 2660 elseif x1&gt;=33.5 then node 2661 else Poor</t>
  </si>
  <si>
    <t>1967 if x10&lt;1192.8 then node 2662 elseif x10&gt;=1192.8 then node 2663 else Poor</t>
  </si>
  <si>
    <t>1968 if x9&lt;34.9498 then node 2664 elseif x9&gt;=34.9498 then node 2665 else Standard</t>
  </si>
  <si>
    <t>1969 if x6&lt;9.5 then node 2666 elseif x6&gt;=9.5 then node 2667 else Poor</t>
  </si>
  <si>
    <t>1970 if x4&lt;2502.51 then node 2668 elseif x4&gt;=2502.51 then node 2669 else Poor</t>
  </si>
  <si>
    <t>1971 class = Standard</t>
  </si>
  <si>
    <t>1972 class = Poor</t>
  </si>
  <si>
    <t>1973 if x9&lt;26.705 then node 2670 elseif x9&gt;=26.705 then node 2671 else Poor</t>
  </si>
  <si>
    <t>1974 if x10&lt;627.576 then node 2672 elseif x10&gt;=627.576 then node 2673 else Poor</t>
  </si>
  <si>
    <t>1975 if x10&lt;1742.52 then node 2674 elseif x10&gt;=1742.52 then node 2675 else Standard</t>
  </si>
  <si>
    <t>1976 if x5&lt;43.018 then node 2676 elseif x5&gt;=43.018 then node 2677 else Standard</t>
  </si>
  <si>
    <t>1977 if x7&lt;12.5 then node 2678 elseif x7&gt;=12.5 then node 2679 else Poor</t>
  </si>
  <si>
    <t>1978 if x10&lt;5745.79 then node 2680 elseif x10&gt;=5745.79 then node 2681 else Standard</t>
  </si>
  <si>
    <t>1979 class = Poor</t>
  </si>
  <si>
    <t>1980 class = Standard</t>
  </si>
  <si>
    <t>1981 if x6&lt;10.5 then node 2682 elseif x6&gt;=10.5 then node 2683 else Poor</t>
  </si>
  <si>
    <t>1982 if x3&lt;2 then node 2684 elseif x3&gt;=2 then node 2685 else Poor</t>
  </si>
  <si>
    <t>1983 class = Standard</t>
  </si>
  <si>
    <t>1984 if x2&lt;19 then node 2686 elseif x2&gt;=19 then node 2687 else Standard</t>
  </si>
  <si>
    <t>1985 if x9&lt;37.4173 then node 2688 elseif x9&gt;=37.4173 then node 2689 else Standard</t>
  </si>
  <si>
    <t>1986 if x7&lt;20 then node 2690 elseif x7&gt;=20 then node 2691 else Poor</t>
  </si>
  <si>
    <t>1987 if x10&lt;3043.03 then node 2692 elseif x10&gt;=3043.03 then node 2693 else Poor</t>
  </si>
  <si>
    <t>1988 class = Poor</t>
  </si>
  <si>
    <t>1989 if x9&lt;35.3154 then node 2694 elseif x9&gt;=35.3154 then node 2695 else Poor</t>
  </si>
  <si>
    <t>1990 class = Standard</t>
  </si>
  <si>
    <t>1991 class = Poor</t>
  </si>
  <si>
    <t>1992 class = Good</t>
  </si>
  <si>
    <t>1993 class = Standard</t>
  </si>
  <si>
    <t>1994 if x2&lt;15.5 then node 2696 elseif x2&gt;=15.5 then node 2697 else Poor</t>
  </si>
  <si>
    <t>1995 if x6&lt;10.5 then node 2698 elseif x6&gt;=10.5 then node 2699 else Poor</t>
  </si>
  <si>
    <t>1996 if x4&lt;4455.43 then node 2700 elseif x4&gt;=4455.43 then node 2701 else Poor</t>
  </si>
  <si>
    <t>1997 if x5&lt;101.198 then node 2702 elseif x5&gt;=101.198 then node 2703 else Standard</t>
  </si>
  <si>
    <t>1998 if x7&lt;19.5 then node 2704 elseif x7&gt;=19.5 then node 2705 else Poor</t>
  </si>
  <si>
    <t>1999 class = Poor</t>
  </si>
  <si>
    <t>2000 if x9&lt;27.1841 then node 2706 elseif x9&gt;=27.1841 then node 2707 else Standard</t>
  </si>
  <si>
    <t>2001 if x7&lt;18.5 then node 2708 elseif x7&gt;=18.5 then node 2709 else Standard</t>
  </si>
  <si>
    <t>2002 if x2&lt;52.5 then node 2710 elseif x2&gt;=52.5 then node 2711 else Stand...</t>
  </si>
  <si>
    <t>Decision Tree</t>
  </si>
  <si>
    <t>|--- Delay_from_due_date &lt;= 15.50</t>
  </si>
  <si>
    <t>|   |--- Interest_Rate &lt;= 12.50</t>
  </si>
  <si>
    <t>|   |   |--- Num_of_Delayed_Payment &lt;= 15.50</t>
  </si>
  <si>
    <t>|   |   |   |--- Delay_from_due_date &lt;= 5.50</t>
  </si>
  <si>
    <t xml:space="preserve"> Delay_from_due_date &lt;= 15.50</t>
  </si>
  <si>
    <t>|   |   |   |   |--- class: 0</t>
  </si>
  <si>
    <t>GOOD</t>
  </si>
  <si>
    <t>Interest_Rate &lt;= 12.50</t>
  </si>
  <si>
    <t xml:space="preserve"> Interest_Rate &gt;  12.50</t>
  </si>
  <si>
    <t>|   |   |   |--- Delay_from_due_date &gt;  5.50</t>
  </si>
  <si>
    <t xml:space="preserve"> Num_Delayed_Payment &lt;= 15.50</t>
  </si>
  <si>
    <t xml:space="preserve"> Num_Delayed_Payment &gt;  15.50</t>
  </si>
  <si>
    <t xml:space="preserve"> Outstanding_Debt &lt;= 1067.82</t>
  </si>
  <si>
    <t xml:space="preserve"> Outstanding_Debt &gt;  1067.82</t>
  </si>
  <si>
    <t xml:space="preserve"> Delay_due_date &lt;= 5.50</t>
  </si>
  <si>
    <t xml:space="preserve"> Delay_due_date &gt;5.50</t>
  </si>
  <si>
    <t xml:space="preserve"> Monthly_Salary &lt;= 2711.90</t>
  </si>
  <si>
    <t xml:space="preserve"> Monthly_Salary &gt;  2711.90</t>
  </si>
  <si>
    <t xml:space="preserve"> Num_Delayed_Payment &lt;= 18.50</t>
  </si>
  <si>
    <t xml:space="preserve"> Num_Delayed_Payment &gt;  18.50</t>
  </si>
  <si>
    <t xml:space="preserve"> Delay_due_date &lt;= 3.50</t>
  </si>
  <si>
    <t xml:space="preserve"> Delay_due_date &gt;  3.50</t>
  </si>
  <si>
    <t>|   |   |--- Num_of_Delayed_Payment &gt;  15.50</t>
  </si>
  <si>
    <t xml:space="preserve"> class: 0</t>
  </si>
  <si>
    <t xml:space="preserve"> class: 2</t>
  </si>
  <si>
    <t xml:space="preserve"> class: 1</t>
  </si>
  <si>
    <t>|   |   |   |--- Monthly_Inhand_Salary &lt;= 2711.90</t>
  </si>
  <si>
    <t>STANDARD</t>
  </si>
  <si>
    <t>POOR</t>
  </si>
  <si>
    <t>|   |   |   |--- Monthly_Inhand_Salary &gt;  2711.90</t>
  </si>
  <si>
    <t>|   |   |   |   |--- class: 2</t>
  </si>
  <si>
    <t>|   |--- Interest_Rate &gt;  12.50</t>
  </si>
  <si>
    <t xml:space="preserve"> Delay_from_due_date &gt;  15.50</t>
  </si>
  <si>
    <t>|   |   |--- Outstanding_Debt &lt;= 1067.82</t>
  </si>
  <si>
    <t xml:space="preserve"> Interest_Rate &lt;= 5.50</t>
  </si>
  <si>
    <t xml:space="preserve"> Interest_Rate &gt;  5.50</t>
  </si>
  <si>
    <t>|   |   |   |--- Num_of_Delayed_Payment &lt;= 18.50</t>
  </si>
  <si>
    <t xml:space="preserve"> Monthly_Inhand_Salary &lt;= 1648.30</t>
  </si>
  <si>
    <t xml:space="preserve"> Monthly_Inhand_Salary &gt;  1648.30</t>
  </si>
  <si>
    <t xml:space="preserve"> Outstanding_Debt &lt;= 964.35</t>
  </si>
  <si>
    <t xml:space="preserve"> Outstanding_Debt &gt;  964.35</t>
  </si>
  <si>
    <t xml:space="preserve"> Outstanding_Debt &lt;= 331.00</t>
  </si>
  <si>
    <t xml:space="preserve"> Outstanding_Debt &gt;  331.00</t>
  </si>
  <si>
    <t xml:space="preserve"> Monthly_Inhand_Salary &lt;= 10634.32</t>
  </si>
  <si>
    <t xml:space="preserve"> Monthly_Inhand_Salary &gt;  10634.32</t>
  </si>
  <si>
    <t xml:space="preserve"> Outstanding_Debt &lt;= 955.39</t>
  </si>
  <si>
    <t xml:space="preserve"> Outstanding_Debt &gt;  955.39</t>
  </si>
  <si>
    <t xml:space="preserve"> Outstanding_Debt &lt;= 1307.42</t>
  </si>
  <si>
    <t xml:space="preserve"> Outstanding_Debt &gt;  1307.42</t>
  </si>
  <si>
    <t>|   |   |   |--- Num_of_Delayed_Payment &gt;  18.50</t>
  </si>
  <si>
    <t>|   |   |--- Outstanding_Debt &gt;  1067.82</t>
  </si>
  <si>
    <t>|   |   |   |--- Delay_from_due_date &lt;= 3.50</t>
  </si>
  <si>
    <t>|   |   |   |   |--- class: 1</t>
  </si>
  <si>
    <t>|   |   |   |--- Delay_from_due_date &gt;  3.50</t>
  </si>
  <si>
    <t>|--- Delay_from_due_date &gt;  15.50</t>
  </si>
  <si>
    <t>|   |--- Interest_Rate &lt;= 5.50</t>
  </si>
  <si>
    <t>|   |   |--- Monthly_Inhand_Salary &lt;= 1648.30</t>
  </si>
  <si>
    <t>|   |   |   |--- Outstanding_Debt &lt;= 331.00</t>
  </si>
  <si>
    <t>|   |   |   |--- Outstanding_Debt &gt;  331.00</t>
  </si>
  <si>
    <t>|   |   |--- Monthly_Inhand_Salary &gt;  1648.30</t>
  </si>
  <si>
    <t>|   |   |   |--- Monthly_Inhand_Salary &lt;= 10634.32</t>
  </si>
  <si>
    <t>|   |   |   |--- Monthly_Inhand_Salary &gt;  10634.32</t>
  </si>
  <si>
    <t>|   |--- Interest_Rate &gt;  5.50</t>
  </si>
  <si>
    <t>|   |   |--- Outstanding_Debt &lt;= 964.35</t>
  </si>
  <si>
    <t>|   |   |   |--- Outstanding_Debt &lt;= 955.39</t>
  </si>
  <si>
    <t>|   |   |   |--- Outstanding_Debt &gt;  955.39</t>
  </si>
  <si>
    <t>|   |   |--- Outstanding_Debt &gt;  964.35</t>
  </si>
  <si>
    <t>|   |   |   |--- Outstanding_Debt &lt;= 1307.42</t>
  </si>
  <si>
    <t>|   |   |   |--- Outstanding_Debt &gt;  1307.42</t>
  </si>
  <si>
    <t>Outstanding Debt</t>
  </si>
  <si>
    <t>&lt;1498</t>
  </si>
  <si>
    <t>&gt;=1498</t>
  </si>
  <si>
    <t>Pay of Min Amount</t>
  </si>
  <si>
    <t>No or NM</t>
  </si>
  <si>
    <t>&lt;2727</t>
  </si>
  <si>
    <t>&gt;=2727</t>
  </si>
  <si>
    <t>Interest Rate</t>
  </si>
  <si>
    <t>&lt;12.5</t>
  </si>
  <si>
    <t>&gt;12.5</t>
  </si>
  <si>
    <t>&lt;20.5</t>
  </si>
  <si>
    <t>&gt;20.5</t>
  </si>
  <si>
    <t>&lt;14.5</t>
  </si>
  <si>
    <t>&gt;14.5</t>
  </si>
  <si>
    <t>&lt;26.5</t>
  </si>
  <si>
    <t>&gt;=26.5</t>
  </si>
  <si>
    <t>Delay Due Date</t>
  </si>
  <si>
    <t>13 class = Poor</t>
  </si>
  <si>
    <t>&lt;15.5</t>
  </si>
  <si>
    <t>&gt;15.5</t>
  </si>
  <si>
    <t>&lt;35.5</t>
  </si>
  <si>
    <t>&gt;35.5</t>
  </si>
  <si>
    <t>&lt;1048</t>
  </si>
  <si>
    <t>&gt;1048</t>
  </si>
  <si>
    <t>&lt;1660</t>
  </si>
  <si>
    <t>&gt;=1660</t>
  </si>
  <si>
    <t>&lt;2848</t>
  </si>
  <si>
    <t>&gt;=2848</t>
  </si>
  <si>
    <t>&lt;33.5</t>
  </si>
  <si>
    <t>&gt;=33.5</t>
  </si>
  <si>
    <t>14 if x4&lt;2848.96 then node 26 elseif x4&gt;=2848.96 then node 27 else Poor</t>
  </si>
  <si>
    <t>15 if x1&lt;33.5 then node 28 elseif x1&gt;=33.5 then node 29 else Standard</t>
  </si>
  <si>
    <t>Num of Delays</t>
  </si>
  <si>
    <t>16 if x7&lt;12.5 then node 30 elseif x7&gt;=12.5 then node 31 else Good</t>
  </si>
  <si>
    <t>&lt;7.5</t>
  </si>
  <si>
    <t>&gt;=7.5</t>
  </si>
  <si>
    <t>17 if x7&lt;7.5 then node 32 elseif x7&gt;=7.5 then node 33 else Standard</t>
  </si>
  <si>
    <t>18 if x2&lt;35.5 then node 34 elseif x2&gt;=35.5 then node 35 else Standard</t>
  </si>
  <si>
    <t>19 class = Poor</t>
  </si>
  <si>
    <t>20 class = Standard</t>
  </si>
  <si>
    <t>21 class = Poor</t>
  </si>
  <si>
    <t>23 class = Poor</t>
  </si>
  <si>
    <t>24 class = Poor</t>
  </si>
  <si>
    <t>25 class = Standard</t>
  </si>
  <si>
    <t>26 class = Standard</t>
  </si>
  <si>
    <t>27 class = Poor</t>
  </si>
  <si>
    <t>28 class = Standard</t>
  </si>
  <si>
    <t>29 class = Poor</t>
  </si>
  <si>
    <t>30 class = Good</t>
  </si>
  <si>
    <t>31 class = Standard</t>
  </si>
  <si>
    <t>32 class = Poor</t>
  </si>
  <si>
    <t>33 class = Standard</t>
  </si>
  <si>
    <t>34 class = Standard</t>
  </si>
  <si>
    <t>35 class =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</si>
</sst>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2121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4" tint="0.39997558519241921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theme="4" tint="0.39997558519241921"/>
      </right>
      <top/>
      <bottom/>
      <diagonal/>
    </border>
    <border>
      <left style="medium">
        <color indexed="64"/>
      </left>
      <right style="thin">
        <color theme="4" tint="0.39997558519241921"/>
      </right>
      <top style="medium">
        <color indexed="64"/>
      </top>
      <bottom/>
      <diagonal/>
    </border>
    <border>
      <left style="medium">
        <color indexed="64"/>
      </left>
      <right style="thin">
        <color theme="4" tint="0.3999755851924192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/>
    <xf numFmtId="10" fontId="0" fillId="0" borderId="0" xfId="1" applyNumberFormat="1" applyFont="1"/>
    <xf numFmtId="0" fontId="0" fillId="6" borderId="0" xfId="0" applyFill="1"/>
    <xf numFmtId="0" fontId="3" fillId="6" borderId="0" xfId="0" applyFont="1" applyFill="1"/>
    <xf numFmtId="0" fontId="0" fillId="7" borderId="0" xfId="0" applyFill="1"/>
    <xf numFmtId="0" fontId="2" fillId="2" borderId="3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2" fillId="2" borderId="7" xfId="0" applyFont="1" applyFill="1" applyBorder="1"/>
    <xf numFmtId="0" fontId="0" fillId="4" borderId="0" xfId="0" applyFill="1"/>
    <xf numFmtId="0" fontId="0" fillId="4" borderId="8" xfId="0" applyFill="1" applyBorder="1"/>
    <xf numFmtId="0" fontId="0" fillId="5" borderId="0" xfId="0" applyFill="1"/>
    <xf numFmtId="0" fontId="0" fillId="5" borderId="8" xfId="0" applyFill="1" applyBorder="1"/>
    <xf numFmtId="0" fontId="2" fillId="2" borderId="9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2" fillId="2" borderId="12" xfId="0" applyFont="1" applyFill="1" applyBorder="1"/>
    <xf numFmtId="0" fontId="0" fillId="0" borderId="5" xfId="0" applyBorder="1"/>
    <xf numFmtId="0" fontId="0" fillId="0" borderId="6" xfId="0" applyBorder="1"/>
    <xf numFmtId="0" fontId="2" fillId="2" borderId="13" xfId="0" applyFont="1" applyFill="1" applyBorder="1"/>
    <xf numFmtId="0" fontId="0" fillId="3" borderId="0" xfId="0" applyFill="1"/>
    <xf numFmtId="0" fontId="0" fillId="0" borderId="8" xfId="0" applyBorder="1"/>
    <xf numFmtId="0" fontId="2" fillId="2" borderId="14" xfId="0" applyFont="1" applyFill="1" applyBorder="1"/>
    <xf numFmtId="0" fontId="0" fillId="0" borderId="10" xfId="0" applyBorder="1"/>
    <xf numFmtId="0" fontId="0" fillId="0" borderId="11" xfId="0" applyBorder="1"/>
    <xf numFmtId="0" fontId="0" fillId="5" borderId="5" xfId="0" applyFill="1" applyBorder="1"/>
    <xf numFmtId="0" fontId="0" fillId="5" borderId="6" xfId="0" applyFill="1" applyBorder="1"/>
    <xf numFmtId="0" fontId="0" fillId="6" borderId="10" xfId="0" applyFill="1" applyBorder="1"/>
    <xf numFmtId="0" fontId="0" fillId="6" borderId="11" xfId="0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0" xfId="0" applyFont="1" applyFill="1"/>
    <xf numFmtId="0" fontId="2" fillId="2" borderId="20" xfId="0" applyFont="1" applyFill="1" applyBorder="1"/>
    <xf numFmtId="0" fontId="0" fillId="6" borderId="8" xfId="0" applyFill="1" applyBorder="1"/>
    <xf numFmtId="0" fontId="0" fillId="6" borderId="5" xfId="0" applyFill="1" applyBorder="1"/>
    <xf numFmtId="0" fontId="0" fillId="6" borderId="6" xfId="0" applyFill="1" applyBorder="1"/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4" fillId="7" borderId="0" xfId="0" applyFont="1" applyFill="1" applyAlignment="1">
      <alignment horizontal="left" vertical="center" indent="1"/>
    </xf>
    <xf numFmtId="0" fontId="0" fillId="8" borderId="0" xfId="0" applyFill="1"/>
    <xf numFmtId="0" fontId="4" fillId="9" borderId="0" xfId="0" applyFont="1" applyFill="1" applyAlignment="1">
      <alignment horizontal="left" vertical="center" indent="1"/>
    </xf>
    <xf numFmtId="0" fontId="0" fillId="9" borderId="0" xfId="0" applyFill="1"/>
    <xf numFmtId="0" fontId="2" fillId="2" borderId="21" xfId="0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2" fillId="2" borderId="24" xfId="0" applyFont="1" applyFill="1" applyBorder="1"/>
    <xf numFmtId="0" fontId="2" fillId="2" borderId="25" xfId="0" applyFont="1" applyFill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/>
    <xf numFmtId="0" fontId="0" fillId="10" borderId="0" xfId="0" applyFill="1"/>
    <xf numFmtId="0" fontId="8" fillId="11" borderId="0" xfId="0" applyFont="1" applyFill="1"/>
    <xf numFmtId="0" fontId="9" fillId="0" borderId="27" xfId="0" applyFont="1" applyBorder="1" applyAlignment="1">
      <alignment horizontal="left" vertical="top"/>
    </xf>
    <xf numFmtId="0" fontId="3" fillId="10" borderId="0" xfId="0" applyFont="1" applyFill="1"/>
    <xf numFmtId="1" fontId="0" fillId="0" borderId="0" xfId="0" applyNumberFormat="1"/>
    <xf numFmtId="0" fontId="7" fillId="12" borderId="0" xfId="0" applyFont="1" applyFill="1" applyAlignment="1">
      <alignment horizontal="center"/>
    </xf>
    <xf numFmtId="10" fontId="0" fillId="12" borderId="0" xfId="1" quotePrefix="1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13" fillId="0" borderId="0" xfId="0" applyFont="1"/>
    <xf numFmtId="10" fontId="14" fillId="0" borderId="0" xfId="1" applyNumberFormat="1" applyFont="1"/>
    <xf numFmtId="0" fontId="14" fillId="0" borderId="0" xfId="0" applyFont="1" applyAlignment="1">
      <alignment vertical="top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/>
    <xf numFmtId="0" fontId="0" fillId="0" borderId="0" xfId="0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23"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164" formatCode="0.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14</xdr:row>
      <xdr:rowOff>12700</xdr:rowOff>
    </xdr:from>
    <xdr:to>
      <xdr:col>11</xdr:col>
      <xdr:colOff>514350</xdr:colOff>
      <xdr:row>20</xdr:row>
      <xdr:rowOff>177800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A46F86C-725E-9374-5A4F-EBFBD951DDB2}"/>
            </a:ext>
          </a:extLst>
        </xdr:cNvPr>
        <xdr:cNvCxnSpPr/>
      </xdr:nvCxnSpPr>
      <xdr:spPr>
        <a:xfrm>
          <a:off x="7213600" y="2590800"/>
          <a:ext cx="6350" cy="1270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234950</xdr:colOff>
      <xdr:row>14</xdr:row>
      <xdr:rowOff>6350</xdr:rowOff>
    </xdr:from>
    <xdr:to>
      <xdr:col>13</xdr:col>
      <xdr:colOff>260350</xdr:colOff>
      <xdr:row>22</xdr:row>
      <xdr:rowOff>146050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B0E3BFD-4D33-40E6-BC02-835CDC0B0215}"/>
            </a:ext>
          </a:extLst>
        </xdr:cNvPr>
        <xdr:cNvCxnSpPr/>
      </xdr:nvCxnSpPr>
      <xdr:spPr>
        <a:xfrm>
          <a:off x="8159750" y="2584450"/>
          <a:ext cx="25400" cy="161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19590-F18B-4991-A178-E7C6B48542F8}" name="Table32" displayName="Table32" ref="A1:AE4" totalsRowShown="0">
  <autoFilter ref="A1:AE4" xr:uid="{E0850D2A-A1A3-469F-B5E8-CE2CF644C132}"/>
  <tableColumns count="31">
    <tableColumn id="9" xr3:uid="{03A958B5-A51A-44E4-B036-6BD849C01EA0}" name="Interest_Rate"/>
    <tableColumn id="1" xr3:uid="{3AB624E2-AE90-44EF-859A-9849EF1C1864}" name="Delay_from_due_date"/>
    <tableColumn id="23" xr3:uid="{B6A63688-E90D-4618-89C5-DF85C2CE5E9B}" name="Payment_of_Min_Amount"/>
    <tableColumn id="19" xr3:uid="{824AD712-944D-4B91-9669-11E1AD15147B}" name="Outstanding_Debt"/>
    <tableColumn id="13" xr3:uid="{9F58DDC2-124A-4E22-9658-7899B27293BD}" name="Num_Credit_Inquiries"/>
    <tableColumn id="28" xr3:uid="{3F6FA74C-E869-4A0B-B898-B4324AAAEBA8}" name="Num_of_Delayed_Payment"/>
    <tableColumn id="12" xr3:uid="{06ABFEF7-114C-4683-8D8F-CEC3D0310756}" name="Num_of_Loan"/>
    <tableColumn id="24" xr3:uid="{19853DDC-DC35-405A-96E6-EB96B1F9E2F6}" name="Credit_Utilization_Ratio"/>
    <tableColumn id="18" xr3:uid="{73CD9BD0-69B5-4841-A183-A5C017E20459}" name="Num_Bank_Accounts" dataDxfId="22"/>
    <tableColumn id="10" xr3:uid="{673ACF0F-5D30-43A9-ABD6-0DBC1F6F21FE}" name="Num_Credit_Card" dataDxfId="21"/>
    <tableColumn id="42" xr3:uid="{8C591FB1-D274-4DAD-9251-32784C030EDA}" name="Credit_Mix"/>
    <tableColumn id="43" xr3:uid="{613FCD9C-773A-4B86-B706-05E60CFED0B8}" name="Credit_History_Age" dataDxfId="20"/>
    <tableColumn id="2" xr3:uid="{9ADFE6C5-1F2D-4787-89C1-E7B9C8B6DC51}" name="Credit_Score" dataDxfId="19"/>
    <tableColumn id="26" xr3:uid="{997AFC7B-D1F6-4419-8B34-30AECB04DD47}" name="Score Interest Rate" dataDxfId="18">
      <calculatedColumnFormula>INDEX(Ponderaciones!$C$38:$D$41,MATCH(VALUE(Table32[[#This Row],[Interest_Rate]]),Ponderaciones!$D$38:$D$41,1),1)</calculatedColumnFormula>
    </tableColumn>
    <tableColumn id="3" xr3:uid="{EF27CC13-ED32-477F-B7FA-3FD52E2D71C6}" name="Score Delay from due date" dataDxfId="17">
      <calculatedColumnFormula>INDEX(Ponderaciones!$C$5:$D$11,MATCH(Table32[[#This Row],[Delay_from_due_date]],Ponderaciones!$D$5:$D$11,1),1)</calculatedColumnFormula>
    </tableColumn>
    <tableColumn id="21" xr3:uid="{C20EE3BE-44B4-4F7E-8918-B23C007D7578}" name="Score Payment of Min Amount" dataDxfId="16">
      <calculatedColumnFormula>VLOOKUP(Table32[[#This Row],[Payment_of_Min_Amount]],Ponderaciones!$C$56:$D$58,2,FALSE)</calculatedColumnFormula>
    </tableColumn>
    <tableColumn id="20" xr3:uid="{7FE2BBEB-2832-4BB1-8088-DD291AD2DB79}" name="Score Outstanding Debt" dataDxfId="15">
      <calculatedColumnFormula>INDEX(Ponderaciones!$C$16:$D$18,MATCH(VALUE(Table32[[#This Row],[Outstanding_Debt]]),Ponderaciones!$D$16:$D$18,1),1)</calculatedColumnFormula>
    </tableColumn>
    <tableColumn id="22" xr3:uid="{BA84D579-5C7E-4546-8DB4-FA825B4A060E}" name="Score Credit Mix" dataDxfId="14">
      <calculatedColumnFormula>IF(Table32[[#This Row],[Credit_Mix]]="Good",10,IF(Table32[[#This Row],[Credit_Mix]]="Standard",5,0))</calculatedColumnFormula>
    </tableColumn>
    <tableColumn id="44" xr3:uid="{BC32F0DA-76E7-4BC2-B2F6-A1493000A68D}" name="Ajustment Credit History" dataDxfId="13">
      <calculatedColumnFormula>IF(AND(Table32[[#This Row],[Credit_History_Age]]&gt;15,Table32[[#This Row],[Interest_Rate]]&lt;7),5,0)</calculatedColumnFormula>
    </tableColumn>
    <tableColumn id="27" xr3:uid="{66F5BA5C-EA0B-4AE5-89D7-ECEDF8B7B613}" name="Score Credit Inquiries" dataDxfId="12">
      <calculatedColumnFormula>INDEX(Ponderaciones!$C$45:$D$48,MATCH(VALUE(Table32[[#This Row],[Num_Credit_Inquiries]]),Ponderaciones!$D$45:$D$48,1),1)</calculatedColumnFormula>
    </tableColumn>
    <tableColumn id="29" xr3:uid="{6599A12C-3AA4-4C3B-95E3-C0E3C4A9CB02}" name="Score Num Delayed Payments" dataDxfId="11">
      <calculatedColumnFormula>INDEX(Ponderaciones!$C$12:$D$15,MATCH(VALUE(Table32[[#This Row],[Num_of_Delayed_Payment]]),Ponderaciones!$D$12:$D$15,1),1)</calculatedColumnFormula>
    </tableColumn>
    <tableColumn id="35" xr3:uid="{EE810666-F81F-4379-B468-5B9BF30E57B2}" name="Score Num Loan" dataDxfId="10">
      <calculatedColumnFormula>INDEX(Ponderaciones!$C$42:$D$44,MATCH(VALUE(Table32[[#This Row],[Num_of_Loan]]),Ponderaciones!$D$42:$D$44,1),1)</calculatedColumnFormula>
    </tableColumn>
    <tableColumn id="25" xr3:uid="{73CE59A6-5881-48B3-BEE9-C7713E0495AA}" name="Score Credit Utilization Ratio" dataDxfId="9">
      <calculatedColumnFormula>INDEX(Ponderaciones!$C$19:$D$22,MATCH(VALUE(Table32[[#This Row],[Credit_Utilization_Ratio]]),Ponderaciones!$D$19:$D$22,1),1)</calculatedColumnFormula>
    </tableColumn>
    <tableColumn id="11" xr3:uid="{0B301838-0832-40C7-84F9-B10E2A8C9C1B}" name="Score Num Credit Card" dataDxfId="8">
      <calculatedColumnFormula>IF(Table32[[#This Row],[Num_Credit_Card]]&lt;=2.5,5,IF(Table32[[#This Row],[Num_Credit_Card]]&lt;=7.5,0,-5))</calculatedColumnFormula>
    </tableColumn>
    <tableColumn id="17" xr3:uid="{189AF54D-1050-49CF-8E00-D4B728F1893D}" name="Score Bank Account" dataDxfId="7">
      <calculatedColumnFormula>IF(Table32[[#This Row],[Num_Bank_Accounts]]&lt;=2.5, 5, IF(Table32[[#This Row],[Num_Bank_Accounts]]&gt;=5.5,-5,0))</calculatedColumnFormula>
    </tableColumn>
    <tableColumn id="6" xr3:uid="{73FE265E-8E21-44EC-8EE4-9CA18691E6F9}" name="Adjustment Outsanding Debt" dataDxfId="6">
      <calculatedColumnFormula>IF(AND(Table32[[#This Row],[Outstanding_Debt]]&gt;Ponderaciones!$D$18,Table32[[#This Row],[Payment_of_Min_Amount]]="Yes"),-20,0)</calculatedColumnFormula>
    </tableColumn>
    <tableColumn id="38" xr3:uid="{7C5ED8D5-FFD8-4200-B623-F9791089ED43}" name="Weigh Credit History" dataDxfId="5">
      <calculatedColumnFormula>(Table32[[#This Row],[Score Delay from due date]]+Table32[[#This Row],[Score Num Delayed Payments]])*IF(Table32[[#This Row],[Class1]]="Poor",-0.5,IF(Table32[[#This Row],[Class1]]="Good",0.5,0.25))</calculatedColumnFormula>
    </tableColumn>
    <tableColumn id="4" xr3:uid="{CA9BAFD6-5BDC-4C33-9888-E4365C2E9121}" name="Class1" dataDxfId="4">
      <calculatedColumnFormula>IF(Table32[[#This Row],[Score Delay from due date]]&gt;10,"Good", IF(Table32[[#This Row],[Score Delay from due date]]&lt;=-5,"Poor","Standard"))</calculatedColumnFormula>
    </tableColumn>
    <tableColumn id="40" xr3:uid="{89814F5D-646B-4D1E-A7F9-CE86CBD3A1EC}" name="Predicted Score" dataDxfId="3">
      <calculatedColumnFormula>ROUND((Table32[[#This Row],[Score Delay from due date]]+Table32[[#This Row],[Score Payment of Min Amount]]+Table32[[#This Row],[Score Num Delayed Payments]]+Table32[[#This Row],[Score Interest Rate]])*1.4+(Table32[[#This Row],[Score Outstanding Debt]]+Table32[[#This Row],[Score Num Loan]]+Table32[[#This Row],[Score Credit Utilization Ratio]])*1.2+(Table32[[#This Row],[Score Credit Inquiries]]+Table32[[#This Row],[Score Bank Account]]+Table32[[#This Row],[Ajustment Credit History]]+Table32[[#This Row],[Score Credit Mix]]+Table32[[#This Row],[Score Num Credit Card]])*1.1 +Table32[[#This Row],[Weigh Credit History]]+Table32[[#This Row],[Adjustment Outsanding Debt]],0)</calculatedColumnFormula>
    </tableColumn>
    <tableColumn id="41" xr3:uid="{18D97D99-A664-4667-AE44-51FB70B7851C}" name="Credit Prediction" dataDxfId="2">
      <calculatedColumnFormula>IF(Table32[[#This Row],[Predicted Score]]&lt;=5,"Poor",IF(Table32[[#This Row],[Predicted Score]]&lt;95,"Standard","Good"))</calculatedColumnFormula>
    </tableColumn>
    <tableColumn id="8" xr3:uid="{15409B8D-8513-4CC5-94B7-C41C4FAC1ED5}" name="Credit Acceptance Prediction" dataDxfId="1">
      <calculatedColumnFormula>+IF(Table32[[#This Row],[Credit Prediction]]&lt;&gt;"Poor","Accept","Reject")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0263-DCB6-4FB4-950D-3BEB7AB62DC0}">
  <dimension ref="A1:K63"/>
  <sheetViews>
    <sheetView showGridLines="0" workbookViewId="0">
      <selection activeCell="F10" sqref="F10"/>
    </sheetView>
  </sheetViews>
  <sheetFormatPr baseColWidth="10" defaultColWidth="9.140625" defaultRowHeight="15" x14ac:dyDescent="0.25"/>
  <cols>
    <col min="1" max="1" width="24.42578125" bestFit="1" customWidth="1"/>
    <col min="2" max="2" width="14.42578125" customWidth="1"/>
    <col min="3" max="3" width="12.7109375" customWidth="1"/>
    <col min="4" max="4" width="14.140625" customWidth="1"/>
    <col min="5" max="5" width="13.42578125" customWidth="1"/>
    <col min="7" max="7" width="21.28515625" customWidth="1"/>
    <col min="8" max="8" width="14.42578125" customWidth="1"/>
    <col min="9" max="9" width="12" customWidth="1"/>
    <col min="10" max="11" width="14.85546875" customWidth="1"/>
  </cols>
  <sheetData>
    <row r="1" spans="1:11" ht="21" customHeight="1" thickBot="1" x14ac:dyDescent="0.3">
      <c r="A1" s="33" t="s">
        <v>0</v>
      </c>
      <c r="B1" s="34" t="s">
        <v>1</v>
      </c>
      <c r="C1" s="34" t="s">
        <v>2</v>
      </c>
      <c r="D1" s="35" t="s">
        <v>3</v>
      </c>
      <c r="G1" s="33" t="s">
        <v>0</v>
      </c>
      <c r="H1" s="34" t="s">
        <v>1</v>
      </c>
      <c r="I1" s="34" t="s">
        <v>2</v>
      </c>
      <c r="J1" s="34" t="s">
        <v>4</v>
      </c>
      <c r="K1" s="34" t="s">
        <v>5</v>
      </c>
    </row>
    <row r="2" spans="1:11" ht="15.75" hidden="1" thickBot="1" x14ac:dyDescent="0.3">
      <c r="A2" s="8" t="s">
        <v>6</v>
      </c>
      <c r="B2" s="28" t="s">
        <v>7</v>
      </c>
      <c r="C2" s="28">
        <v>0</v>
      </c>
      <c r="D2" s="29">
        <v>0</v>
      </c>
    </row>
    <row r="3" spans="1:11" ht="15.75" hidden="1" thickBot="1" x14ac:dyDescent="0.3">
      <c r="A3" s="11" t="s">
        <v>6</v>
      </c>
      <c r="B3" s="12" t="s">
        <v>8</v>
      </c>
      <c r="C3" s="12">
        <v>0</v>
      </c>
      <c r="D3" s="13">
        <v>2</v>
      </c>
    </row>
    <row r="4" spans="1:11" ht="15.75" hidden="1" thickBot="1" x14ac:dyDescent="0.3">
      <c r="A4" s="16" t="s">
        <v>6</v>
      </c>
      <c r="B4" s="30" t="s">
        <v>9</v>
      </c>
      <c r="C4" s="30">
        <v>0</v>
      </c>
      <c r="D4" s="31">
        <v>2.85</v>
      </c>
    </row>
    <row r="5" spans="1:11" x14ac:dyDescent="0.25">
      <c r="A5" s="8" t="s">
        <v>10</v>
      </c>
      <c r="B5" s="9" t="s">
        <v>11</v>
      </c>
      <c r="C5" s="9">
        <v>20</v>
      </c>
      <c r="D5" s="10">
        <v>0</v>
      </c>
      <c r="G5" s="51" t="s">
        <v>10</v>
      </c>
      <c r="H5" s="9" t="s">
        <v>11</v>
      </c>
      <c r="I5" s="9">
        <v>20</v>
      </c>
      <c r="J5" s="9">
        <v>0</v>
      </c>
      <c r="K5" s="10">
        <f>J6-0.01</f>
        <v>4.49</v>
      </c>
    </row>
    <row r="6" spans="1:11" x14ac:dyDescent="0.25">
      <c r="A6" s="11" t="s">
        <v>10</v>
      </c>
      <c r="B6" s="12" t="s">
        <v>12</v>
      </c>
      <c r="C6" s="12">
        <v>10</v>
      </c>
      <c r="D6" s="13">
        <v>4.5</v>
      </c>
      <c r="G6" s="52" t="s">
        <v>10</v>
      </c>
      <c r="H6" s="12" t="s">
        <v>12</v>
      </c>
      <c r="I6" s="12">
        <v>10</v>
      </c>
      <c r="J6" s="12">
        <v>4.5</v>
      </c>
      <c r="K6" s="13">
        <f>J7-0.01</f>
        <v>6.99</v>
      </c>
    </row>
    <row r="7" spans="1:11" x14ac:dyDescent="0.25">
      <c r="A7" s="11" t="s">
        <v>10</v>
      </c>
      <c r="B7" s="12" t="s">
        <v>13</v>
      </c>
      <c r="C7" s="12">
        <v>5</v>
      </c>
      <c r="D7" s="13">
        <v>7</v>
      </c>
      <c r="G7" s="52" t="s">
        <v>10</v>
      </c>
      <c r="H7" s="12" t="s">
        <v>13</v>
      </c>
      <c r="I7" s="12">
        <v>5</v>
      </c>
      <c r="J7" s="12">
        <v>7</v>
      </c>
      <c r="K7" s="13">
        <f t="shared" ref="K7:K10" si="0">J8-0.01</f>
        <v>14.99</v>
      </c>
    </row>
    <row r="8" spans="1:11" x14ac:dyDescent="0.25">
      <c r="A8" s="11" t="s">
        <v>10</v>
      </c>
      <c r="B8" s="12" t="s">
        <v>14</v>
      </c>
      <c r="C8" s="12">
        <v>0</v>
      </c>
      <c r="D8" s="13">
        <v>15</v>
      </c>
      <c r="G8" s="52" t="s">
        <v>10</v>
      </c>
      <c r="H8" s="12" t="s">
        <v>14</v>
      </c>
      <c r="I8" s="12">
        <v>0</v>
      </c>
      <c r="J8" s="12">
        <v>15</v>
      </c>
      <c r="K8" s="13">
        <f t="shared" si="0"/>
        <v>19.989999999999998</v>
      </c>
    </row>
    <row r="9" spans="1:11" x14ac:dyDescent="0.25">
      <c r="A9" s="11" t="s">
        <v>10</v>
      </c>
      <c r="B9" s="14" t="s">
        <v>15</v>
      </c>
      <c r="C9" s="14">
        <v>-5</v>
      </c>
      <c r="D9" s="15">
        <v>20</v>
      </c>
      <c r="G9" s="52" t="s">
        <v>10</v>
      </c>
      <c r="H9" s="14" t="s">
        <v>15</v>
      </c>
      <c r="I9" s="14">
        <v>-5</v>
      </c>
      <c r="J9" s="14">
        <v>20</v>
      </c>
      <c r="K9" s="15">
        <f t="shared" si="0"/>
        <v>30.99</v>
      </c>
    </row>
    <row r="10" spans="1:11" x14ac:dyDescent="0.25">
      <c r="A10" s="11" t="s">
        <v>10</v>
      </c>
      <c r="B10" s="14" t="s">
        <v>16</v>
      </c>
      <c r="C10" s="14">
        <v>-10</v>
      </c>
      <c r="D10" s="15">
        <v>31</v>
      </c>
      <c r="G10" s="52" t="s">
        <v>10</v>
      </c>
      <c r="H10" s="14" t="s">
        <v>16</v>
      </c>
      <c r="I10" s="14">
        <v>-10</v>
      </c>
      <c r="J10" s="14">
        <v>31</v>
      </c>
      <c r="K10" s="15">
        <f t="shared" si="0"/>
        <v>40.49</v>
      </c>
    </row>
    <row r="11" spans="1:11" ht="15.75" thickBot="1" x14ac:dyDescent="0.3">
      <c r="A11" s="16" t="s">
        <v>10</v>
      </c>
      <c r="B11" s="17" t="s">
        <v>17</v>
      </c>
      <c r="C11" s="17">
        <v>-12</v>
      </c>
      <c r="D11" s="18">
        <v>40.5</v>
      </c>
      <c r="G11" s="36" t="s">
        <v>10</v>
      </c>
      <c r="H11" s="17" t="s">
        <v>17</v>
      </c>
      <c r="I11" s="17">
        <v>-12</v>
      </c>
      <c r="J11" s="17">
        <v>40.5</v>
      </c>
      <c r="K11" s="18"/>
    </row>
    <row r="12" spans="1:11" x14ac:dyDescent="0.25">
      <c r="A12" s="7" t="s">
        <v>18</v>
      </c>
      <c r="B12" s="9" t="s">
        <v>19</v>
      </c>
      <c r="C12" s="9">
        <v>15</v>
      </c>
      <c r="D12" s="10">
        <v>0</v>
      </c>
    </row>
    <row r="13" spans="1:11" x14ac:dyDescent="0.25">
      <c r="A13" s="1" t="s">
        <v>18</v>
      </c>
      <c r="B13" s="12" t="s">
        <v>20</v>
      </c>
      <c r="C13" s="12">
        <v>10</v>
      </c>
      <c r="D13" s="13">
        <v>4</v>
      </c>
    </row>
    <row r="14" spans="1:11" x14ac:dyDescent="0.25">
      <c r="A14" s="1" t="s">
        <v>18</v>
      </c>
      <c r="B14" s="12"/>
      <c r="C14" s="12">
        <v>5</v>
      </c>
      <c r="D14" s="13">
        <v>8</v>
      </c>
    </row>
    <row r="15" spans="1:11" ht="15.75" thickBot="1" x14ac:dyDescent="0.3">
      <c r="A15" s="6" t="s">
        <v>18</v>
      </c>
      <c r="B15" s="17" t="s">
        <v>21</v>
      </c>
      <c r="C15" s="17">
        <v>0</v>
      </c>
      <c r="D15" s="18">
        <v>17</v>
      </c>
    </row>
    <row r="16" spans="1:11" x14ac:dyDescent="0.25">
      <c r="A16" s="8" t="s">
        <v>22</v>
      </c>
      <c r="B16" s="9" t="s">
        <v>19</v>
      </c>
      <c r="C16" s="9">
        <v>10</v>
      </c>
      <c r="D16" s="10">
        <v>0</v>
      </c>
    </row>
    <row r="17" spans="1:8" x14ac:dyDescent="0.25">
      <c r="A17" s="11" t="s">
        <v>22</v>
      </c>
      <c r="B17" s="12" t="s">
        <v>20</v>
      </c>
      <c r="C17" s="12">
        <v>5</v>
      </c>
      <c r="D17" s="13">
        <v>1000</v>
      </c>
    </row>
    <row r="18" spans="1:8" ht="15.75" thickBot="1" x14ac:dyDescent="0.3">
      <c r="A18" s="16" t="s">
        <v>22</v>
      </c>
      <c r="B18" s="17" t="s">
        <v>21</v>
      </c>
      <c r="C18" s="17">
        <v>-20</v>
      </c>
      <c r="D18" s="18">
        <v>2000</v>
      </c>
      <c r="G18" t="s">
        <v>23</v>
      </c>
      <c r="H18" t="s">
        <v>24</v>
      </c>
    </row>
    <row r="19" spans="1:8" x14ac:dyDescent="0.25">
      <c r="A19" s="8" t="s">
        <v>25</v>
      </c>
      <c r="B19" s="9" t="s">
        <v>19</v>
      </c>
      <c r="C19" s="9">
        <v>15</v>
      </c>
      <c r="D19" s="10">
        <v>0</v>
      </c>
      <c r="F19" s="53" t="s">
        <v>26</v>
      </c>
      <c r="G19">
        <f>+MIN(C5:C11)+MIN(C12:C15)+MIN(C16:C18)+MIN(C19:C22)+MIN(C38:C41)+MIN(C42:C44)+MIN(C45:C48)+MIN(D56:D58)-10-10+(0.25*-12)-10-15</f>
        <v>-105</v>
      </c>
      <c r="H19">
        <f>G19*1.3</f>
        <v>-136.5</v>
      </c>
    </row>
    <row r="20" spans="1:8" x14ac:dyDescent="0.25">
      <c r="A20" s="32" t="s">
        <v>25</v>
      </c>
      <c r="B20" s="12" t="s">
        <v>20</v>
      </c>
      <c r="C20" s="12">
        <v>5</v>
      </c>
      <c r="D20" s="13">
        <v>21</v>
      </c>
      <c r="F20" s="53" t="s">
        <v>27</v>
      </c>
      <c r="G20">
        <f>+MAX(C5:C11)+MAX(C12:C15)+MAX(C16:C18)+MAX(C19:C22)+MAX(C38:C41)+MAX(C42:C44)+MAX(C45:C48)+MAX(D56:D58)+10+10+(0.5*20)</f>
        <v>130</v>
      </c>
      <c r="H20" s="62">
        <f>G20*1.3</f>
        <v>169</v>
      </c>
    </row>
    <row r="21" spans="1:8" x14ac:dyDescent="0.25">
      <c r="A21" s="32" t="s">
        <v>25</v>
      </c>
      <c r="B21" s="12"/>
      <c r="C21" s="12">
        <v>0</v>
      </c>
      <c r="D21" s="13">
        <v>29</v>
      </c>
    </row>
    <row r="22" spans="1:8" ht="15.75" thickBot="1" x14ac:dyDescent="0.3">
      <c r="A22" s="36" t="s">
        <v>25</v>
      </c>
      <c r="B22" s="17" t="s">
        <v>21</v>
      </c>
      <c r="C22" s="17">
        <v>-5</v>
      </c>
      <c r="D22" s="18">
        <v>60</v>
      </c>
    </row>
    <row r="23" spans="1:8" x14ac:dyDescent="0.25">
      <c r="A23" s="8" t="s">
        <v>28</v>
      </c>
      <c r="B23" s="14" t="s">
        <v>21</v>
      </c>
      <c r="C23" s="14">
        <v>0</v>
      </c>
      <c r="D23" s="15">
        <v>0</v>
      </c>
    </row>
    <row r="24" spans="1:8" x14ac:dyDescent="0.25">
      <c r="A24" s="11" t="s">
        <v>28</v>
      </c>
      <c r="B24" s="12" t="s">
        <v>20</v>
      </c>
      <c r="C24" s="12">
        <v>0</v>
      </c>
      <c r="D24" s="13">
        <v>10</v>
      </c>
    </row>
    <row r="25" spans="1:8" ht="15.75" thickBot="1" x14ac:dyDescent="0.3">
      <c r="A25" s="16" t="s">
        <v>28</v>
      </c>
      <c r="B25" s="30" t="s">
        <v>19</v>
      </c>
      <c r="C25" s="30">
        <v>0</v>
      </c>
      <c r="D25" s="31">
        <v>20</v>
      </c>
    </row>
    <row r="26" spans="1:8" ht="15.75" hidden="1" thickBot="1" x14ac:dyDescent="0.3">
      <c r="A26" s="37" t="s">
        <v>29</v>
      </c>
      <c r="B26" s="9" t="s">
        <v>19</v>
      </c>
      <c r="C26" s="9">
        <v>0</v>
      </c>
      <c r="D26" s="10">
        <v>0</v>
      </c>
    </row>
    <row r="27" spans="1:8" ht="15.75" hidden="1" thickBot="1" x14ac:dyDescent="0.3">
      <c r="A27" s="37" t="s">
        <v>29</v>
      </c>
      <c r="B27" s="12" t="s">
        <v>20</v>
      </c>
      <c r="C27" s="12">
        <v>0</v>
      </c>
      <c r="D27" s="13">
        <v>4</v>
      </c>
    </row>
    <row r="28" spans="1:8" ht="15.75" hidden="1" thickBot="1" x14ac:dyDescent="0.3">
      <c r="A28" s="37" t="s">
        <v>29</v>
      </c>
      <c r="B28" s="17" t="s">
        <v>21</v>
      </c>
      <c r="C28" s="17">
        <v>0</v>
      </c>
      <c r="D28" s="18">
        <v>6</v>
      </c>
    </row>
    <row r="29" spans="1:8" ht="15.75" hidden="1" thickBot="1" x14ac:dyDescent="0.3">
      <c r="A29" s="8" t="s">
        <v>30</v>
      </c>
      <c r="B29" s="9" t="s">
        <v>19</v>
      </c>
      <c r="C29" s="9">
        <v>0</v>
      </c>
      <c r="D29" s="10">
        <v>0</v>
      </c>
    </row>
    <row r="30" spans="1:8" ht="15.75" hidden="1" thickBot="1" x14ac:dyDescent="0.3">
      <c r="A30" s="11" t="s">
        <v>30</v>
      </c>
      <c r="B30" s="12" t="s">
        <v>20</v>
      </c>
      <c r="C30" s="12">
        <v>0</v>
      </c>
      <c r="D30" s="13">
        <v>11</v>
      </c>
    </row>
    <row r="31" spans="1:8" ht="15.75" hidden="1" thickBot="1" x14ac:dyDescent="0.3">
      <c r="A31" s="16" t="s">
        <v>30</v>
      </c>
      <c r="B31" s="17" t="s">
        <v>21</v>
      </c>
      <c r="C31" s="17">
        <v>0</v>
      </c>
      <c r="D31" s="18">
        <v>20</v>
      </c>
      <c r="E31" t="s">
        <v>31</v>
      </c>
    </row>
    <row r="32" spans="1:8" ht="15.75" hidden="1" thickBot="1" x14ac:dyDescent="0.3">
      <c r="A32" s="8" t="s">
        <v>32</v>
      </c>
      <c r="B32" s="9" t="s">
        <v>19</v>
      </c>
      <c r="C32" s="20"/>
      <c r="D32" s="9" t="s">
        <v>33</v>
      </c>
      <c r="E32" s="10">
        <v>15</v>
      </c>
    </row>
    <row r="33" spans="1:5" ht="15.75" hidden="1" thickBot="1" x14ac:dyDescent="0.3">
      <c r="A33" s="11" t="s">
        <v>32</v>
      </c>
      <c r="B33" s="12" t="s">
        <v>20</v>
      </c>
      <c r="D33" s="12" t="s">
        <v>34</v>
      </c>
      <c r="E33" s="13">
        <v>10</v>
      </c>
    </row>
    <row r="34" spans="1:5" ht="15.75" hidden="1" thickBot="1" x14ac:dyDescent="0.3">
      <c r="A34" s="16" t="s">
        <v>32</v>
      </c>
      <c r="B34" s="17" t="s">
        <v>21</v>
      </c>
      <c r="C34" s="26"/>
      <c r="D34" s="17" t="s">
        <v>35</v>
      </c>
      <c r="E34" s="18">
        <v>5</v>
      </c>
    </row>
    <row r="35" spans="1:5" ht="15.75" hidden="1" thickBot="1" x14ac:dyDescent="0.3">
      <c r="A35" s="32" t="s">
        <v>36</v>
      </c>
      <c r="B35" s="14" t="s">
        <v>21</v>
      </c>
      <c r="C35" s="14">
        <v>0</v>
      </c>
      <c r="D35" s="15">
        <v>0</v>
      </c>
    </row>
    <row r="36" spans="1:5" ht="15.75" hidden="1" thickBot="1" x14ac:dyDescent="0.3">
      <c r="A36" s="11" t="s">
        <v>36</v>
      </c>
      <c r="B36" s="12" t="s">
        <v>20</v>
      </c>
      <c r="C36" s="12">
        <v>0</v>
      </c>
      <c r="D36" s="13">
        <v>4</v>
      </c>
    </row>
    <row r="37" spans="1:5" ht="15.75" hidden="1" thickBot="1" x14ac:dyDescent="0.3">
      <c r="A37" s="38" t="s">
        <v>36</v>
      </c>
      <c r="B37" s="3" t="s">
        <v>19</v>
      </c>
      <c r="C37" s="3">
        <v>0</v>
      </c>
      <c r="D37" s="39">
        <v>9</v>
      </c>
    </row>
    <row r="38" spans="1:5" x14ac:dyDescent="0.25">
      <c r="A38" s="8" t="s">
        <v>37</v>
      </c>
      <c r="B38" s="40" t="s">
        <v>19</v>
      </c>
      <c r="C38" s="40">
        <v>10</v>
      </c>
      <c r="D38" s="41">
        <v>0</v>
      </c>
    </row>
    <row r="39" spans="1:5" x14ac:dyDescent="0.25">
      <c r="A39" s="11" t="s">
        <v>37</v>
      </c>
      <c r="B39" s="3" t="s">
        <v>19</v>
      </c>
      <c r="C39" s="3">
        <v>5</v>
      </c>
      <c r="D39" s="39">
        <v>7</v>
      </c>
    </row>
    <row r="40" spans="1:5" x14ac:dyDescent="0.25">
      <c r="A40" s="11" t="s">
        <v>37</v>
      </c>
      <c r="B40" s="12" t="s">
        <v>20</v>
      </c>
      <c r="C40" s="12">
        <v>0</v>
      </c>
      <c r="D40" s="13">
        <v>15.5</v>
      </c>
    </row>
    <row r="41" spans="1:5" ht="15.75" thickBot="1" x14ac:dyDescent="0.3">
      <c r="A41" s="16" t="s">
        <v>37</v>
      </c>
      <c r="B41" s="17" t="s">
        <v>21</v>
      </c>
      <c r="C41" s="17">
        <v>-5</v>
      </c>
      <c r="D41" s="18">
        <v>20.5</v>
      </c>
    </row>
    <row r="42" spans="1:5" ht="15.75" thickBot="1" x14ac:dyDescent="0.3">
      <c r="A42" s="51" t="s">
        <v>38</v>
      </c>
      <c r="B42" s="3" t="s">
        <v>19</v>
      </c>
      <c r="C42" s="3">
        <v>5</v>
      </c>
      <c r="D42" s="39">
        <v>0</v>
      </c>
    </row>
    <row r="43" spans="1:5" x14ac:dyDescent="0.25">
      <c r="A43" s="51" t="s">
        <v>38</v>
      </c>
      <c r="B43" s="3"/>
      <c r="C43" s="3">
        <v>0</v>
      </c>
      <c r="D43" s="39">
        <v>4</v>
      </c>
    </row>
    <row r="44" spans="1:5" ht="15.75" thickBot="1" x14ac:dyDescent="0.3">
      <c r="A44" s="52" t="s">
        <v>38</v>
      </c>
      <c r="B44" s="14" t="s">
        <v>21</v>
      </c>
      <c r="C44" s="14">
        <v>-5</v>
      </c>
      <c r="D44" s="15">
        <v>7</v>
      </c>
    </row>
    <row r="45" spans="1:5" x14ac:dyDescent="0.25">
      <c r="A45" s="8" t="s">
        <v>39</v>
      </c>
      <c r="B45" s="40" t="s">
        <v>19</v>
      </c>
      <c r="C45" s="20">
        <v>10</v>
      </c>
      <c r="D45" s="21">
        <v>0</v>
      </c>
    </row>
    <row r="46" spans="1:5" x14ac:dyDescent="0.25">
      <c r="A46" s="11" t="s">
        <v>39</v>
      </c>
      <c r="B46" s="12" t="s">
        <v>20</v>
      </c>
      <c r="C46">
        <v>5</v>
      </c>
      <c r="D46" s="24">
        <v>7</v>
      </c>
    </row>
    <row r="47" spans="1:5" x14ac:dyDescent="0.25">
      <c r="A47" s="11" t="s">
        <v>39</v>
      </c>
      <c r="B47" s="14" t="s">
        <v>21</v>
      </c>
      <c r="C47">
        <v>0</v>
      </c>
      <c r="D47" s="24">
        <v>11</v>
      </c>
    </row>
    <row r="48" spans="1:5" ht="15.75" thickBot="1" x14ac:dyDescent="0.3">
      <c r="A48" s="16" t="s">
        <v>39</v>
      </c>
      <c r="B48" s="17" t="s">
        <v>21</v>
      </c>
      <c r="C48" s="26">
        <v>-5</v>
      </c>
      <c r="D48" s="27">
        <v>17</v>
      </c>
    </row>
    <row r="49" spans="1:5" ht="15.75" hidden="1" thickBot="1" x14ac:dyDescent="0.3">
      <c r="A49" s="19" t="s">
        <v>40</v>
      </c>
      <c r="B49" s="9" t="s">
        <v>19</v>
      </c>
      <c r="C49" s="20"/>
      <c r="D49" s="9" t="s">
        <v>41</v>
      </c>
      <c r="E49" s="21">
        <v>0</v>
      </c>
    </row>
    <row r="50" spans="1:5" ht="15.75" hidden="1" thickBot="1" x14ac:dyDescent="0.3">
      <c r="A50" s="22" t="s">
        <v>40</v>
      </c>
      <c r="B50" s="23" t="s">
        <v>19</v>
      </c>
      <c r="D50" s="23" t="s">
        <v>42</v>
      </c>
      <c r="E50" s="24">
        <v>0</v>
      </c>
    </row>
    <row r="51" spans="1:5" ht="15.75" hidden="1" thickBot="1" x14ac:dyDescent="0.3">
      <c r="A51" s="22" t="s">
        <v>40</v>
      </c>
      <c r="B51" s="23" t="s">
        <v>19</v>
      </c>
      <c r="D51" s="23" t="s">
        <v>43</v>
      </c>
      <c r="E51" s="24">
        <v>0</v>
      </c>
    </row>
    <row r="52" spans="1:5" ht="15.75" hidden="1" thickBot="1" x14ac:dyDescent="0.3">
      <c r="A52" s="22" t="s">
        <v>40</v>
      </c>
      <c r="B52" s="12" t="s">
        <v>20</v>
      </c>
      <c r="D52" s="12" t="s">
        <v>44</v>
      </c>
      <c r="E52" s="24">
        <v>0</v>
      </c>
    </row>
    <row r="53" spans="1:5" ht="15.75" hidden="1" thickBot="1" x14ac:dyDescent="0.3">
      <c r="A53" s="22" t="s">
        <v>40</v>
      </c>
      <c r="B53" s="12" t="s">
        <v>20</v>
      </c>
      <c r="D53" s="12" t="s">
        <v>45</v>
      </c>
      <c r="E53" s="24">
        <v>0</v>
      </c>
    </row>
    <row r="54" spans="1:5" ht="15.75" hidden="1" thickBot="1" x14ac:dyDescent="0.3">
      <c r="A54" s="22" t="s">
        <v>40</v>
      </c>
      <c r="B54" s="14" t="s">
        <v>21</v>
      </c>
      <c r="D54" s="14" t="s">
        <v>46</v>
      </c>
      <c r="E54" s="24">
        <v>0</v>
      </c>
    </row>
    <row r="55" spans="1:5" ht="15.75" hidden="1" thickBot="1" x14ac:dyDescent="0.3">
      <c r="A55" s="25" t="s">
        <v>40</v>
      </c>
      <c r="B55" s="17" t="s">
        <v>21</v>
      </c>
      <c r="C55" s="26"/>
      <c r="D55" s="17" t="s">
        <v>47</v>
      </c>
      <c r="E55" s="27">
        <v>0</v>
      </c>
    </row>
    <row r="56" spans="1:5" x14ac:dyDescent="0.25">
      <c r="A56" s="49" t="s">
        <v>48</v>
      </c>
      <c r="C56" s="10" t="s">
        <v>49</v>
      </c>
      <c r="D56" s="10">
        <v>-5</v>
      </c>
    </row>
    <row r="57" spans="1:5" x14ac:dyDescent="0.25">
      <c r="A57" s="48" t="s">
        <v>48</v>
      </c>
      <c r="C57" s="13" t="s">
        <v>50</v>
      </c>
      <c r="D57" s="13">
        <v>15</v>
      </c>
    </row>
    <row r="58" spans="1:5" ht="15.75" thickBot="1" x14ac:dyDescent="0.3">
      <c r="A58" s="50" t="s">
        <v>48</v>
      </c>
      <c r="C58" s="18" t="s">
        <v>51</v>
      </c>
      <c r="D58" s="18">
        <v>-5</v>
      </c>
    </row>
    <row r="59" spans="1:5" x14ac:dyDescent="0.25">
      <c r="A59" s="48" t="s">
        <v>52</v>
      </c>
    </row>
    <row r="60" spans="1:5" ht="15.75" thickBot="1" x14ac:dyDescent="0.3">
      <c r="A60" s="48" t="s">
        <v>52</v>
      </c>
    </row>
    <row r="61" spans="1:5" ht="15.75" thickBot="1" x14ac:dyDescent="0.3">
      <c r="A61" s="51" t="s">
        <v>53</v>
      </c>
      <c r="B61" s="3" t="s">
        <v>19</v>
      </c>
      <c r="C61" s="3">
        <v>5</v>
      </c>
      <c r="D61" s="39">
        <v>0</v>
      </c>
    </row>
    <row r="62" spans="1:5" ht="15.75" thickBot="1" x14ac:dyDescent="0.3">
      <c r="A62" s="51" t="s">
        <v>53</v>
      </c>
      <c r="B62" s="12" t="s">
        <v>20</v>
      </c>
      <c r="C62" s="12">
        <v>0</v>
      </c>
      <c r="D62" s="12">
        <v>2.5</v>
      </c>
    </row>
    <row r="63" spans="1:5" x14ac:dyDescent="0.25">
      <c r="A63" s="51" t="s">
        <v>53</v>
      </c>
      <c r="B63" s="14" t="s">
        <v>21</v>
      </c>
      <c r="C63" s="14">
        <v>-5</v>
      </c>
      <c r="D63" s="15">
        <v>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04EF-B827-4259-AFD0-4009A2E8EAA0}">
  <dimension ref="A1:AT405"/>
  <sheetViews>
    <sheetView tabSelected="1" zoomScale="80" zoomScaleNormal="80" workbookViewId="0">
      <selection activeCell="AD15" sqref="AD15"/>
    </sheetView>
  </sheetViews>
  <sheetFormatPr baseColWidth="10" defaultColWidth="9.140625" defaultRowHeight="15" x14ac:dyDescent="0.25"/>
  <cols>
    <col min="1" max="12" width="8.85546875" customWidth="1"/>
    <col min="13" max="13" width="9.85546875" hidden="1" customWidth="1"/>
    <col min="14" max="19" width="9.140625" hidden="1" customWidth="1"/>
    <col min="20" max="21" width="11" hidden="1" customWidth="1"/>
    <col min="22" max="27" width="9.140625" hidden="1" customWidth="1"/>
    <col min="28" max="28" width="0" hidden="1" customWidth="1"/>
    <col min="29" max="30" width="17.85546875" customWidth="1"/>
    <col min="31" max="31" width="30.140625" style="55" bestFit="1" customWidth="1"/>
    <col min="32" max="32" width="9" customWidth="1"/>
    <col min="33" max="33" width="25.28515625" style="2" bestFit="1" customWidth="1"/>
    <col min="34" max="34" width="11.42578125" style="2" customWidth="1"/>
    <col min="35" max="36" width="10.7109375" customWidth="1"/>
    <col min="37" max="37" width="19.7109375" bestFit="1" customWidth="1"/>
  </cols>
  <sheetData>
    <row r="1" spans="1:46" x14ac:dyDescent="0.25">
      <c r="A1" t="s">
        <v>37</v>
      </c>
      <c r="B1" t="s">
        <v>10</v>
      </c>
      <c r="C1" t="s">
        <v>48</v>
      </c>
      <c r="D1" t="s">
        <v>22</v>
      </c>
      <c r="E1" t="s">
        <v>39</v>
      </c>
      <c r="F1" t="s">
        <v>18</v>
      </c>
      <c r="G1" t="s">
        <v>38</v>
      </c>
      <c r="H1" t="s">
        <v>25</v>
      </c>
      <c r="I1" t="s">
        <v>53</v>
      </c>
      <c r="J1" t="s">
        <v>29</v>
      </c>
      <c r="K1" t="s">
        <v>32</v>
      </c>
      <c r="L1" t="s">
        <v>36</v>
      </c>
      <c r="M1" s="4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s="59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s="61" t="s">
        <v>68</v>
      </c>
      <c r="AB1" t="s">
        <v>69</v>
      </c>
      <c r="AC1" s="66" t="s">
        <v>70</v>
      </c>
      <c r="AD1" s="66" t="s">
        <v>71</v>
      </c>
      <c r="AE1" s="66" t="s">
        <v>72</v>
      </c>
      <c r="AG1"/>
      <c r="AH1"/>
    </row>
    <row r="2" spans="1:46" ht="15.75" customHeight="1" x14ac:dyDescent="0.25">
      <c r="A2">
        <v>19</v>
      </c>
      <c r="B2">
        <v>13</v>
      </c>
      <c r="C2" t="s">
        <v>51</v>
      </c>
      <c r="D2">
        <v>0.34</v>
      </c>
      <c r="E2">
        <v>8</v>
      </c>
      <c r="F2">
        <v>20</v>
      </c>
      <c r="G2">
        <v>7</v>
      </c>
      <c r="H2">
        <v>27.100508770000001</v>
      </c>
      <c r="I2">
        <v>8</v>
      </c>
      <c r="J2">
        <v>1</v>
      </c>
      <c r="K2" t="s">
        <v>33</v>
      </c>
      <c r="L2" s="72">
        <v>16.333333329999999</v>
      </c>
      <c r="M2" s="3" t="s">
        <v>34</v>
      </c>
      <c r="N2">
        <f>INDEX(Ponderaciones!$C$38:$D$41,MATCH(VALUE(Table32[[#This Row],[Interest_Rate]]),Ponderaciones!$D$38:$D$41,1),1)</f>
        <v>0</v>
      </c>
      <c r="O2">
        <f>INDEX(Ponderaciones!$C$5:$D$11,MATCH(Table32[[#This Row],[Delay_from_due_date]],Ponderaciones!$D$5:$D$11,1),1)</f>
        <v>5</v>
      </c>
      <c r="P2">
        <f>VLOOKUP(Table32[[#This Row],[Payment_of_Min_Amount]],Ponderaciones!$C$56:$D$58,2,FALSE)</f>
        <v>-5</v>
      </c>
      <c r="Q2">
        <f>INDEX(Ponderaciones!$C$16:$D$18,MATCH(VALUE(Table32[[#This Row],[Outstanding_Debt]]),Ponderaciones!$D$16:$D$18,1),1)</f>
        <v>10</v>
      </c>
      <c r="R2">
        <f>IF(Table32[[#This Row],[Credit_Mix]]="Good",10,IF(Table32[[#This Row],[Credit_Mix]]="Standard",5,0))</f>
        <v>10</v>
      </c>
      <c r="S2" s="12">
        <f>IF(AND(Table32[[#This Row],[Credit_History_Age]]&gt;15,Table32[[#This Row],[Interest_Rate]]&lt;7),5,0)</f>
        <v>0</v>
      </c>
      <c r="T2">
        <f>INDEX(Ponderaciones!$C$45:$D$48,MATCH(VALUE(Table32[[#This Row],[Num_Credit_Inquiries]]),Ponderaciones!$D$45:$D$48,1),1)</f>
        <v>5</v>
      </c>
      <c r="U2">
        <f>INDEX(Ponderaciones!$C$12:$D$15,MATCH(VALUE(Table32[[#This Row],[Num_of_Delayed_Payment]]),Ponderaciones!$D$12:$D$15,1),1)</f>
        <v>0</v>
      </c>
      <c r="V2">
        <f>INDEX(Ponderaciones!$C$42:$D$44,MATCH(VALUE(Table32[[#This Row],[Num_of_Loan]]),Ponderaciones!$D$42:$D$44,1),1)</f>
        <v>-5</v>
      </c>
      <c r="W2">
        <f>INDEX(Ponderaciones!$C$19:$D$22,MATCH(VALUE(Table32[[#This Row],[Credit_Utilization_Ratio]]),Ponderaciones!$D$19:$D$22,1),1)</f>
        <v>5</v>
      </c>
      <c r="X2">
        <f>IF(Table32[[#This Row],[Num_Credit_Card]]&lt;=2.5,5,IF(Table32[[#This Row],[Num_Credit_Card]]&lt;=7.5,0,-5))</f>
        <v>5</v>
      </c>
      <c r="Y2">
        <f>IF(Table32[[#This Row],[Num_Bank_Accounts]]&lt;=2.5, 5, IF(Table32[[#This Row],[Num_Bank_Accounts]]&gt;=5.5,-5,0))</f>
        <v>-5</v>
      </c>
      <c r="Z2">
        <f>IF(AND(Table32[[#This Row],[Outstanding_Debt]]&gt;Ponderaciones!$D$18,Table32[[#This Row],[Payment_of_Min_Amount]]="Yes"),-20,0)</f>
        <v>0</v>
      </c>
      <c r="AA2" s="58">
        <f>(Table32[[#This Row],[Score Delay from due date]]+Table32[[#This Row],[Score Num Delayed Payments]])*IF(Table32[[#This Row],[Class1]]="Poor",-0.5,IF(Table32[[#This Row],[Class1]]="Good",0.5,0.25))</f>
        <v>1.25</v>
      </c>
      <c r="AB2" t="str">
        <f>IF(Table32[[#This Row],[Score Delay from due date]]&gt;10,"Good", IF(Table32[[#This Row],[Score Delay from due date]]&lt;=-5,"Poor","Standard"))</f>
        <v>Standard</v>
      </c>
      <c r="AC2" s="65">
        <f>ROUND((Table32[[#This Row],[Score Delay from due date]]+Table32[[#This Row],[Score Payment of Min Amount]]+Table32[[#This Row],[Score Num Delayed Payments]]+Table32[[#This Row],[Score Interest Rate]])*1.4+(Table32[[#This Row],[Score Outstanding Debt]]+Table32[[#This Row],[Score Num Loan]]+Table32[[#This Row],[Score Credit Utilization Ratio]])*1.2+(Table32[[#This Row],[Score Credit Inquiries]]+Table32[[#This Row],[Score Bank Account]]+Table32[[#This Row],[Ajustment Credit History]]+Table32[[#This Row],[Score Credit Mix]]+Table32[[#This Row],[Score Num Credit Card]])*1.1 +Table32[[#This Row],[Weigh Credit History]]+Table32[[#This Row],[Adjustment Outsanding Debt]],0)</f>
        <v>30</v>
      </c>
      <c r="AD2" s="65" t="str">
        <f>IF(Table32[[#This Row],[Predicted Score]]&lt;=5,"Poor",IF(Table32[[#This Row],[Predicted Score]]&lt;95,"Standard","Good"))</f>
        <v>Standard</v>
      </c>
      <c r="AE2" s="65" t="str">
        <f>+IF(Table32[[#This Row],[Credit Prediction]]&lt;&gt;"Poor","Accept","Reject")</f>
        <v>Accept</v>
      </c>
      <c r="AF2" s="2"/>
      <c r="AH2"/>
      <c r="AJ2" s="73" t="s">
        <v>73</v>
      </c>
      <c r="AK2" s="73"/>
      <c r="AL2" s="73"/>
      <c r="AM2" s="73"/>
      <c r="AN2" s="73"/>
      <c r="AO2" s="73"/>
      <c r="AP2" s="73"/>
      <c r="AQ2" s="73"/>
      <c r="AR2" s="73"/>
      <c r="AS2" s="73"/>
      <c r="AT2" s="73"/>
    </row>
    <row r="3" spans="1:46" x14ac:dyDescent="0.25">
      <c r="A3">
        <v>11</v>
      </c>
      <c r="B3">
        <v>23</v>
      </c>
      <c r="C3" t="s">
        <v>50</v>
      </c>
      <c r="D3">
        <v>0.54</v>
      </c>
      <c r="E3">
        <v>2</v>
      </c>
      <c r="F3">
        <v>3</v>
      </c>
      <c r="G3">
        <v>3</v>
      </c>
      <c r="H3">
        <v>34.02347992</v>
      </c>
      <c r="I3">
        <v>2</v>
      </c>
      <c r="J3">
        <v>9</v>
      </c>
      <c r="K3" t="s">
        <v>74</v>
      </c>
      <c r="L3" s="72">
        <v>11.08333333</v>
      </c>
      <c r="M3" s="3" t="s">
        <v>34</v>
      </c>
      <c r="N3">
        <f>INDEX(Ponderaciones!$C$38:$D$41,MATCH(VALUE(Table32[[#This Row],[Interest_Rate]]),Ponderaciones!$D$38:$D$41,1),1)</f>
        <v>5</v>
      </c>
      <c r="O3">
        <f>INDEX(Ponderaciones!$C$5:$D$11,MATCH(Table32[[#This Row],[Delay_from_due_date]],Ponderaciones!$D$5:$D$11,1),1)</f>
        <v>-5</v>
      </c>
      <c r="P3">
        <f>VLOOKUP(Table32[[#This Row],[Payment_of_Min_Amount]],Ponderaciones!$C$56:$D$58,2,FALSE)</f>
        <v>15</v>
      </c>
      <c r="Q3">
        <f>INDEX(Ponderaciones!$C$16:$D$18,MATCH(VALUE(Table32[[#This Row],[Outstanding_Debt]]),Ponderaciones!$D$16:$D$18,1),1)</f>
        <v>10</v>
      </c>
      <c r="R3">
        <f>IF(Table32[[#This Row],[Credit_Mix]]="Good",10,IF(Table32[[#This Row],[Credit_Mix]]="Standard",5,0))</f>
        <v>0</v>
      </c>
      <c r="S3" s="12">
        <f>IF(AND(Table32[[#This Row],[Credit_History_Age]]&gt;15,Table32[[#This Row],[Interest_Rate]]&lt;7),5,0)</f>
        <v>0</v>
      </c>
      <c r="T3">
        <f>INDEX(Ponderaciones!$C$45:$D$48,MATCH(VALUE(Table32[[#This Row],[Num_Credit_Inquiries]]),Ponderaciones!$D$45:$D$48,1),1)</f>
        <v>10</v>
      </c>
      <c r="U3">
        <f>INDEX(Ponderaciones!$C$12:$D$15,MATCH(VALUE(Table32[[#This Row],[Num_of_Delayed_Payment]]),Ponderaciones!$D$12:$D$15,1),1)</f>
        <v>15</v>
      </c>
      <c r="V3">
        <f>INDEX(Ponderaciones!$C$42:$D$44,MATCH(VALUE(Table32[[#This Row],[Num_of_Loan]]),Ponderaciones!$D$42:$D$44,1),1)</f>
        <v>5</v>
      </c>
      <c r="W3">
        <f>INDEX(Ponderaciones!$C$19:$D$22,MATCH(VALUE(Table32[[#This Row],[Credit_Utilization_Ratio]]),Ponderaciones!$D$19:$D$22,1),1)</f>
        <v>0</v>
      </c>
      <c r="X3">
        <f>IF(Table32[[#This Row],[Num_Credit_Card]]&lt;=2.5,5,IF(Table32[[#This Row],[Num_Credit_Card]]&lt;=7.5,0,-5))</f>
        <v>-5</v>
      </c>
      <c r="Y3">
        <f>IF(Table32[[#This Row],[Num_Bank_Accounts]]&lt;=2.5, 5, IF(Table32[[#This Row],[Num_Bank_Accounts]]&gt;=5.5,-5,0))</f>
        <v>5</v>
      </c>
      <c r="Z3">
        <f>IF(AND(Table32[[#This Row],[Outstanding_Debt]]&gt;Ponderaciones!$D$18,Table32[[#This Row],[Payment_of_Min_Amount]]="Yes"),-20,0)</f>
        <v>0</v>
      </c>
      <c r="AA3" s="58">
        <f>(Table32[[#This Row],[Score Delay from due date]]+Table32[[#This Row],[Score Num Delayed Payments]])*IF(Table32[[#This Row],[Class1]]="Poor",-0.5,IF(Table32[[#This Row],[Class1]]="Good",0.5,0.25))</f>
        <v>-5</v>
      </c>
      <c r="AB3" t="str">
        <f>IF(Table32[[#This Row],[Score Delay from due date]]&gt;10,"Good", IF(Table32[[#This Row],[Score Delay from due date]]&lt;=-5,"Poor","Standard"))</f>
        <v>Poor</v>
      </c>
      <c r="AC3" s="65">
        <f>ROUND((Table32[[#This Row],[Score Delay from due date]]+Table32[[#This Row],[Score Payment of Min Amount]]+Table32[[#This Row],[Score Num Delayed Payments]]+Table32[[#This Row],[Score Interest Rate]])*1.4+(Table32[[#This Row],[Score Outstanding Debt]]+Table32[[#This Row],[Score Num Loan]]+Table32[[#This Row],[Score Credit Utilization Ratio]])*1.2+(Table32[[#This Row],[Score Credit Inquiries]]+Table32[[#This Row],[Score Bank Account]]+Table32[[#This Row],[Ajustment Credit History]]+Table32[[#This Row],[Score Credit Mix]]+Table32[[#This Row],[Score Num Credit Card]])*1.1 +Table32[[#This Row],[Weigh Credit History]]+Table32[[#This Row],[Adjustment Outsanding Debt]],0)</f>
        <v>66</v>
      </c>
      <c r="AD3" s="65" t="str">
        <f>IF(Table32[[#This Row],[Predicted Score]]&lt;=5,"Poor",IF(Table32[[#This Row],[Predicted Score]]&lt;95,"Standard","Good"))</f>
        <v>Standard</v>
      </c>
      <c r="AE3" s="65" t="str">
        <f>+IF(Table32[[#This Row],[Credit Prediction]]&lt;&gt;"Poor","Accept","Reject")</f>
        <v>Accept</v>
      </c>
      <c r="AG3"/>
      <c r="AH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</row>
    <row r="4" spans="1:46" x14ac:dyDescent="0.25">
      <c r="A4">
        <v>11</v>
      </c>
      <c r="B4">
        <v>23</v>
      </c>
      <c r="C4" t="s">
        <v>51</v>
      </c>
      <c r="D4">
        <v>0.54</v>
      </c>
      <c r="E4">
        <v>2</v>
      </c>
      <c r="F4">
        <v>1</v>
      </c>
      <c r="G4">
        <v>3</v>
      </c>
      <c r="H4">
        <v>28.81226208</v>
      </c>
      <c r="I4">
        <v>2</v>
      </c>
      <c r="J4">
        <v>6</v>
      </c>
      <c r="K4" t="s">
        <v>34</v>
      </c>
      <c r="L4" s="72">
        <v>18.583333329999999</v>
      </c>
      <c r="M4" s="3" t="s">
        <v>74</v>
      </c>
      <c r="N4">
        <f>INDEX(Ponderaciones!$C$38:$D$41,MATCH(VALUE(Table32[[#This Row],[Interest_Rate]]),Ponderaciones!$D$38:$D$41,1),1)</f>
        <v>5</v>
      </c>
      <c r="O4">
        <f>INDEX(Ponderaciones!$C$5:$D$11,MATCH(Table32[[#This Row],[Delay_from_due_date]],Ponderaciones!$D$5:$D$11,1),1)</f>
        <v>-5</v>
      </c>
      <c r="P4">
        <f>VLOOKUP(Table32[[#This Row],[Payment_of_Min_Amount]],Ponderaciones!$C$56:$D$58,2,FALSE)</f>
        <v>-5</v>
      </c>
      <c r="Q4">
        <f>INDEX(Ponderaciones!$C$16:$D$18,MATCH(VALUE(Table32[[#This Row],[Outstanding_Debt]]),Ponderaciones!$D$16:$D$18,1),1)</f>
        <v>10</v>
      </c>
      <c r="R4">
        <f>IF(Table32[[#This Row],[Credit_Mix]]="Good",10,IF(Table32[[#This Row],[Credit_Mix]]="Standard",5,0))</f>
        <v>5</v>
      </c>
      <c r="S4" s="12">
        <f>IF(AND(Table32[[#This Row],[Credit_History_Age]]&gt;15,Table32[[#This Row],[Interest_Rate]]&lt;7),5,0)</f>
        <v>0</v>
      </c>
      <c r="T4">
        <f>INDEX(Ponderaciones!$C$45:$D$48,MATCH(VALUE(Table32[[#This Row],[Num_Credit_Inquiries]]),Ponderaciones!$D$45:$D$48,1),1)</f>
        <v>10</v>
      </c>
      <c r="U4">
        <f>INDEX(Ponderaciones!$C$12:$D$15,MATCH(VALUE(Table32[[#This Row],[Num_of_Delayed_Payment]]),Ponderaciones!$D$12:$D$15,1),1)</f>
        <v>15</v>
      </c>
      <c r="V4">
        <f>INDEX(Ponderaciones!$C$42:$D$44,MATCH(VALUE(Table32[[#This Row],[Num_of_Loan]]),Ponderaciones!$D$42:$D$44,1),1)</f>
        <v>5</v>
      </c>
      <c r="W4">
        <f>INDEX(Ponderaciones!$C$19:$D$22,MATCH(VALUE(Table32[[#This Row],[Credit_Utilization_Ratio]]),Ponderaciones!$D$19:$D$22,1),1)</f>
        <v>5</v>
      </c>
      <c r="X4">
        <f>IF(Table32[[#This Row],[Num_Credit_Card]]&lt;=2.5,5,IF(Table32[[#This Row],[Num_Credit_Card]]&lt;=7.5,0,-5))</f>
        <v>0</v>
      </c>
      <c r="Y4">
        <f>IF(Table32[[#This Row],[Num_Bank_Accounts]]&lt;=2.5, 5, IF(Table32[[#This Row],[Num_Bank_Accounts]]&gt;=5.5,-5,0))</f>
        <v>5</v>
      </c>
      <c r="Z4">
        <f>IF(AND(Table32[[#This Row],[Outstanding_Debt]]&gt;Ponderaciones!$D$18,Table32[[#This Row],[Payment_of_Min_Amount]]="Yes"),-20,0)</f>
        <v>0</v>
      </c>
      <c r="AA4" s="58">
        <f>(Table32[[#This Row],[Score Delay from due date]]+Table32[[#This Row],[Score Num Delayed Payments]])*IF(Table32[[#This Row],[Class1]]="Poor",-0.5,IF(Table32[[#This Row],[Class1]]="Good",0.5,0.25))</f>
        <v>-5</v>
      </c>
      <c r="AB4" t="str">
        <f>IF(Table32[[#This Row],[Score Delay from due date]]&gt;10,"Good", IF(Table32[[#This Row],[Score Delay from due date]]&lt;=-5,"Poor","Standard"))</f>
        <v>Poor</v>
      </c>
      <c r="AC4" s="65">
        <f>ROUND((Table32[[#This Row],[Score Delay from due date]]+Table32[[#This Row],[Score Payment of Min Amount]]+Table32[[#This Row],[Score Num Delayed Payments]]+Table32[[#This Row],[Score Interest Rate]])*1.4+(Table32[[#This Row],[Score Outstanding Debt]]+Table32[[#This Row],[Score Num Loan]]+Table32[[#This Row],[Score Credit Utilization Ratio]])*1.2+(Table32[[#This Row],[Score Credit Inquiries]]+Table32[[#This Row],[Score Bank Account]]+Table32[[#This Row],[Ajustment Credit History]]+Table32[[#This Row],[Score Credit Mix]]+Table32[[#This Row],[Score Num Credit Card]])*1.1 +Table32[[#This Row],[Weigh Credit History]]+Table32[[#This Row],[Adjustment Outsanding Debt]],0)</f>
        <v>55</v>
      </c>
      <c r="AD4" s="65" t="str">
        <f>IF(Table32[[#This Row],[Predicted Score]]&lt;=5,"Poor",IF(Table32[[#This Row],[Predicted Score]]&lt;95,"Standard","Good"))</f>
        <v>Standard</v>
      </c>
      <c r="AE4" s="65" t="str">
        <f>+IF(Table32[[#This Row],[Credit Prediction]]&lt;&gt;"Poor","Accept","Reject")</f>
        <v>Accept</v>
      </c>
      <c r="AG4"/>
      <c r="AH4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</row>
    <row r="5" spans="1:46" x14ac:dyDescent="0.25"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</row>
    <row r="6" spans="1:46" x14ac:dyDescent="0.25">
      <c r="AG6"/>
      <c r="AH6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</row>
    <row r="7" spans="1:46" x14ac:dyDescent="0.25">
      <c r="AG7" s="63" t="s">
        <v>75</v>
      </c>
      <c r="AH7" s="68" t="s">
        <v>76</v>
      </c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</row>
    <row r="8" spans="1:46" x14ac:dyDescent="0.25">
      <c r="AG8" s="64">
        <v>0.62327701602691654</v>
      </c>
      <c r="AH8" s="69" t="s">
        <v>77</v>
      </c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</row>
    <row r="9" spans="1:46" x14ac:dyDescent="0.25"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</row>
    <row r="10" spans="1:46" x14ac:dyDescent="0.25">
      <c r="AG10" s="63" t="s">
        <v>78</v>
      </c>
      <c r="AH10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</row>
    <row r="11" spans="1:46" x14ac:dyDescent="0.25">
      <c r="AG11" s="64">
        <v>0.78119460222133785</v>
      </c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</row>
    <row r="12" spans="1:46" x14ac:dyDescent="0.25"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</row>
    <row r="13" spans="1:46" x14ac:dyDescent="0.25">
      <c r="AG13" s="67" t="s">
        <v>79</v>
      </c>
      <c r="AH1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</row>
    <row r="14" spans="1:46" x14ac:dyDescent="0.25">
      <c r="AG14"/>
      <c r="AH14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</row>
    <row r="15" spans="1:46" x14ac:dyDescent="0.25">
      <c r="AG15"/>
      <c r="AH15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</row>
    <row r="16" spans="1:46" x14ac:dyDescent="0.25">
      <c r="AG16"/>
      <c r="AH16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</row>
    <row r="17" spans="33:46" x14ac:dyDescent="0.25">
      <c r="AG17"/>
      <c r="AH17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</row>
    <row r="18" spans="33:46" x14ac:dyDescent="0.25">
      <c r="AG18"/>
      <c r="AH18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</row>
    <row r="19" spans="33:46" x14ac:dyDescent="0.25">
      <c r="AG19"/>
      <c r="AH19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</row>
    <row r="20" spans="33:46" x14ac:dyDescent="0.25">
      <c r="AG20"/>
      <c r="AH20"/>
    </row>
    <row r="21" spans="33:46" x14ac:dyDescent="0.25">
      <c r="AG21"/>
      <c r="AH21"/>
    </row>
    <row r="22" spans="33:46" x14ac:dyDescent="0.25">
      <c r="AG22"/>
      <c r="AH22"/>
    </row>
    <row r="23" spans="33:46" x14ac:dyDescent="0.25">
      <c r="AG23"/>
      <c r="AH23"/>
    </row>
    <row r="24" spans="33:46" x14ac:dyDescent="0.25">
      <c r="AG24"/>
      <c r="AH24"/>
    </row>
    <row r="25" spans="33:46" x14ac:dyDescent="0.25">
      <c r="AG25"/>
      <c r="AH25"/>
    </row>
    <row r="26" spans="33:46" x14ac:dyDescent="0.25">
      <c r="AG26"/>
      <c r="AH26"/>
    </row>
    <row r="27" spans="33:46" x14ac:dyDescent="0.25">
      <c r="AG27"/>
      <c r="AH27"/>
    </row>
    <row r="28" spans="33:46" x14ac:dyDescent="0.25">
      <c r="AG28"/>
      <c r="AH28"/>
    </row>
    <row r="29" spans="33:46" x14ac:dyDescent="0.25">
      <c r="AG29"/>
      <c r="AH29"/>
    </row>
    <row r="30" spans="33:46" x14ac:dyDescent="0.25">
      <c r="AG30"/>
      <c r="AH30"/>
    </row>
    <row r="31" spans="33:46" x14ac:dyDescent="0.25">
      <c r="AG31"/>
      <c r="AH31"/>
    </row>
    <row r="32" spans="33:46" x14ac:dyDescent="0.25">
      <c r="AG32"/>
      <c r="AH32"/>
    </row>
    <row r="33" spans="33:34" x14ac:dyDescent="0.25">
      <c r="AG33"/>
      <c r="AH33"/>
    </row>
    <row r="34" spans="33:34" x14ac:dyDescent="0.25">
      <c r="AG34"/>
      <c r="AH34"/>
    </row>
    <row r="35" spans="33:34" x14ac:dyDescent="0.25">
      <c r="AG35"/>
      <c r="AH35"/>
    </row>
    <row r="36" spans="33:34" x14ac:dyDescent="0.25">
      <c r="AG36"/>
      <c r="AH36"/>
    </row>
    <row r="37" spans="33:34" x14ac:dyDescent="0.25">
      <c r="AG37"/>
      <c r="AH37"/>
    </row>
    <row r="38" spans="33:34" x14ac:dyDescent="0.25">
      <c r="AG38"/>
      <c r="AH38"/>
    </row>
    <row r="39" spans="33:34" x14ac:dyDescent="0.25">
      <c r="AG39"/>
      <c r="AH39"/>
    </row>
    <row r="40" spans="33:34" x14ac:dyDescent="0.25">
      <c r="AG40"/>
      <c r="AH40"/>
    </row>
    <row r="41" spans="33:34" x14ac:dyDescent="0.25">
      <c r="AG41"/>
      <c r="AH41"/>
    </row>
    <row r="42" spans="33:34" x14ac:dyDescent="0.25">
      <c r="AG42"/>
      <c r="AH42"/>
    </row>
    <row r="43" spans="33:34" x14ac:dyDescent="0.25">
      <c r="AG43"/>
      <c r="AH43"/>
    </row>
    <row r="44" spans="33:34" x14ac:dyDescent="0.25">
      <c r="AG44"/>
      <c r="AH44"/>
    </row>
    <row r="45" spans="33:34" x14ac:dyDescent="0.25">
      <c r="AG45"/>
      <c r="AH45"/>
    </row>
    <row r="46" spans="33:34" x14ac:dyDescent="0.25">
      <c r="AG46"/>
      <c r="AH46"/>
    </row>
    <row r="47" spans="33:34" x14ac:dyDescent="0.25">
      <c r="AG47"/>
      <c r="AH47"/>
    </row>
    <row r="48" spans="33:34" x14ac:dyDescent="0.25">
      <c r="AG48"/>
      <c r="AH48"/>
    </row>
    <row r="49" spans="33:34" x14ac:dyDescent="0.25">
      <c r="AG49"/>
      <c r="AH49"/>
    </row>
    <row r="50" spans="33:34" x14ac:dyDescent="0.25">
      <c r="AG50"/>
      <c r="AH50"/>
    </row>
    <row r="51" spans="33:34" x14ac:dyDescent="0.25">
      <c r="AG51"/>
      <c r="AH51"/>
    </row>
    <row r="52" spans="33:34" x14ac:dyDescent="0.25">
      <c r="AG52"/>
      <c r="AH52"/>
    </row>
    <row r="53" spans="33:34" x14ac:dyDescent="0.25">
      <c r="AG53"/>
      <c r="AH53"/>
    </row>
    <row r="54" spans="33:34" x14ac:dyDescent="0.25">
      <c r="AG54"/>
      <c r="AH54"/>
    </row>
    <row r="55" spans="33:34" x14ac:dyDescent="0.25">
      <c r="AG55"/>
      <c r="AH55"/>
    </row>
    <row r="56" spans="33:34" x14ac:dyDescent="0.25">
      <c r="AG56"/>
      <c r="AH56"/>
    </row>
    <row r="57" spans="33:34" x14ac:dyDescent="0.25">
      <c r="AG57"/>
      <c r="AH57"/>
    </row>
    <row r="58" spans="33:34" x14ac:dyDescent="0.25">
      <c r="AG58"/>
      <c r="AH58"/>
    </row>
    <row r="59" spans="33:34" x14ac:dyDescent="0.25">
      <c r="AG59"/>
      <c r="AH59"/>
    </row>
    <row r="60" spans="33:34" x14ac:dyDescent="0.25">
      <c r="AG60"/>
      <c r="AH60"/>
    </row>
    <row r="61" spans="33:34" x14ac:dyDescent="0.25">
      <c r="AG61"/>
      <c r="AH61"/>
    </row>
    <row r="62" spans="33:34" x14ac:dyDescent="0.25">
      <c r="AG62"/>
      <c r="AH62"/>
    </row>
    <row r="63" spans="33:34" x14ac:dyDescent="0.25">
      <c r="AG63"/>
      <c r="AH63"/>
    </row>
    <row r="64" spans="33:34" x14ac:dyDescent="0.25">
      <c r="AG64"/>
      <c r="AH64"/>
    </row>
    <row r="65" spans="31:37" x14ac:dyDescent="0.25">
      <c r="AG65"/>
      <c r="AH65"/>
    </row>
    <row r="66" spans="31:37" x14ac:dyDescent="0.25">
      <c r="AG66"/>
      <c r="AH66"/>
    </row>
    <row r="67" spans="31:37" x14ac:dyDescent="0.25">
      <c r="AG67"/>
      <c r="AH67"/>
    </row>
    <row r="68" spans="31:37" x14ac:dyDescent="0.25">
      <c r="AG68"/>
      <c r="AH68"/>
    </row>
    <row r="69" spans="31:37" x14ac:dyDescent="0.25">
      <c r="AG69"/>
      <c r="AH69"/>
    </row>
    <row r="70" spans="31:37" s="57" customFormat="1" x14ac:dyDescent="0.25">
      <c r="AE70" s="70"/>
      <c r="AJ70"/>
    </row>
    <row r="71" spans="31:37" x14ac:dyDescent="0.25">
      <c r="AG71"/>
      <c r="AH71"/>
    </row>
    <row r="72" spans="31:37" x14ac:dyDescent="0.25">
      <c r="AG72"/>
      <c r="AH72"/>
    </row>
    <row r="73" spans="31:37" x14ac:dyDescent="0.25">
      <c r="AG73"/>
      <c r="AH73"/>
    </row>
    <row r="74" spans="31:37" s="26" customFormat="1" ht="15.75" thickBot="1" x14ac:dyDescent="0.3">
      <c r="AE74" s="71"/>
      <c r="AJ74"/>
    </row>
    <row r="75" spans="31:37" x14ac:dyDescent="0.25">
      <c r="AG75"/>
      <c r="AH75"/>
    </row>
    <row r="76" spans="31:37" x14ac:dyDescent="0.25">
      <c r="AG76"/>
      <c r="AH76"/>
    </row>
    <row r="77" spans="31:37" x14ac:dyDescent="0.25">
      <c r="AG77"/>
      <c r="AH77"/>
      <c r="AK77" t="s">
        <v>80</v>
      </c>
    </row>
    <row r="78" spans="31:37" x14ac:dyDescent="0.25">
      <c r="AG78"/>
      <c r="AH78"/>
    </row>
    <row r="79" spans="31:37" x14ac:dyDescent="0.25">
      <c r="AG79"/>
      <c r="AH79"/>
    </row>
    <row r="80" spans="31:37" x14ac:dyDescent="0.25">
      <c r="AG80"/>
      <c r="AH80"/>
    </row>
    <row r="81" spans="33:34" x14ac:dyDescent="0.25">
      <c r="AG81"/>
      <c r="AH81"/>
    </row>
    <row r="82" spans="33:34" x14ac:dyDescent="0.25">
      <c r="AG82"/>
      <c r="AH82"/>
    </row>
    <row r="83" spans="33:34" x14ac:dyDescent="0.25">
      <c r="AG83"/>
      <c r="AH83"/>
    </row>
    <row r="84" spans="33:34" x14ac:dyDescent="0.25">
      <c r="AG84"/>
      <c r="AH84"/>
    </row>
    <row r="85" spans="33:34" x14ac:dyDescent="0.25">
      <c r="AG85"/>
      <c r="AH85"/>
    </row>
    <row r="86" spans="33:34" x14ac:dyDescent="0.25">
      <c r="AG86"/>
      <c r="AH86"/>
    </row>
    <row r="87" spans="33:34" x14ac:dyDescent="0.25">
      <c r="AG87"/>
      <c r="AH87"/>
    </row>
    <row r="88" spans="33:34" x14ac:dyDescent="0.25">
      <c r="AG88"/>
      <c r="AH88"/>
    </row>
    <row r="89" spans="33:34" x14ac:dyDescent="0.25">
      <c r="AG89"/>
      <c r="AH89"/>
    </row>
    <row r="90" spans="33:34" x14ac:dyDescent="0.25">
      <c r="AG90"/>
      <c r="AH90"/>
    </row>
    <row r="91" spans="33:34" x14ac:dyDescent="0.25">
      <c r="AG91"/>
      <c r="AH91"/>
    </row>
    <row r="92" spans="33:34" x14ac:dyDescent="0.25">
      <c r="AG92"/>
      <c r="AH92"/>
    </row>
    <row r="93" spans="33:34" x14ac:dyDescent="0.25">
      <c r="AG93"/>
      <c r="AH93"/>
    </row>
    <row r="94" spans="33:34" x14ac:dyDescent="0.25">
      <c r="AG94"/>
      <c r="AH94"/>
    </row>
    <row r="95" spans="33:34" x14ac:dyDescent="0.25">
      <c r="AG95"/>
      <c r="AH95"/>
    </row>
    <row r="96" spans="33:34" x14ac:dyDescent="0.25">
      <c r="AG96"/>
      <c r="AH96"/>
    </row>
    <row r="97" spans="31:34" x14ac:dyDescent="0.25">
      <c r="AG97"/>
      <c r="AH97"/>
    </row>
    <row r="98" spans="31:34" x14ac:dyDescent="0.25">
      <c r="AG98"/>
      <c r="AH98"/>
    </row>
    <row r="99" spans="31:34" x14ac:dyDescent="0.25">
      <c r="AG99"/>
      <c r="AH99"/>
    </row>
    <row r="100" spans="31:34" x14ac:dyDescent="0.25">
      <c r="AG100"/>
      <c r="AH100"/>
    </row>
    <row r="101" spans="31:34" x14ac:dyDescent="0.25">
      <c r="AG101"/>
      <c r="AH101"/>
    </row>
    <row r="102" spans="31:34" x14ac:dyDescent="0.25">
      <c r="AG102"/>
      <c r="AH102"/>
    </row>
    <row r="103" spans="31:34" x14ac:dyDescent="0.25">
      <c r="AG103"/>
      <c r="AH103"/>
    </row>
    <row r="104" spans="31:34" s="57" customFormat="1" x14ac:dyDescent="0.25">
      <c r="AE104" s="70"/>
    </row>
    <row r="105" spans="31:34" x14ac:dyDescent="0.25">
      <c r="AG105"/>
      <c r="AH105"/>
    </row>
    <row r="106" spans="31:34" x14ac:dyDescent="0.25">
      <c r="AG106"/>
      <c r="AH106"/>
    </row>
    <row r="107" spans="31:34" x14ac:dyDescent="0.25">
      <c r="AG107"/>
      <c r="AH107"/>
    </row>
    <row r="108" spans="31:34" x14ac:dyDescent="0.25">
      <c r="AG108"/>
      <c r="AH108"/>
    </row>
    <row r="109" spans="31:34" s="26" customFormat="1" ht="15.75" thickBot="1" x14ac:dyDescent="0.3">
      <c r="AE109" s="71"/>
    </row>
    <row r="110" spans="31:34" x14ac:dyDescent="0.25">
      <c r="AG110"/>
      <c r="AH110"/>
    </row>
    <row r="111" spans="31:34" x14ac:dyDescent="0.25">
      <c r="AG111"/>
      <c r="AH111"/>
    </row>
    <row r="112" spans="31:34" x14ac:dyDescent="0.25">
      <c r="AG112"/>
      <c r="AH112"/>
    </row>
    <row r="113" spans="33:34" x14ac:dyDescent="0.25">
      <c r="AG113"/>
      <c r="AH113"/>
    </row>
    <row r="114" spans="33:34" x14ac:dyDescent="0.25">
      <c r="AG114"/>
      <c r="AH114"/>
    </row>
    <row r="115" spans="33:34" x14ac:dyDescent="0.25">
      <c r="AG115"/>
      <c r="AH115"/>
    </row>
    <row r="116" spans="33:34" x14ac:dyDescent="0.25">
      <c r="AG116"/>
      <c r="AH116"/>
    </row>
    <row r="117" spans="33:34" x14ac:dyDescent="0.25">
      <c r="AG117"/>
      <c r="AH117"/>
    </row>
    <row r="118" spans="33:34" x14ac:dyDescent="0.25">
      <c r="AG118"/>
      <c r="AH118"/>
    </row>
    <row r="119" spans="33:34" x14ac:dyDescent="0.25">
      <c r="AG119"/>
      <c r="AH119"/>
    </row>
    <row r="120" spans="33:34" x14ac:dyDescent="0.25">
      <c r="AG120"/>
      <c r="AH120"/>
    </row>
    <row r="121" spans="33:34" x14ac:dyDescent="0.25">
      <c r="AG121"/>
      <c r="AH121"/>
    </row>
    <row r="122" spans="33:34" x14ac:dyDescent="0.25">
      <c r="AG122"/>
      <c r="AH122"/>
    </row>
    <row r="123" spans="33:34" x14ac:dyDescent="0.25">
      <c r="AG123"/>
      <c r="AH123"/>
    </row>
    <row r="124" spans="33:34" x14ac:dyDescent="0.25">
      <c r="AG124"/>
      <c r="AH124"/>
    </row>
    <row r="125" spans="33:34" x14ac:dyDescent="0.25">
      <c r="AG125"/>
      <c r="AH125"/>
    </row>
    <row r="126" spans="33:34" x14ac:dyDescent="0.25">
      <c r="AG126"/>
      <c r="AH126"/>
    </row>
    <row r="127" spans="33:34" x14ac:dyDescent="0.25">
      <c r="AG127"/>
      <c r="AH127"/>
    </row>
    <row r="128" spans="33:34" x14ac:dyDescent="0.25">
      <c r="AG128"/>
      <c r="AH128"/>
    </row>
    <row r="129" spans="33:34" x14ac:dyDescent="0.25">
      <c r="AG129"/>
      <c r="AH129"/>
    </row>
    <row r="130" spans="33:34" x14ac:dyDescent="0.25">
      <c r="AG130"/>
      <c r="AH130"/>
    </row>
    <row r="131" spans="33:34" x14ac:dyDescent="0.25">
      <c r="AG131"/>
      <c r="AH131"/>
    </row>
    <row r="132" spans="33:34" x14ac:dyDescent="0.25">
      <c r="AG132"/>
      <c r="AH132"/>
    </row>
    <row r="133" spans="33:34" x14ac:dyDescent="0.25">
      <c r="AG133"/>
      <c r="AH133"/>
    </row>
    <row r="134" spans="33:34" x14ac:dyDescent="0.25">
      <c r="AG134"/>
      <c r="AH134"/>
    </row>
    <row r="135" spans="33:34" x14ac:dyDescent="0.25">
      <c r="AG135"/>
      <c r="AH135"/>
    </row>
    <row r="136" spans="33:34" x14ac:dyDescent="0.25">
      <c r="AG136"/>
      <c r="AH136"/>
    </row>
    <row r="137" spans="33:34" x14ac:dyDescent="0.25">
      <c r="AG137"/>
      <c r="AH137"/>
    </row>
    <row r="138" spans="33:34" x14ac:dyDescent="0.25">
      <c r="AG138"/>
      <c r="AH138"/>
    </row>
    <row r="139" spans="33:34" x14ac:dyDescent="0.25">
      <c r="AG139"/>
      <c r="AH139"/>
    </row>
    <row r="140" spans="33:34" x14ac:dyDescent="0.25">
      <c r="AG140"/>
      <c r="AH140"/>
    </row>
    <row r="141" spans="33:34" x14ac:dyDescent="0.25">
      <c r="AG141"/>
      <c r="AH141"/>
    </row>
    <row r="142" spans="33:34" x14ac:dyDescent="0.25">
      <c r="AG142"/>
      <c r="AH142"/>
    </row>
    <row r="143" spans="33:34" x14ac:dyDescent="0.25">
      <c r="AG143"/>
      <c r="AH143"/>
    </row>
    <row r="144" spans="33:34" x14ac:dyDescent="0.25">
      <c r="AG144"/>
      <c r="AH144"/>
    </row>
    <row r="145" spans="33:34" x14ac:dyDescent="0.25">
      <c r="AG145"/>
      <c r="AH145"/>
    </row>
    <row r="146" spans="33:34" x14ac:dyDescent="0.25">
      <c r="AG146"/>
      <c r="AH146"/>
    </row>
    <row r="147" spans="33:34" x14ac:dyDescent="0.25">
      <c r="AG147"/>
      <c r="AH147"/>
    </row>
    <row r="148" spans="33:34" x14ac:dyDescent="0.25">
      <c r="AG148"/>
      <c r="AH148"/>
    </row>
    <row r="149" spans="33:34" x14ac:dyDescent="0.25">
      <c r="AG149"/>
      <c r="AH149"/>
    </row>
    <row r="150" spans="33:34" x14ac:dyDescent="0.25">
      <c r="AG150"/>
      <c r="AH150"/>
    </row>
    <row r="151" spans="33:34" x14ac:dyDescent="0.25">
      <c r="AG151"/>
      <c r="AH151"/>
    </row>
    <row r="152" spans="33:34" x14ac:dyDescent="0.25">
      <c r="AG152"/>
      <c r="AH152"/>
    </row>
    <row r="153" spans="33:34" x14ac:dyDescent="0.25">
      <c r="AG153"/>
      <c r="AH153"/>
    </row>
    <row r="154" spans="33:34" x14ac:dyDescent="0.25">
      <c r="AG154"/>
      <c r="AH154"/>
    </row>
    <row r="155" spans="33:34" x14ac:dyDescent="0.25">
      <c r="AG155"/>
      <c r="AH155"/>
    </row>
    <row r="156" spans="33:34" x14ac:dyDescent="0.25">
      <c r="AG156"/>
      <c r="AH156"/>
    </row>
    <row r="157" spans="33:34" x14ac:dyDescent="0.25">
      <c r="AG157"/>
      <c r="AH157"/>
    </row>
    <row r="158" spans="33:34" x14ac:dyDescent="0.25">
      <c r="AG158"/>
      <c r="AH158"/>
    </row>
    <row r="159" spans="33:34" x14ac:dyDescent="0.25">
      <c r="AG159"/>
      <c r="AH159"/>
    </row>
    <row r="160" spans="33:34" x14ac:dyDescent="0.25">
      <c r="AG160"/>
      <c r="AH160"/>
    </row>
    <row r="161" spans="33:34" x14ac:dyDescent="0.25">
      <c r="AG161"/>
      <c r="AH161"/>
    </row>
    <row r="162" spans="33:34" x14ac:dyDescent="0.25">
      <c r="AG162"/>
      <c r="AH162"/>
    </row>
    <row r="163" spans="33:34" x14ac:dyDescent="0.25">
      <c r="AG163"/>
      <c r="AH163"/>
    </row>
    <row r="164" spans="33:34" x14ac:dyDescent="0.25">
      <c r="AG164"/>
      <c r="AH164"/>
    </row>
    <row r="165" spans="33:34" x14ac:dyDescent="0.25">
      <c r="AG165"/>
      <c r="AH165"/>
    </row>
    <row r="166" spans="33:34" x14ac:dyDescent="0.25">
      <c r="AG166"/>
      <c r="AH166"/>
    </row>
    <row r="167" spans="33:34" x14ac:dyDescent="0.25">
      <c r="AG167"/>
      <c r="AH167"/>
    </row>
    <row r="168" spans="33:34" x14ac:dyDescent="0.25">
      <c r="AG168"/>
      <c r="AH168"/>
    </row>
    <row r="169" spans="33:34" x14ac:dyDescent="0.25">
      <c r="AG169"/>
      <c r="AH169"/>
    </row>
    <row r="170" spans="33:34" x14ac:dyDescent="0.25">
      <c r="AG170"/>
      <c r="AH170"/>
    </row>
    <row r="171" spans="33:34" x14ac:dyDescent="0.25">
      <c r="AG171"/>
      <c r="AH171"/>
    </row>
    <row r="172" spans="33:34" x14ac:dyDescent="0.25">
      <c r="AG172"/>
      <c r="AH172"/>
    </row>
    <row r="173" spans="33:34" x14ac:dyDescent="0.25">
      <c r="AG173"/>
      <c r="AH173"/>
    </row>
    <row r="174" spans="33:34" x14ac:dyDescent="0.25">
      <c r="AG174"/>
      <c r="AH174"/>
    </row>
    <row r="175" spans="33:34" x14ac:dyDescent="0.25">
      <c r="AG175"/>
      <c r="AH175"/>
    </row>
    <row r="176" spans="33:34" x14ac:dyDescent="0.25">
      <c r="AG176"/>
      <c r="AH176"/>
    </row>
    <row r="177" spans="33:34" x14ac:dyDescent="0.25">
      <c r="AG177"/>
      <c r="AH177"/>
    </row>
    <row r="178" spans="33:34" x14ac:dyDescent="0.25">
      <c r="AG178"/>
      <c r="AH178"/>
    </row>
    <row r="179" spans="33:34" x14ac:dyDescent="0.25">
      <c r="AG179"/>
      <c r="AH179"/>
    </row>
    <row r="180" spans="33:34" x14ac:dyDescent="0.25">
      <c r="AG180"/>
      <c r="AH180"/>
    </row>
    <row r="181" spans="33:34" x14ac:dyDescent="0.25">
      <c r="AG181"/>
      <c r="AH181"/>
    </row>
    <row r="182" spans="33:34" x14ac:dyDescent="0.25">
      <c r="AG182"/>
      <c r="AH182"/>
    </row>
    <row r="183" spans="33:34" x14ac:dyDescent="0.25">
      <c r="AG183"/>
      <c r="AH183"/>
    </row>
    <row r="184" spans="33:34" x14ac:dyDescent="0.25">
      <c r="AG184"/>
      <c r="AH184"/>
    </row>
    <row r="185" spans="33:34" x14ac:dyDescent="0.25">
      <c r="AG185"/>
      <c r="AH185"/>
    </row>
    <row r="186" spans="33:34" x14ac:dyDescent="0.25">
      <c r="AG186"/>
      <c r="AH186"/>
    </row>
    <row r="187" spans="33:34" x14ac:dyDescent="0.25">
      <c r="AG187"/>
      <c r="AH187"/>
    </row>
    <row r="188" spans="33:34" x14ac:dyDescent="0.25">
      <c r="AG188"/>
      <c r="AH188"/>
    </row>
    <row r="189" spans="33:34" x14ac:dyDescent="0.25">
      <c r="AG189"/>
      <c r="AH189"/>
    </row>
    <row r="190" spans="33:34" x14ac:dyDescent="0.25">
      <c r="AG190"/>
      <c r="AH190"/>
    </row>
    <row r="191" spans="33:34" x14ac:dyDescent="0.25">
      <c r="AG191"/>
      <c r="AH191"/>
    </row>
    <row r="192" spans="33:34" x14ac:dyDescent="0.25">
      <c r="AG192"/>
      <c r="AH192"/>
    </row>
    <row r="193" spans="33:34" x14ac:dyDescent="0.25">
      <c r="AG193"/>
      <c r="AH193"/>
    </row>
    <row r="194" spans="33:34" x14ac:dyDescent="0.25">
      <c r="AG194"/>
      <c r="AH194"/>
    </row>
    <row r="195" spans="33:34" x14ac:dyDescent="0.25">
      <c r="AG195"/>
      <c r="AH195"/>
    </row>
    <row r="196" spans="33:34" x14ac:dyDescent="0.25">
      <c r="AG196"/>
      <c r="AH196"/>
    </row>
    <row r="197" spans="33:34" x14ac:dyDescent="0.25">
      <c r="AG197"/>
      <c r="AH197"/>
    </row>
    <row r="198" spans="33:34" x14ac:dyDescent="0.25">
      <c r="AG198"/>
      <c r="AH198"/>
    </row>
    <row r="199" spans="33:34" x14ac:dyDescent="0.25">
      <c r="AG199"/>
      <c r="AH199"/>
    </row>
    <row r="200" spans="33:34" x14ac:dyDescent="0.25">
      <c r="AG200"/>
      <c r="AH200"/>
    </row>
    <row r="201" spans="33:34" x14ac:dyDescent="0.25">
      <c r="AG201"/>
      <c r="AH201"/>
    </row>
    <row r="202" spans="33:34" x14ac:dyDescent="0.25">
      <c r="AG202"/>
      <c r="AH202"/>
    </row>
    <row r="203" spans="33:34" x14ac:dyDescent="0.25">
      <c r="AG203"/>
      <c r="AH203"/>
    </row>
    <row r="204" spans="33:34" x14ac:dyDescent="0.25">
      <c r="AG204"/>
      <c r="AH204"/>
    </row>
    <row r="205" spans="33:34" x14ac:dyDescent="0.25">
      <c r="AG205"/>
      <c r="AH205"/>
    </row>
    <row r="206" spans="33:34" x14ac:dyDescent="0.25">
      <c r="AG206"/>
      <c r="AH206"/>
    </row>
    <row r="207" spans="33:34" x14ac:dyDescent="0.25">
      <c r="AG207"/>
      <c r="AH207"/>
    </row>
    <row r="208" spans="33:34" x14ac:dyDescent="0.25">
      <c r="AG208"/>
      <c r="AH208"/>
    </row>
    <row r="209" spans="33:34" x14ac:dyDescent="0.25">
      <c r="AG209"/>
      <c r="AH209"/>
    </row>
    <row r="210" spans="33:34" x14ac:dyDescent="0.25">
      <c r="AG210"/>
      <c r="AH210"/>
    </row>
    <row r="211" spans="33:34" x14ac:dyDescent="0.25">
      <c r="AG211"/>
      <c r="AH211"/>
    </row>
    <row r="212" spans="33:34" x14ac:dyDescent="0.25">
      <c r="AG212"/>
      <c r="AH212"/>
    </row>
    <row r="213" spans="33:34" x14ac:dyDescent="0.25">
      <c r="AG213"/>
      <c r="AH213"/>
    </row>
    <row r="214" spans="33:34" x14ac:dyDescent="0.25">
      <c r="AG214"/>
      <c r="AH214"/>
    </row>
    <row r="215" spans="33:34" x14ac:dyDescent="0.25">
      <c r="AG215"/>
      <c r="AH215"/>
    </row>
    <row r="216" spans="33:34" x14ac:dyDescent="0.25">
      <c r="AG216"/>
      <c r="AH216"/>
    </row>
    <row r="217" spans="33:34" x14ac:dyDescent="0.25">
      <c r="AG217"/>
      <c r="AH217"/>
    </row>
    <row r="218" spans="33:34" x14ac:dyDescent="0.25">
      <c r="AG218"/>
      <c r="AH218"/>
    </row>
    <row r="219" spans="33:34" x14ac:dyDescent="0.25">
      <c r="AG219"/>
      <c r="AH219"/>
    </row>
    <row r="220" spans="33:34" x14ac:dyDescent="0.25">
      <c r="AG220"/>
      <c r="AH220"/>
    </row>
    <row r="221" spans="33:34" x14ac:dyDescent="0.25">
      <c r="AG221"/>
      <c r="AH221"/>
    </row>
    <row r="222" spans="33:34" x14ac:dyDescent="0.25">
      <c r="AG222"/>
      <c r="AH222"/>
    </row>
    <row r="223" spans="33:34" x14ac:dyDescent="0.25">
      <c r="AG223"/>
      <c r="AH223"/>
    </row>
    <row r="224" spans="33:34" x14ac:dyDescent="0.25">
      <c r="AG224"/>
      <c r="AH224"/>
    </row>
    <row r="225" spans="33:34" x14ac:dyDescent="0.25">
      <c r="AG225"/>
      <c r="AH225"/>
    </row>
    <row r="226" spans="33:34" x14ac:dyDescent="0.25">
      <c r="AG226"/>
      <c r="AH226"/>
    </row>
    <row r="227" spans="33:34" x14ac:dyDescent="0.25">
      <c r="AG227"/>
      <c r="AH227"/>
    </row>
    <row r="228" spans="33:34" x14ac:dyDescent="0.25">
      <c r="AG228"/>
      <c r="AH228"/>
    </row>
    <row r="229" spans="33:34" x14ac:dyDescent="0.25">
      <c r="AG229"/>
      <c r="AH229"/>
    </row>
    <row r="230" spans="33:34" x14ac:dyDescent="0.25">
      <c r="AG230"/>
      <c r="AH230"/>
    </row>
    <row r="231" spans="33:34" x14ac:dyDescent="0.25">
      <c r="AG231"/>
      <c r="AH231"/>
    </row>
    <row r="232" spans="33:34" x14ac:dyDescent="0.25">
      <c r="AG232"/>
      <c r="AH232"/>
    </row>
    <row r="233" spans="33:34" x14ac:dyDescent="0.25">
      <c r="AG233"/>
      <c r="AH233"/>
    </row>
    <row r="234" spans="33:34" x14ac:dyDescent="0.25">
      <c r="AG234"/>
      <c r="AH234"/>
    </row>
    <row r="235" spans="33:34" x14ac:dyDescent="0.25">
      <c r="AG235"/>
      <c r="AH235"/>
    </row>
    <row r="236" spans="33:34" x14ac:dyDescent="0.25">
      <c r="AG236"/>
      <c r="AH236"/>
    </row>
    <row r="237" spans="33:34" x14ac:dyDescent="0.25">
      <c r="AG237"/>
      <c r="AH237"/>
    </row>
    <row r="238" spans="33:34" x14ac:dyDescent="0.25">
      <c r="AG238"/>
      <c r="AH238"/>
    </row>
    <row r="239" spans="33:34" x14ac:dyDescent="0.25">
      <c r="AG239"/>
      <c r="AH239"/>
    </row>
    <row r="240" spans="33:34" x14ac:dyDescent="0.25">
      <c r="AG240"/>
      <c r="AH240"/>
    </row>
    <row r="241" spans="33:34" x14ac:dyDescent="0.25">
      <c r="AG241"/>
      <c r="AH241"/>
    </row>
    <row r="242" spans="33:34" x14ac:dyDescent="0.25">
      <c r="AG242"/>
      <c r="AH242"/>
    </row>
    <row r="243" spans="33:34" x14ac:dyDescent="0.25">
      <c r="AG243"/>
      <c r="AH243"/>
    </row>
    <row r="244" spans="33:34" x14ac:dyDescent="0.25">
      <c r="AG244"/>
      <c r="AH244"/>
    </row>
    <row r="245" spans="33:34" x14ac:dyDescent="0.25">
      <c r="AG245"/>
      <c r="AH245"/>
    </row>
    <row r="246" spans="33:34" x14ac:dyDescent="0.25">
      <c r="AG246"/>
      <c r="AH246"/>
    </row>
    <row r="247" spans="33:34" x14ac:dyDescent="0.25">
      <c r="AG247"/>
      <c r="AH247"/>
    </row>
    <row r="248" spans="33:34" x14ac:dyDescent="0.25">
      <c r="AG248"/>
      <c r="AH248"/>
    </row>
    <row r="249" spans="33:34" x14ac:dyDescent="0.25">
      <c r="AG249"/>
      <c r="AH249"/>
    </row>
    <row r="250" spans="33:34" x14ac:dyDescent="0.25">
      <c r="AG250"/>
      <c r="AH250"/>
    </row>
    <row r="251" spans="33:34" x14ac:dyDescent="0.25">
      <c r="AG251"/>
      <c r="AH251"/>
    </row>
    <row r="252" spans="33:34" x14ac:dyDescent="0.25">
      <c r="AG252"/>
      <c r="AH252"/>
    </row>
    <row r="253" spans="33:34" x14ac:dyDescent="0.25">
      <c r="AG253"/>
      <c r="AH253"/>
    </row>
    <row r="254" spans="33:34" x14ac:dyDescent="0.25">
      <c r="AG254"/>
      <c r="AH254"/>
    </row>
    <row r="255" spans="33:34" x14ac:dyDescent="0.25">
      <c r="AG255"/>
      <c r="AH255"/>
    </row>
    <row r="256" spans="33:34" x14ac:dyDescent="0.25">
      <c r="AG256"/>
      <c r="AH256"/>
    </row>
    <row r="257" spans="1:34" x14ac:dyDescent="0.25">
      <c r="AG257"/>
      <c r="AH257"/>
    </row>
    <row r="258" spans="1:34" x14ac:dyDescent="0.25">
      <c r="AG258"/>
      <c r="AH258"/>
    </row>
    <row r="259" spans="1:34" x14ac:dyDescent="0.25">
      <c r="AG259"/>
      <c r="AH259"/>
    </row>
    <row r="260" spans="1:34" s="5" customForma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C260"/>
      <c r="AD260"/>
      <c r="AE260" s="55"/>
    </row>
    <row r="261" spans="1:34" s="5" customFormat="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C261"/>
      <c r="AD261"/>
      <c r="AE261" s="55"/>
    </row>
    <row r="262" spans="1:34" s="5" customForma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C262"/>
      <c r="AD262"/>
      <c r="AE262" s="55"/>
    </row>
    <row r="263" spans="1:34" s="5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C263"/>
      <c r="AD263"/>
      <c r="AE263" s="55"/>
    </row>
    <row r="264" spans="1:34" x14ac:dyDescent="0.25">
      <c r="AG264"/>
      <c r="AH264"/>
    </row>
    <row r="265" spans="1:34" x14ac:dyDescent="0.25">
      <c r="AG265"/>
      <c r="AH265"/>
    </row>
    <row r="266" spans="1:34" x14ac:dyDescent="0.25">
      <c r="AG266"/>
      <c r="AH266"/>
    </row>
    <row r="267" spans="1:34" x14ac:dyDescent="0.25">
      <c r="AG267"/>
      <c r="AH267"/>
    </row>
    <row r="268" spans="1:34" x14ac:dyDescent="0.25">
      <c r="AG268"/>
      <c r="AH268"/>
    </row>
    <row r="269" spans="1:34" x14ac:dyDescent="0.25">
      <c r="AG269"/>
      <c r="AH269"/>
    </row>
    <row r="270" spans="1:34" x14ac:dyDescent="0.25">
      <c r="AG270"/>
      <c r="AH270"/>
    </row>
    <row r="271" spans="1:34" x14ac:dyDescent="0.25">
      <c r="AG271"/>
      <c r="AH271"/>
    </row>
    <row r="272" spans="1:34" x14ac:dyDescent="0.25">
      <c r="AG272"/>
      <c r="AH272"/>
    </row>
    <row r="273" spans="33:34" x14ac:dyDescent="0.25">
      <c r="AG273"/>
      <c r="AH273"/>
    </row>
    <row r="274" spans="33:34" x14ac:dyDescent="0.25">
      <c r="AG274"/>
      <c r="AH274"/>
    </row>
    <row r="275" spans="33:34" x14ac:dyDescent="0.25">
      <c r="AG275"/>
      <c r="AH275"/>
    </row>
    <row r="276" spans="33:34" x14ac:dyDescent="0.25">
      <c r="AG276"/>
      <c r="AH276"/>
    </row>
    <row r="277" spans="33:34" x14ac:dyDescent="0.25">
      <c r="AG277"/>
      <c r="AH277"/>
    </row>
    <row r="278" spans="33:34" x14ac:dyDescent="0.25">
      <c r="AG278"/>
      <c r="AH278"/>
    </row>
    <row r="279" spans="33:34" x14ac:dyDescent="0.25">
      <c r="AG279"/>
      <c r="AH279"/>
    </row>
    <row r="280" spans="33:34" x14ac:dyDescent="0.25">
      <c r="AG280"/>
      <c r="AH280"/>
    </row>
    <row r="281" spans="33:34" x14ac:dyDescent="0.25">
      <c r="AG281"/>
      <c r="AH281"/>
    </row>
    <row r="282" spans="33:34" x14ac:dyDescent="0.25">
      <c r="AG282"/>
      <c r="AH282"/>
    </row>
    <row r="283" spans="33:34" x14ac:dyDescent="0.25">
      <c r="AG283"/>
      <c r="AH283"/>
    </row>
    <row r="284" spans="33:34" x14ac:dyDescent="0.25">
      <c r="AG284"/>
      <c r="AH284"/>
    </row>
    <row r="285" spans="33:34" x14ac:dyDescent="0.25">
      <c r="AG285"/>
      <c r="AH285"/>
    </row>
    <row r="286" spans="33:34" x14ac:dyDescent="0.25">
      <c r="AG286"/>
      <c r="AH286"/>
    </row>
    <row r="287" spans="33:34" x14ac:dyDescent="0.25">
      <c r="AG287"/>
      <c r="AH287"/>
    </row>
    <row r="288" spans="33:34" x14ac:dyDescent="0.25">
      <c r="AG288"/>
      <c r="AH288"/>
    </row>
    <row r="289" spans="33:34" x14ac:dyDescent="0.25">
      <c r="AG289"/>
      <c r="AH289"/>
    </row>
    <row r="290" spans="33:34" x14ac:dyDescent="0.25">
      <c r="AG290"/>
      <c r="AH290"/>
    </row>
    <row r="291" spans="33:34" x14ac:dyDescent="0.25">
      <c r="AG291"/>
      <c r="AH291"/>
    </row>
    <row r="292" spans="33:34" x14ac:dyDescent="0.25">
      <c r="AG292"/>
      <c r="AH292"/>
    </row>
    <row r="293" spans="33:34" x14ac:dyDescent="0.25">
      <c r="AG293"/>
      <c r="AH293"/>
    </row>
    <row r="294" spans="33:34" x14ac:dyDescent="0.25">
      <c r="AG294"/>
      <c r="AH294"/>
    </row>
    <row r="295" spans="33:34" x14ac:dyDescent="0.25">
      <c r="AG295"/>
      <c r="AH295"/>
    </row>
    <row r="296" spans="33:34" x14ac:dyDescent="0.25">
      <c r="AG296"/>
      <c r="AH296"/>
    </row>
    <row r="297" spans="33:34" x14ac:dyDescent="0.25">
      <c r="AG297"/>
      <c r="AH297"/>
    </row>
    <row r="298" spans="33:34" x14ac:dyDescent="0.25">
      <c r="AG298"/>
      <c r="AH298"/>
    </row>
    <row r="299" spans="33:34" x14ac:dyDescent="0.25">
      <c r="AG299"/>
      <c r="AH299"/>
    </row>
    <row r="300" spans="33:34" x14ac:dyDescent="0.25">
      <c r="AG300"/>
      <c r="AH300"/>
    </row>
    <row r="301" spans="33:34" x14ac:dyDescent="0.25">
      <c r="AG301"/>
      <c r="AH301"/>
    </row>
    <row r="302" spans="33:34" x14ac:dyDescent="0.25">
      <c r="AG302"/>
      <c r="AH302"/>
    </row>
    <row r="303" spans="33:34" x14ac:dyDescent="0.25">
      <c r="AG303"/>
      <c r="AH303"/>
    </row>
    <row r="304" spans="33:34" x14ac:dyDescent="0.25">
      <c r="AG304"/>
      <c r="AH304"/>
    </row>
    <row r="305" spans="33:34" x14ac:dyDescent="0.25">
      <c r="AG305"/>
      <c r="AH305"/>
    </row>
    <row r="306" spans="33:34" x14ac:dyDescent="0.25">
      <c r="AG306"/>
      <c r="AH306"/>
    </row>
    <row r="307" spans="33:34" x14ac:dyDescent="0.25">
      <c r="AG307"/>
      <c r="AH307"/>
    </row>
    <row r="308" spans="33:34" x14ac:dyDescent="0.25">
      <c r="AG308"/>
      <c r="AH308"/>
    </row>
    <row r="309" spans="33:34" x14ac:dyDescent="0.25">
      <c r="AG309"/>
      <c r="AH309"/>
    </row>
    <row r="310" spans="33:34" x14ac:dyDescent="0.25">
      <c r="AG310"/>
      <c r="AH310"/>
    </row>
    <row r="311" spans="33:34" x14ac:dyDescent="0.25">
      <c r="AG311"/>
      <c r="AH311"/>
    </row>
    <row r="312" spans="33:34" x14ac:dyDescent="0.25">
      <c r="AG312"/>
      <c r="AH312"/>
    </row>
    <row r="313" spans="33:34" x14ac:dyDescent="0.25">
      <c r="AG313"/>
      <c r="AH313"/>
    </row>
    <row r="314" spans="33:34" x14ac:dyDescent="0.25">
      <c r="AG314"/>
      <c r="AH314"/>
    </row>
    <row r="315" spans="33:34" x14ac:dyDescent="0.25">
      <c r="AG315"/>
      <c r="AH315"/>
    </row>
    <row r="316" spans="33:34" x14ac:dyDescent="0.25">
      <c r="AG316"/>
      <c r="AH316"/>
    </row>
    <row r="317" spans="33:34" x14ac:dyDescent="0.25">
      <c r="AG317"/>
      <c r="AH317"/>
    </row>
    <row r="318" spans="33:34" x14ac:dyDescent="0.25">
      <c r="AG318"/>
      <c r="AH318"/>
    </row>
    <row r="319" spans="33:34" x14ac:dyDescent="0.25">
      <c r="AG319"/>
      <c r="AH319"/>
    </row>
    <row r="320" spans="33:34" x14ac:dyDescent="0.25">
      <c r="AG320"/>
      <c r="AH320"/>
    </row>
    <row r="321" spans="33:34" x14ac:dyDescent="0.25">
      <c r="AG321"/>
      <c r="AH321"/>
    </row>
    <row r="322" spans="33:34" x14ac:dyDescent="0.25">
      <c r="AG322"/>
      <c r="AH322"/>
    </row>
    <row r="323" spans="33:34" x14ac:dyDescent="0.25">
      <c r="AG323"/>
      <c r="AH323"/>
    </row>
    <row r="324" spans="33:34" x14ac:dyDescent="0.25">
      <c r="AG324"/>
      <c r="AH324"/>
    </row>
    <row r="325" spans="33:34" x14ac:dyDescent="0.25">
      <c r="AG325"/>
      <c r="AH325"/>
    </row>
    <row r="326" spans="33:34" x14ac:dyDescent="0.25">
      <c r="AG326"/>
      <c r="AH326"/>
    </row>
    <row r="327" spans="33:34" x14ac:dyDescent="0.25">
      <c r="AG327"/>
      <c r="AH327"/>
    </row>
    <row r="328" spans="33:34" x14ac:dyDescent="0.25">
      <c r="AG328"/>
      <c r="AH328"/>
    </row>
    <row r="329" spans="33:34" x14ac:dyDescent="0.25">
      <c r="AG329"/>
      <c r="AH329"/>
    </row>
    <row r="330" spans="33:34" x14ac:dyDescent="0.25">
      <c r="AG330"/>
      <c r="AH330"/>
    </row>
    <row r="331" spans="33:34" x14ac:dyDescent="0.25">
      <c r="AG331"/>
      <c r="AH331"/>
    </row>
    <row r="332" spans="33:34" x14ac:dyDescent="0.25">
      <c r="AG332"/>
      <c r="AH332"/>
    </row>
    <row r="333" spans="33:34" x14ac:dyDescent="0.25">
      <c r="AG333"/>
      <c r="AH333"/>
    </row>
    <row r="334" spans="33:34" x14ac:dyDescent="0.25">
      <c r="AG334"/>
      <c r="AH334"/>
    </row>
    <row r="335" spans="33:34" x14ac:dyDescent="0.25">
      <c r="AG335"/>
      <c r="AH335"/>
    </row>
    <row r="336" spans="33:34" x14ac:dyDescent="0.25">
      <c r="AG336"/>
      <c r="AH336"/>
    </row>
    <row r="337" spans="33:34" x14ac:dyDescent="0.25">
      <c r="AG337"/>
      <c r="AH337"/>
    </row>
    <row r="338" spans="33:34" x14ac:dyDescent="0.25">
      <c r="AG338"/>
      <c r="AH338"/>
    </row>
    <row r="339" spans="33:34" x14ac:dyDescent="0.25">
      <c r="AG339"/>
      <c r="AH339"/>
    </row>
    <row r="340" spans="33:34" x14ac:dyDescent="0.25">
      <c r="AG340"/>
      <c r="AH340"/>
    </row>
    <row r="341" spans="33:34" x14ac:dyDescent="0.25">
      <c r="AG341"/>
      <c r="AH341"/>
    </row>
    <row r="342" spans="33:34" x14ac:dyDescent="0.25">
      <c r="AG342"/>
      <c r="AH342"/>
    </row>
    <row r="343" spans="33:34" x14ac:dyDescent="0.25">
      <c r="AG343"/>
      <c r="AH343"/>
    </row>
    <row r="344" spans="33:34" x14ac:dyDescent="0.25">
      <c r="AG344"/>
      <c r="AH344"/>
    </row>
    <row r="345" spans="33:34" x14ac:dyDescent="0.25">
      <c r="AG345"/>
      <c r="AH345"/>
    </row>
    <row r="346" spans="33:34" x14ac:dyDescent="0.25">
      <c r="AG346"/>
      <c r="AH346"/>
    </row>
    <row r="347" spans="33:34" x14ac:dyDescent="0.25">
      <c r="AG347"/>
      <c r="AH347"/>
    </row>
    <row r="348" spans="33:34" x14ac:dyDescent="0.25">
      <c r="AG348"/>
      <c r="AH348"/>
    </row>
    <row r="349" spans="33:34" x14ac:dyDescent="0.25">
      <c r="AG349"/>
      <c r="AH349"/>
    </row>
    <row r="350" spans="33:34" x14ac:dyDescent="0.25">
      <c r="AG350"/>
      <c r="AH350"/>
    </row>
    <row r="351" spans="33:34" x14ac:dyDescent="0.25">
      <c r="AG351"/>
      <c r="AH351"/>
    </row>
    <row r="352" spans="33:34" x14ac:dyDescent="0.25">
      <c r="AG352"/>
      <c r="AH352"/>
    </row>
    <row r="353" spans="33:34" x14ac:dyDescent="0.25">
      <c r="AG353"/>
      <c r="AH353"/>
    </row>
    <row r="354" spans="33:34" x14ac:dyDescent="0.25">
      <c r="AG354"/>
      <c r="AH354"/>
    </row>
    <row r="355" spans="33:34" x14ac:dyDescent="0.25">
      <c r="AG355"/>
      <c r="AH355"/>
    </row>
    <row r="356" spans="33:34" x14ac:dyDescent="0.25">
      <c r="AG356"/>
      <c r="AH356"/>
    </row>
    <row r="357" spans="33:34" x14ac:dyDescent="0.25">
      <c r="AG357"/>
      <c r="AH357"/>
    </row>
    <row r="358" spans="33:34" x14ac:dyDescent="0.25">
      <c r="AG358"/>
      <c r="AH358"/>
    </row>
    <row r="359" spans="33:34" x14ac:dyDescent="0.25">
      <c r="AG359"/>
      <c r="AH359"/>
    </row>
    <row r="360" spans="33:34" x14ac:dyDescent="0.25">
      <c r="AG360"/>
      <c r="AH360"/>
    </row>
    <row r="361" spans="33:34" x14ac:dyDescent="0.25">
      <c r="AG361"/>
      <c r="AH361"/>
    </row>
    <row r="362" spans="33:34" x14ac:dyDescent="0.25">
      <c r="AG362"/>
      <c r="AH362"/>
    </row>
    <row r="363" spans="33:34" x14ac:dyDescent="0.25">
      <c r="AG363"/>
      <c r="AH363"/>
    </row>
    <row r="364" spans="33:34" x14ac:dyDescent="0.25">
      <c r="AG364"/>
      <c r="AH364"/>
    </row>
    <row r="365" spans="33:34" x14ac:dyDescent="0.25">
      <c r="AG365"/>
      <c r="AH365"/>
    </row>
    <row r="366" spans="33:34" x14ac:dyDescent="0.25">
      <c r="AG366"/>
      <c r="AH366"/>
    </row>
    <row r="367" spans="33:34" x14ac:dyDescent="0.25">
      <c r="AG367"/>
      <c r="AH367"/>
    </row>
    <row r="368" spans="33:34" x14ac:dyDescent="0.25">
      <c r="AG368"/>
      <c r="AH368"/>
    </row>
    <row r="369" spans="33:34" x14ac:dyDescent="0.25">
      <c r="AG369"/>
      <c r="AH369"/>
    </row>
    <row r="370" spans="33:34" x14ac:dyDescent="0.25">
      <c r="AG370"/>
      <c r="AH370"/>
    </row>
    <row r="371" spans="33:34" x14ac:dyDescent="0.25">
      <c r="AG371"/>
      <c r="AH371"/>
    </row>
    <row r="372" spans="33:34" x14ac:dyDescent="0.25">
      <c r="AG372"/>
      <c r="AH372"/>
    </row>
    <row r="373" spans="33:34" x14ac:dyDescent="0.25">
      <c r="AG373"/>
      <c r="AH373"/>
    </row>
    <row r="374" spans="33:34" x14ac:dyDescent="0.25">
      <c r="AG374"/>
      <c r="AH374"/>
    </row>
    <row r="375" spans="33:34" x14ac:dyDescent="0.25">
      <c r="AG375"/>
      <c r="AH375"/>
    </row>
    <row r="376" spans="33:34" x14ac:dyDescent="0.25">
      <c r="AG376"/>
      <c r="AH376"/>
    </row>
    <row r="377" spans="33:34" x14ac:dyDescent="0.25">
      <c r="AG377"/>
      <c r="AH377"/>
    </row>
    <row r="378" spans="33:34" x14ac:dyDescent="0.25">
      <c r="AG378"/>
      <c r="AH378"/>
    </row>
    <row r="379" spans="33:34" x14ac:dyDescent="0.25">
      <c r="AG379"/>
      <c r="AH379"/>
    </row>
    <row r="380" spans="33:34" x14ac:dyDescent="0.25">
      <c r="AG380"/>
      <c r="AH380"/>
    </row>
    <row r="381" spans="33:34" x14ac:dyDescent="0.25">
      <c r="AG381"/>
      <c r="AH381"/>
    </row>
    <row r="382" spans="33:34" x14ac:dyDescent="0.25">
      <c r="AG382"/>
      <c r="AH382"/>
    </row>
    <row r="383" spans="33:34" x14ac:dyDescent="0.25">
      <c r="AG383"/>
      <c r="AH383"/>
    </row>
    <row r="384" spans="33:34" x14ac:dyDescent="0.25">
      <c r="AG384"/>
      <c r="AH384"/>
    </row>
    <row r="385" spans="33:34" x14ac:dyDescent="0.25">
      <c r="AG385"/>
      <c r="AH385"/>
    </row>
    <row r="386" spans="33:34" x14ac:dyDescent="0.25">
      <c r="AG386"/>
      <c r="AH386"/>
    </row>
    <row r="387" spans="33:34" x14ac:dyDescent="0.25">
      <c r="AG387"/>
      <c r="AH387"/>
    </row>
    <row r="388" spans="33:34" x14ac:dyDescent="0.25">
      <c r="AG388"/>
      <c r="AH388"/>
    </row>
    <row r="389" spans="33:34" x14ac:dyDescent="0.25">
      <c r="AG389"/>
      <c r="AH389"/>
    </row>
    <row r="390" spans="33:34" x14ac:dyDescent="0.25">
      <c r="AG390"/>
      <c r="AH390"/>
    </row>
    <row r="391" spans="33:34" x14ac:dyDescent="0.25">
      <c r="AG391"/>
      <c r="AH391"/>
    </row>
    <row r="392" spans="33:34" x14ac:dyDescent="0.25">
      <c r="AG392"/>
      <c r="AH392"/>
    </row>
    <row r="393" spans="33:34" x14ac:dyDescent="0.25">
      <c r="AG393"/>
      <c r="AH393"/>
    </row>
    <row r="394" spans="33:34" x14ac:dyDescent="0.25">
      <c r="AG394"/>
      <c r="AH394"/>
    </row>
    <row r="395" spans="33:34" x14ac:dyDescent="0.25">
      <c r="AG395"/>
      <c r="AH395"/>
    </row>
    <row r="396" spans="33:34" x14ac:dyDescent="0.25">
      <c r="AG396"/>
      <c r="AH396"/>
    </row>
    <row r="397" spans="33:34" x14ac:dyDescent="0.25">
      <c r="AG397"/>
      <c r="AH397"/>
    </row>
    <row r="398" spans="33:34" x14ac:dyDescent="0.25">
      <c r="AG398"/>
      <c r="AH398"/>
    </row>
    <row r="399" spans="33:34" x14ac:dyDescent="0.25">
      <c r="AG399"/>
      <c r="AH399"/>
    </row>
    <row r="400" spans="33:34" x14ac:dyDescent="0.25">
      <c r="AG400"/>
      <c r="AH400"/>
    </row>
    <row r="401" spans="33:34" x14ac:dyDescent="0.25">
      <c r="AG401"/>
      <c r="AH401"/>
    </row>
    <row r="402" spans="33:34" x14ac:dyDescent="0.25">
      <c r="AG402"/>
      <c r="AH402"/>
    </row>
    <row r="403" spans="33:34" x14ac:dyDescent="0.25">
      <c r="AG403"/>
      <c r="AH403"/>
    </row>
    <row r="404" spans="33:34" x14ac:dyDescent="0.25">
      <c r="AG404"/>
      <c r="AH404"/>
    </row>
    <row r="405" spans="33:34" x14ac:dyDescent="0.25">
      <c r="AG405"/>
      <c r="AH405"/>
    </row>
  </sheetData>
  <mergeCells count="1">
    <mergeCell ref="AJ2:AT19"/>
  </mergeCells>
  <conditionalFormatting sqref="AG5 AG8 AG11">
    <cfRule type="cellIs" dxfId="0" priority="15" operator="greaterThan">
      <formula>#REF!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CEAA-1A5D-447C-B97D-F38F1ABD26C7}">
  <dimension ref="A1:N2003"/>
  <sheetViews>
    <sheetView workbookViewId="0">
      <selection activeCell="H3" sqref="H3"/>
    </sheetView>
  </sheetViews>
  <sheetFormatPr baseColWidth="10" defaultColWidth="9.140625" defaultRowHeight="15.75" x14ac:dyDescent="0.25"/>
  <cols>
    <col min="1" max="1" width="23.85546875" style="43" customWidth="1"/>
  </cols>
  <sheetData>
    <row r="1" spans="1:14" ht="15" x14ac:dyDescent="0.25">
      <c r="A1" s="42" t="s">
        <v>81</v>
      </c>
    </row>
    <row r="2" spans="1:14" ht="15" x14ac:dyDescent="0.25">
      <c r="A2" s="42" t="s">
        <v>82</v>
      </c>
    </row>
    <row r="3" spans="1:14" ht="15" x14ac:dyDescent="0.25">
      <c r="A3" s="42" t="s">
        <v>83</v>
      </c>
      <c r="I3" t="s">
        <v>84</v>
      </c>
    </row>
    <row r="4" spans="1:14" ht="15" x14ac:dyDescent="0.25">
      <c r="A4" s="42" t="s">
        <v>85</v>
      </c>
      <c r="I4" t="s">
        <v>86</v>
      </c>
      <c r="L4" t="s">
        <v>87</v>
      </c>
      <c r="N4" t="s">
        <v>34</v>
      </c>
    </row>
    <row r="5" spans="1:14" ht="15" x14ac:dyDescent="0.25">
      <c r="A5" s="42" t="s">
        <v>88</v>
      </c>
    </row>
    <row r="6" spans="1:14" ht="15" x14ac:dyDescent="0.25">
      <c r="A6" s="42" t="s">
        <v>89</v>
      </c>
      <c r="H6" t="s">
        <v>90</v>
      </c>
      <c r="I6" t="s">
        <v>91</v>
      </c>
      <c r="J6" t="s">
        <v>34</v>
      </c>
    </row>
    <row r="7" spans="1:14" ht="15" x14ac:dyDescent="0.25">
      <c r="A7" s="42" t="s">
        <v>92</v>
      </c>
    </row>
    <row r="8" spans="1:14" ht="15" x14ac:dyDescent="0.25">
      <c r="A8" s="42" t="s">
        <v>93</v>
      </c>
      <c r="G8" s="3" t="s">
        <v>94</v>
      </c>
    </row>
    <row r="9" spans="1:14" ht="15" x14ac:dyDescent="0.25">
      <c r="A9" s="42" t="s">
        <v>95</v>
      </c>
      <c r="G9" s="47" t="s">
        <v>96</v>
      </c>
    </row>
    <row r="10" spans="1:14" ht="15" x14ac:dyDescent="0.25">
      <c r="A10" s="42" t="s">
        <v>97</v>
      </c>
    </row>
    <row r="11" spans="1:14" ht="15" x14ac:dyDescent="0.25">
      <c r="A11" s="42" t="s">
        <v>98</v>
      </c>
    </row>
    <row r="12" spans="1:14" ht="15" x14ac:dyDescent="0.25">
      <c r="A12" s="42" t="s">
        <v>99</v>
      </c>
    </row>
    <row r="13" spans="1:14" ht="15" x14ac:dyDescent="0.25">
      <c r="A13" s="42" t="s">
        <v>100</v>
      </c>
    </row>
    <row r="14" spans="1:14" ht="15" x14ac:dyDescent="0.25">
      <c r="A14" s="42" t="s">
        <v>101</v>
      </c>
    </row>
    <row r="15" spans="1:14" ht="15" x14ac:dyDescent="0.25">
      <c r="A15" s="42" t="s">
        <v>102</v>
      </c>
    </row>
    <row r="16" spans="1:14" ht="15" x14ac:dyDescent="0.25">
      <c r="A16" s="42" t="s">
        <v>103</v>
      </c>
    </row>
    <row r="17" spans="1:7" ht="15" x14ac:dyDescent="0.25">
      <c r="A17" s="46" t="s">
        <v>104</v>
      </c>
    </row>
    <row r="18" spans="1:7" ht="15" x14ac:dyDescent="0.25">
      <c r="A18" s="42" t="s">
        <v>105</v>
      </c>
    </row>
    <row r="19" spans="1:7" ht="15" x14ac:dyDescent="0.25">
      <c r="A19" s="42" t="s">
        <v>106</v>
      </c>
    </row>
    <row r="20" spans="1:7" ht="15" x14ac:dyDescent="0.25">
      <c r="A20" s="44" t="s">
        <v>107</v>
      </c>
      <c r="G20" s="5" t="s">
        <v>108</v>
      </c>
    </row>
    <row r="21" spans="1:7" ht="15" x14ac:dyDescent="0.25">
      <c r="A21" s="42" t="s">
        <v>109</v>
      </c>
      <c r="G21" s="45" t="s">
        <v>110</v>
      </c>
    </row>
    <row r="22" spans="1:7" ht="15" x14ac:dyDescent="0.25">
      <c r="A22" s="42" t="s">
        <v>111</v>
      </c>
    </row>
    <row r="23" spans="1:7" ht="15" x14ac:dyDescent="0.25">
      <c r="A23" s="42" t="s">
        <v>112</v>
      </c>
    </row>
    <row r="24" spans="1:7" ht="15" x14ac:dyDescent="0.25">
      <c r="A24" s="42" t="s">
        <v>113</v>
      </c>
    </row>
    <row r="25" spans="1:7" ht="15" x14ac:dyDescent="0.25">
      <c r="A25" s="42" t="s">
        <v>114</v>
      </c>
    </row>
    <row r="26" spans="1:7" ht="15" x14ac:dyDescent="0.25">
      <c r="A26" s="42" t="s">
        <v>115</v>
      </c>
    </row>
    <row r="27" spans="1:7" ht="15" x14ac:dyDescent="0.25">
      <c r="A27" s="42" t="s">
        <v>116</v>
      </c>
    </row>
    <row r="28" spans="1:7" ht="15" x14ac:dyDescent="0.25">
      <c r="A28" s="42" t="s">
        <v>117</v>
      </c>
    </row>
    <row r="29" spans="1:7" ht="15" x14ac:dyDescent="0.25">
      <c r="A29" s="42" t="s">
        <v>118</v>
      </c>
    </row>
    <row r="30" spans="1:7" ht="15" x14ac:dyDescent="0.25">
      <c r="A30" s="42" t="s">
        <v>119</v>
      </c>
    </row>
    <row r="31" spans="1:7" ht="15" x14ac:dyDescent="0.25">
      <c r="A31" s="42" t="s">
        <v>120</v>
      </c>
    </row>
    <row r="32" spans="1:7" ht="15" x14ac:dyDescent="0.25">
      <c r="A32" s="42" t="s">
        <v>121</v>
      </c>
    </row>
    <row r="33" spans="1:1" ht="15" x14ac:dyDescent="0.25">
      <c r="A33" s="42" t="s">
        <v>122</v>
      </c>
    </row>
    <row r="34" spans="1:1" ht="15" x14ac:dyDescent="0.25">
      <c r="A34" s="42" t="s">
        <v>123</v>
      </c>
    </row>
    <row r="35" spans="1:1" ht="15" x14ac:dyDescent="0.25">
      <c r="A35" s="42" t="s">
        <v>124</v>
      </c>
    </row>
    <row r="36" spans="1:1" ht="15" x14ac:dyDescent="0.25">
      <c r="A36" s="42" t="s">
        <v>125</v>
      </c>
    </row>
    <row r="37" spans="1:1" ht="15" x14ac:dyDescent="0.25">
      <c r="A37" s="42" t="s">
        <v>126</v>
      </c>
    </row>
    <row r="38" spans="1:1" ht="15" x14ac:dyDescent="0.25">
      <c r="A38" s="42" t="s">
        <v>127</v>
      </c>
    </row>
    <row r="39" spans="1:1" ht="15" x14ac:dyDescent="0.25">
      <c r="A39" s="42" t="s">
        <v>128</v>
      </c>
    </row>
    <row r="40" spans="1:1" ht="15" x14ac:dyDescent="0.25">
      <c r="A40" s="42" t="s">
        <v>129</v>
      </c>
    </row>
    <row r="41" spans="1:1" ht="15" x14ac:dyDescent="0.25">
      <c r="A41" s="42" t="s">
        <v>130</v>
      </c>
    </row>
    <row r="42" spans="1:1" ht="15" x14ac:dyDescent="0.25">
      <c r="A42" s="42" t="s">
        <v>131</v>
      </c>
    </row>
    <row r="43" spans="1:1" ht="15" x14ac:dyDescent="0.25">
      <c r="A43" s="42" t="s">
        <v>132</v>
      </c>
    </row>
    <row r="44" spans="1:1" ht="15" x14ac:dyDescent="0.25">
      <c r="A44" s="42" t="s">
        <v>133</v>
      </c>
    </row>
    <row r="45" spans="1:1" ht="15" x14ac:dyDescent="0.25">
      <c r="A45" s="42" t="s">
        <v>134</v>
      </c>
    </row>
    <row r="46" spans="1:1" ht="15" x14ac:dyDescent="0.25">
      <c r="A46" s="42" t="s">
        <v>135</v>
      </c>
    </row>
    <row r="47" spans="1:1" ht="15" x14ac:dyDescent="0.25">
      <c r="A47" s="42" t="s">
        <v>136</v>
      </c>
    </row>
    <row r="48" spans="1:1" ht="15" x14ac:dyDescent="0.25">
      <c r="A48" s="42" t="s">
        <v>137</v>
      </c>
    </row>
    <row r="49" spans="1:1" ht="15" x14ac:dyDescent="0.25">
      <c r="A49" s="42" t="s">
        <v>138</v>
      </c>
    </row>
    <row r="50" spans="1:1" ht="15" x14ac:dyDescent="0.25">
      <c r="A50" s="42" t="s">
        <v>139</v>
      </c>
    </row>
    <row r="51" spans="1:1" ht="15" x14ac:dyDescent="0.25">
      <c r="A51" s="42" t="s">
        <v>140</v>
      </c>
    </row>
    <row r="52" spans="1:1" ht="15" x14ac:dyDescent="0.25">
      <c r="A52" s="42" t="s">
        <v>141</v>
      </c>
    </row>
    <row r="53" spans="1:1" ht="15" x14ac:dyDescent="0.25">
      <c r="A53" s="42" t="s">
        <v>142</v>
      </c>
    </row>
    <row r="54" spans="1:1" ht="15" x14ac:dyDescent="0.25">
      <c r="A54" s="42" t="s">
        <v>143</v>
      </c>
    </row>
    <row r="55" spans="1:1" ht="15" x14ac:dyDescent="0.25">
      <c r="A55" s="42" t="s">
        <v>144</v>
      </c>
    </row>
    <row r="56" spans="1:1" ht="15" x14ac:dyDescent="0.25">
      <c r="A56" s="42" t="s">
        <v>145</v>
      </c>
    </row>
    <row r="57" spans="1:1" ht="15" x14ac:dyDescent="0.25">
      <c r="A57" s="42" t="s">
        <v>146</v>
      </c>
    </row>
    <row r="58" spans="1:1" ht="15" x14ac:dyDescent="0.25">
      <c r="A58" s="42" t="s">
        <v>147</v>
      </c>
    </row>
    <row r="59" spans="1:1" ht="15" x14ac:dyDescent="0.25">
      <c r="A59" s="42" t="s">
        <v>148</v>
      </c>
    </row>
    <row r="60" spans="1:1" ht="15" x14ac:dyDescent="0.25">
      <c r="A60" s="42" t="s">
        <v>149</v>
      </c>
    </row>
    <row r="61" spans="1:1" ht="15" x14ac:dyDescent="0.25">
      <c r="A61" s="42" t="s">
        <v>150</v>
      </c>
    </row>
    <row r="62" spans="1:1" ht="15" x14ac:dyDescent="0.25">
      <c r="A62" s="42" t="s">
        <v>151</v>
      </c>
    </row>
    <row r="63" spans="1:1" ht="15" x14ac:dyDescent="0.25">
      <c r="A63" s="42" t="s">
        <v>152</v>
      </c>
    </row>
    <row r="64" spans="1:1" ht="15" x14ac:dyDescent="0.25">
      <c r="A64" s="42" t="s">
        <v>153</v>
      </c>
    </row>
    <row r="65" spans="1:1" ht="15" x14ac:dyDescent="0.25">
      <c r="A65" s="42" t="s">
        <v>154</v>
      </c>
    </row>
    <row r="66" spans="1:1" ht="15" x14ac:dyDescent="0.25">
      <c r="A66" s="42" t="s">
        <v>155</v>
      </c>
    </row>
    <row r="67" spans="1:1" ht="15" x14ac:dyDescent="0.25">
      <c r="A67" s="42" t="s">
        <v>156</v>
      </c>
    </row>
    <row r="68" spans="1:1" ht="15" x14ac:dyDescent="0.25">
      <c r="A68" s="42" t="s">
        <v>157</v>
      </c>
    </row>
    <row r="69" spans="1:1" ht="15" x14ac:dyDescent="0.25">
      <c r="A69" s="42" t="s">
        <v>158</v>
      </c>
    </row>
    <row r="70" spans="1:1" ht="15" x14ac:dyDescent="0.25">
      <c r="A70" s="42" t="s">
        <v>159</v>
      </c>
    </row>
    <row r="71" spans="1:1" ht="15" x14ac:dyDescent="0.25">
      <c r="A71" s="42" t="s">
        <v>160</v>
      </c>
    </row>
    <row r="72" spans="1:1" ht="15" x14ac:dyDescent="0.25">
      <c r="A72" s="42" t="s">
        <v>161</v>
      </c>
    </row>
    <row r="73" spans="1:1" ht="15" x14ac:dyDescent="0.25">
      <c r="A73" s="42" t="s">
        <v>162</v>
      </c>
    </row>
    <row r="74" spans="1:1" ht="15" x14ac:dyDescent="0.25">
      <c r="A74" s="42" t="s">
        <v>163</v>
      </c>
    </row>
    <row r="75" spans="1:1" ht="15" x14ac:dyDescent="0.25">
      <c r="A75" s="42" t="s">
        <v>164</v>
      </c>
    </row>
    <row r="76" spans="1:1" ht="15" x14ac:dyDescent="0.25">
      <c r="A76" s="42" t="s">
        <v>165</v>
      </c>
    </row>
    <row r="77" spans="1:1" ht="15" x14ac:dyDescent="0.25">
      <c r="A77" s="42" t="s">
        <v>166</v>
      </c>
    </row>
    <row r="78" spans="1:1" ht="15" x14ac:dyDescent="0.25">
      <c r="A78" s="42" t="s">
        <v>167</v>
      </c>
    </row>
    <row r="79" spans="1:1" ht="15" x14ac:dyDescent="0.25">
      <c r="A79" s="42" t="s">
        <v>168</v>
      </c>
    </row>
    <row r="80" spans="1:1" ht="15" x14ac:dyDescent="0.25">
      <c r="A80" s="42" t="s">
        <v>169</v>
      </c>
    </row>
    <row r="81" spans="1:1" ht="15" x14ac:dyDescent="0.25">
      <c r="A81" s="42" t="s">
        <v>170</v>
      </c>
    </row>
    <row r="82" spans="1:1" ht="15" x14ac:dyDescent="0.25">
      <c r="A82" s="42" t="s">
        <v>171</v>
      </c>
    </row>
    <row r="83" spans="1:1" ht="15" x14ac:dyDescent="0.25">
      <c r="A83" s="42" t="s">
        <v>172</v>
      </c>
    </row>
    <row r="84" spans="1:1" ht="15" x14ac:dyDescent="0.25">
      <c r="A84" s="42" t="s">
        <v>173</v>
      </c>
    </row>
    <row r="85" spans="1:1" ht="15" x14ac:dyDescent="0.25">
      <c r="A85" s="42" t="s">
        <v>174</v>
      </c>
    </row>
    <row r="86" spans="1:1" ht="15" x14ac:dyDescent="0.25">
      <c r="A86" s="42" t="s">
        <v>175</v>
      </c>
    </row>
    <row r="87" spans="1:1" ht="15" x14ac:dyDescent="0.25">
      <c r="A87" s="42" t="s">
        <v>176</v>
      </c>
    </row>
    <row r="88" spans="1:1" ht="15" x14ac:dyDescent="0.25">
      <c r="A88" s="42" t="s">
        <v>177</v>
      </c>
    </row>
    <row r="89" spans="1:1" ht="15" x14ac:dyDescent="0.25">
      <c r="A89" s="42" t="s">
        <v>178</v>
      </c>
    </row>
    <row r="90" spans="1:1" ht="15" x14ac:dyDescent="0.25">
      <c r="A90" s="42" t="s">
        <v>179</v>
      </c>
    </row>
    <row r="91" spans="1:1" ht="15" x14ac:dyDescent="0.25">
      <c r="A91" s="42" t="s">
        <v>180</v>
      </c>
    </row>
    <row r="92" spans="1:1" ht="15" x14ac:dyDescent="0.25">
      <c r="A92" s="42" t="s">
        <v>181</v>
      </c>
    </row>
    <row r="93" spans="1:1" ht="15" x14ac:dyDescent="0.25">
      <c r="A93" s="42" t="s">
        <v>182</v>
      </c>
    </row>
    <row r="94" spans="1:1" ht="15" x14ac:dyDescent="0.25">
      <c r="A94" s="42" t="s">
        <v>183</v>
      </c>
    </row>
    <row r="95" spans="1:1" ht="15" x14ac:dyDescent="0.25">
      <c r="A95" s="42" t="s">
        <v>184</v>
      </c>
    </row>
    <row r="96" spans="1:1" ht="15" x14ac:dyDescent="0.25">
      <c r="A96" s="42" t="s">
        <v>185</v>
      </c>
    </row>
    <row r="97" spans="1:1" ht="15" x14ac:dyDescent="0.25">
      <c r="A97" s="42" t="s">
        <v>186</v>
      </c>
    </row>
    <row r="98" spans="1:1" ht="15" x14ac:dyDescent="0.25">
      <c r="A98" s="42" t="s">
        <v>187</v>
      </c>
    </row>
    <row r="99" spans="1:1" ht="15" x14ac:dyDescent="0.25">
      <c r="A99" s="42" t="s">
        <v>188</v>
      </c>
    </row>
    <row r="100" spans="1:1" ht="15" x14ac:dyDescent="0.25">
      <c r="A100" s="42" t="s">
        <v>189</v>
      </c>
    </row>
    <row r="101" spans="1:1" ht="15" x14ac:dyDescent="0.25">
      <c r="A101" s="42" t="s">
        <v>190</v>
      </c>
    </row>
    <row r="102" spans="1:1" ht="15" x14ac:dyDescent="0.25">
      <c r="A102" s="42" t="s">
        <v>191</v>
      </c>
    </row>
    <row r="103" spans="1:1" ht="15" x14ac:dyDescent="0.25">
      <c r="A103" s="42" t="s">
        <v>192</v>
      </c>
    </row>
    <row r="104" spans="1:1" ht="15" x14ac:dyDescent="0.25">
      <c r="A104" s="42" t="s">
        <v>193</v>
      </c>
    </row>
    <row r="105" spans="1:1" ht="15" x14ac:dyDescent="0.25">
      <c r="A105" s="42" t="s">
        <v>194</v>
      </c>
    </row>
    <row r="106" spans="1:1" ht="15" x14ac:dyDescent="0.25">
      <c r="A106" s="42" t="s">
        <v>195</v>
      </c>
    </row>
    <row r="107" spans="1:1" ht="15" x14ac:dyDescent="0.25">
      <c r="A107" s="42" t="s">
        <v>196</v>
      </c>
    </row>
    <row r="108" spans="1:1" ht="15" x14ac:dyDescent="0.25">
      <c r="A108" s="42" t="s">
        <v>197</v>
      </c>
    </row>
    <row r="109" spans="1:1" ht="15" x14ac:dyDescent="0.25">
      <c r="A109" s="42" t="s">
        <v>198</v>
      </c>
    </row>
    <row r="110" spans="1:1" ht="15" x14ac:dyDescent="0.25">
      <c r="A110" s="42" t="s">
        <v>199</v>
      </c>
    </row>
    <row r="111" spans="1:1" ht="15" x14ac:dyDescent="0.25">
      <c r="A111" s="42" t="s">
        <v>200</v>
      </c>
    </row>
    <row r="112" spans="1:1" ht="15" x14ac:dyDescent="0.25">
      <c r="A112" s="42" t="s">
        <v>201</v>
      </c>
    </row>
    <row r="113" spans="1:1" ht="15" x14ac:dyDescent="0.25">
      <c r="A113" s="42" t="s">
        <v>202</v>
      </c>
    </row>
    <row r="114" spans="1:1" ht="15" x14ac:dyDescent="0.25">
      <c r="A114" s="42" t="s">
        <v>203</v>
      </c>
    </row>
    <row r="115" spans="1:1" ht="15" x14ac:dyDescent="0.25">
      <c r="A115" s="42" t="s">
        <v>204</v>
      </c>
    </row>
    <row r="116" spans="1:1" ht="15" x14ac:dyDescent="0.25">
      <c r="A116" s="42" t="s">
        <v>205</v>
      </c>
    </row>
    <row r="117" spans="1:1" ht="15" x14ac:dyDescent="0.25">
      <c r="A117" s="42" t="s">
        <v>206</v>
      </c>
    </row>
    <row r="118" spans="1:1" ht="15" x14ac:dyDescent="0.25">
      <c r="A118" s="42" t="s">
        <v>207</v>
      </c>
    </row>
    <row r="119" spans="1:1" ht="15" x14ac:dyDescent="0.25">
      <c r="A119" s="42" t="s">
        <v>208</v>
      </c>
    </row>
    <row r="120" spans="1:1" ht="15" x14ac:dyDescent="0.25">
      <c r="A120" s="42" t="s">
        <v>209</v>
      </c>
    </row>
    <row r="121" spans="1:1" ht="15" x14ac:dyDescent="0.25">
      <c r="A121" s="42" t="s">
        <v>210</v>
      </c>
    </row>
    <row r="122" spans="1:1" ht="15" x14ac:dyDescent="0.25">
      <c r="A122" s="42" t="s">
        <v>211</v>
      </c>
    </row>
    <row r="123" spans="1:1" ht="15" x14ac:dyDescent="0.25">
      <c r="A123" s="42" t="s">
        <v>212</v>
      </c>
    </row>
    <row r="124" spans="1:1" ht="15" x14ac:dyDescent="0.25">
      <c r="A124" s="42" t="s">
        <v>213</v>
      </c>
    </row>
    <row r="125" spans="1:1" ht="15" x14ac:dyDescent="0.25">
      <c r="A125" s="42" t="s">
        <v>214</v>
      </c>
    </row>
    <row r="126" spans="1:1" ht="15" x14ac:dyDescent="0.25">
      <c r="A126" s="42" t="s">
        <v>215</v>
      </c>
    </row>
    <row r="127" spans="1:1" ht="15" x14ac:dyDescent="0.25">
      <c r="A127" s="42" t="s">
        <v>216</v>
      </c>
    </row>
    <row r="128" spans="1:1" ht="15" x14ac:dyDescent="0.25">
      <c r="A128" s="42" t="s">
        <v>217</v>
      </c>
    </row>
    <row r="129" spans="1:1" ht="15" x14ac:dyDescent="0.25">
      <c r="A129" s="42" t="s">
        <v>218</v>
      </c>
    </row>
    <row r="130" spans="1:1" ht="15" x14ac:dyDescent="0.25">
      <c r="A130" s="42" t="s">
        <v>219</v>
      </c>
    </row>
    <row r="131" spans="1:1" ht="15" x14ac:dyDescent="0.25">
      <c r="A131" s="42" t="s">
        <v>220</v>
      </c>
    </row>
    <row r="132" spans="1:1" ht="15" x14ac:dyDescent="0.25">
      <c r="A132" s="42" t="s">
        <v>221</v>
      </c>
    </row>
    <row r="133" spans="1:1" ht="15" x14ac:dyDescent="0.25">
      <c r="A133" s="42" t="s">
        <v>222</v>
      </c>
    </row>
    <row r="134" spans="1:1" ht="15" x14ac:dyDescent="0.25">
      <c r="A134" s="42" t="s">
        <v>223</v>
      </c>
    </row>
    <row r="135" spans="1:1" ht="15" x14ac:dyDescent="0.25">
      <c r="A135" s="42" t="s">
        <v>224</v>
      </c>
    </row>
    <row r="136" spans="1:1" ht="15" x14ac:dyDescent="0.25">
      <c r="A136" s="42" t="s">
        <v>225</v>
      </c>
    </row>
    <row r="137" spans="1:1" ht="15" x14ac:dyDescent="0.25">
      <c r="A137" s="42" t="s">
        <v>226</v>
      </c>
    </row>
    <row r="138" spans="1:1" ht="15" x14ac:dyDescent="0.25">
      <c r="A138" s="42" t="s">
        <v>227</v>
      </c>
    </row>
    <row r="139" spans="1:1" ht="15" x14ac:dyDescent="0.25">
      <c r="A139" s="42" t="s">
        <v>228</v>
      </c>
    </row>
    <row r="140" spans="1:1" ht="15" x14ac:dyDescent="0.25">
      <c r="A140" s="42" t="s">
        <v>229</v>
      </c>
    </row>
    <row r="141" spans="1:1" ht="15" x14ac:dyDescent="0.25">
      <c r="A141" s="42" t="s">
        <v>230</v>
      </c>
    </row>
    <row r="142" spans="1:1" ht="15" x14ac:dyDescent="0.25">
      <c r="A142" s="42" t="s">
        <v>231</v>
      </c>
    </row>
    <row r="143" spans="1:1" ht="15" x14ac:dyDescent="0.25">
      <c r="A143" s="42" t="s">
        <v>232</v>
      </c>
    </row>
    <row r="144" spans="1:1" ht="15" x14ac:dyDescent="0.25">
      <c r="A144" s="42" t="s">
        <v>233</v>
      </c>
    </row>
    <row r="145" spans="1:1" ht="15" x14ac:dyDescent="0.25">
      <c r="A145" s="42" t="s">
        <v>234</v>
      </c>
    </row>
    <row r="146" spans="1:1" ht="15" x14ac:dyDescent="0.25">
      <c r="A146" s="42" t="s">
        <v>235</v>
      </c>
    </row>
    <row r="147" spans="1:1" ht="15" x14ac:dyDescent="0.25">
      <c r="A147" s="42" t="s">
        <v>236</v>
      </c>
    </row>
    <row r="148" spans="1:1" ht="15" x14ac:dyDescent="0.25">
      <c r="A148" s="42" t="s">
        <v>237</v>
      </c>
    </row>
    <row r="149" spans="1:1" ht="15" x14ac:dyDescent="0.25">
      <c r="A149" s="42" t="s">
        <v>238</v>
      </c>
    </row>
    <row r="150" spans="1:1" ht="15" x14ac:dyDescent="0.25">
      <c r="A150" s="42" t="s">
        <v>239</v>
      </c>
    </row>
    <row r="151" spans="1:1" ht="15" x14ac:dyDescent="0.25">
      <c r="A151" s="42" t="s">
        <v>240</v>
      </c>
    </row>
    <row r="152" spans="1:1" ht="15" x14ac:dyDescent="0.25">
      <c r="A152" s="42" t="s">
        <v>241</v>
      </c>
    </row>
    <row r="153" spans="1:1" ht="15" x14ac:dyDescent="0.25">
      <c r="A153" s="42" t="s">
        <v>242</v>
      </c>
    </row>
    <row r="154" spans="1:1" ht="15" x14ac:dyDescent="0.25">
      <c r="A154" s="42" t="s">
        <v>243</v>
      </c>
    </row>
    <row r="155" spans="1:1" ht="15" x14ac:dyDescent="0.25">
      <c r="A155" s="42" t="s">
        <v>244</v>
      </c>
    </row>
    <row r="156" spans="1:1" ht="15" x14ac:dyDescent="0.25">
      <c r="A156" s="42" t="s">
        <v>245</v>
      </c>
    </row>
    <row r="157" spans="1:1" ht="15" x14ac:dyDescent="0.25">
      <c r="A157" s="42" t="s">
        <v>246</v>
      </c>
    </row>
    <row r="158" spans="1:1" ht="15" x14ac:dyDescent="0.25">
      <c r="A158" s="42" t="s">
        <v>247</v>
      </c>
    </row>
    <row r="159" spans="1:1" ht="15" x14ac:dyDescent="0.25">
      <c r="A159" s="42" t="s">
        <v>248</v>
      </c>
    </row>
    <row r="160" spans="1:1" ht="15" x14ac:dyDescent="0.25">
      <c r="A160" s="42" t="s">
        <v>249</v>
      </c>
    </row>
    <row r="161" spans="1:1" ht="15" x14ac:dyDescent="0.25">
      <c r="A161" s="42" t="s">
        <v>250</v>
      </c>
    </row>
    <row r="162" spans="1:1" ht="15" x14ac:dyDescent="0.25">
      <c r="A162" s="42" t="s">
        <v>251</v>
      </c>
    </row>
    <row r="163" spans="1:1" ht="15" x14ac:dyDescent="0.25">
      <c r="A163" s="42" t="s">
        <v>252</v>
      </c>
    </row>
    <row r="164" spans="1:1" ht="15" x14ac:dyDescent="0.25">
      <c r="A164" s="42" t="s">
        <v>253</v>
      </c>
    </row>
    <row r="165" spans="1:1" ht="15" x14ac:dyDescent="0.25">
      <c r="A165" s="42" t="s">
        <v>254</v>
      </c>
    </row>
    <row r="166" spans="1:1" ht="15" x14ac:dyDescent="0.25">
      <c r="A166" s="42" t="s">
        <v>255</v>
      </c>
    </row>
    <row r="167" spans="1:1" ht="15" x14ac:dyDescent="0.25">
      <c r="A167" s="42" t="s">
        <v>256</v>
      </c>
    </row>
    <row r="168" spans="1:1" ht="15" x14ac:dyDescent="0.25">
      <c r="A168" s="42" t="s">
        <v>257</v>
      </c>
    </row>
    <row r="169" spans="1:1" ht="15" x14ac:dyDescent="0.25">
      <c r="A169" s="42" t="s">
        <v>258</v>
      </c>
    </row>
    <row r="170" spans="1:1" ht="15" x14ac:dyDescent="0.25">
      <c r="A170" s="42" t="s">
        <v>259</v>
      </c>
    </row>
    <row r="171" spans="1:1" ht="15" x14ac:dyDescent="0.25">
      <c r="A171" s="42" t="s">
        <v>260</v>
      </c>
    </row>
    <row r="172" spans="1:1" ht="15" x14ac:dyDescent="0.25">
      <c r="A172" s="42" t="s">
        <v>261</v>
      </c>
    </row>
    <row r="173" spans="1:1" ht="15" x14ac:dyDescent="0.25">
      <c r="A173" s="42" t="s">
        <v>262</v>
      </c>
    </row>
    <row r="174" spans="1:1" ht="15" x14ac:dyDescent="0.25">
      <c r="A174" s="42" t="s">
        <v>263</v>
      </c>
    </row>
    <row r="175" spans="1:1" ht="15" x14ac:dyDescent="0.25">
      <c r="A175" s="42" t="s">
        <v>264</v>
      </c>
    </row>
    <row r="176" spans="1:1" ht="15" x14ac:dyDescent="0.25">
      <c r="A176" s="42" t="s">
        <v>265</v>
      </c>
    </row>
    <row r="177" spans="1:1" ht="15" x14ac:dyDescent="0.25">
      <c r="A177" s="42" t="s">
        <v>266</v>
      </c>
    </row>
    <row r="178" spans="1:1" ht="15" x14ac:dyDescent="0.25">
      <c r="A178" s="42" t="s">
        <v>267</v>
      </c>
    </row>
    <row r="179" spans="1:1" ht="15" x14ac:dyDescent="0.25">
      <c r="A179" s="42" t="s">
        <v>268</v>
      </c>
    </row>
    <row r="180" spans="1:1" ht="15" x14ac:dyDescent="0.25">
      <c r="A180" s="42" t="s">
        <v>269</v>
      </c>
    </row>
    <row r="181" spans="1:1" ht="15" x14ac:dyDescent="0.25">
      <c r="A181" s="42" t="s">
        <v>270</v>
      </c>
    </row>
    <row r="182" spans="1:1" ht="15" x14ac:dyDescent="0.25">
      <c r="A182" s="42" t="s">
        <v>271</v>
      </c>
    </row>
    <row r="183" spans="1:1" ht="15" x14ac:dyDescent="0.25">
      <c r="A183" s="42" t="s">
        <v>272</v>
      </c>
    </row>
    <row r="184" spans="1:1" ht="15" x14ac:dyDescent="0.25">
      <c r="A184" s="42" t="s">
        <v>273</v>
      </c>
    </row>
    <row r="185" spans="1:1" ht="15" x14ac:dyDescent="0.25">
      <c r="A185" s="42" t="s">
        <v>274</v>
      </c>
    </row>
    <row r="186" spans="1:1" ht="15" x14ac:dyDescent="0.25">
      <c r="A186" s="42" t="s">
        <v>275</v>
      </c>
    </row>
    <row r="187" spans="1:1" ht="15" x14ac:dyDescent="0.25">
      <c r="A187" s="42" t="s">
        <v>276</v>
      </c>
    </row>
    <row r="188" spans="1:1" ht="15" x14ac:dyDescent="0.25">
      <c r="A188" s="42" t="s">
        <v>277</v>
      </c>
    </row>
    <row r="189" spans="1:1" ht="15" x14ac:dyDescent="0.25">
      <c r="A189" s="42" t="s">
        <v>278</v>
      </c>
    </row>
    <row r="190" spans="1:1" ht="15" x14ac:dyDescent="0.25">
      <c r="A190" s="42" t="s">
        <v>279</v>
      </c>
    </row>
    <row r="191" spans="1:1" ht="15" x14ac:dyDescent="0.25">
      <c r="A191" s="42" t="s">
        <v>280</v>
      </c>
    </row>
    <row r="192" spans="1:1" ht="15" x14ac:dyDescent="0.25">
      <c r="A192" s="42" t="s">
        <v>281</v>
      </c>
    </row>
    <row r="193" spans="1:1" ht="15" x14ac:dyDescent="0.25">
      <c r="A193" s="42" t="s">
        <v>282</v>
      </c>
    </row>
    <row r="194" spans="1:1" ht="15" x14ac:dyDescent="0.25">
      <c r="A194" s="42" t="s">
        <v>283</v>
      </c>
    </row>
    <row r="195" spans="1:1" ht="15" x14ac:dyDescent="0.25">
      <c r="A195" s="42" t="s">
        <v>284</v>
      </c>
    </row>
    <row r="196" spans="1:1" ht="15" x14ac:dyDescent="0.25">
      <c r="A196" s="42" t="s">
        <v>285</v>
      </c>
    </row>
    <row r="197" spans="1:1" ht="15" x14ac:dyDescent="0.25">
      <c r="A197" s="42" t="s">
        <v>286</v>
      </c>
    </row>
    <row r="198" spans="1:1" ht="15" x14ac:dyDescent="0.25">
      <c r="A198" s="42" t="s">
        <v>287</v>
      </c>
    </row>
    <row r="199" spans="1:1" ht="15" x14ac:dyDescent="0.25">
      <c r="A199" s="42" t="s">
        <v>288</v>
      </c>
    </row>
    <row r="200" spans="1:1" ht="15" x14ac:dyDescent="0.25">
      <c r="A200" s="42" t="s">
        <v>289</v>
      </c>
    </row>
    <row r="201" spans="1:1" ht="15" x14ac:dyDescent="0.25">
      <c r="A201" s="42" t="s">
        <v>290</v>
      </c>
    </row>
    <row r="202" spans="1:1" ht="15" x14ac:dyDescent="0.25">
      <c r="A202" s="42" t="s">
        <v>291</v>
      </c>
    </row>
    <row r="203" spans="1:1" ht="15" x14ac:dyDescent="0.25">
      <c r="A203" s="42" t="s">
        <v>292</v>
      </c>
    </row>
    <row r="204" spans="1:1" ht="15" x14ac:dyDescent="0.25">
      <c r="A204" s="42" t="s">
        <v>293</v>
      </c>
    </row>
    <row r="205" spans="1:1" ht="15" x14ac:dyDescent="0.25">
      <c r="A205" s="42" t="s">
        <v>294</v>
      </c>
    </row>
    <row r="206" spans="1:1" ht="15" x14ac:dyDescent="0.25">
      <c r="A206" s="42" t="s">
        <v>295</v>
      </c>
    </row>
    <row r="207" spans="1:1" ht="15" x14ac:dyDescent="0.25">
      <c r="A207" s="42" t="s">
        <v>296</v>
      </c>
    </row>
    <row r="208" spans="1:1" ht="15" x14ac:dyDescent="0.25">
      <c r="A208" s="42" t="s">
        <v>297</v>
      </c>
    </row>
    <row r="209" spans="1:1" ht="15" x14ac:dyDescent="0.25">
      <c r="A209" s="42" t="s">
        <v>298</v>
      </c>
    </row>
    <row r="210" spans="1:1" ht="15" x14ac:dyDescent="0.25">
      <c r="A210" s="42" t="s">
        <v>299</v>
      </c>
    </row>
    <row r="211" spans="1:1" ht="15" x14ac:dyDescent="0.25">
      <c r="A211" s="42" t="s">
        <v>300</v>
      </c>
    </row>
    <row r="212" spans="1:1" ht="15" x14ac:dyDescent="0.25">
      <c r="A212" s="42" t="s">
        <v>301</v>
      </c>
    </row>
    <row r="213" spans="1:1" ht="15" x14ac:dyDescent="0.25">
      <c r="A213" s="42" t="s">
        <v>302</v>
      </c>
    </row>
    <row r="214" spans="1:1" ht="15" x14ac:dyDescent="0.25">
      <c r="A214" s="42" t="s">
        <v>303</v>
      </c>
    </row>
    <row r="215" spans="1:1" ht="15" x14ac:dyDescent="0.25">
      <c r="A215" s="42" t="s">
        <v>304</v>
      </c>
    </row>
    <row r="216" spans="1:1" ht="15" x14ac:dyDescent="0.25">
      <c r="A216" s="42" t="s">
        <v>305</v>
      </c>
    </row>
    <row r="217" spans="1:1" ht="15" x14ac:dyDescent="0.25">
      <c r="A217" s="42" t="s">
        <v>306</v>
      </c>
    </row>
    <row r="218" spans="1:1" ht="15" x14ac:dyDescent="0.25">
      <c r="A218" s="42" t="s">
        <v>307</v>
      </c>
    </row>
    <row r="219" spans="1:1" ht="15" x14ac:dyDescent="0.25">
      <c r="A219" s="42" t="s">
        <v>308</v>
      </c>
    </row>
    <row r="220" spans="1:1" ht="15" x14ac:dyDescent="0.25">
      <c r="A220" s="42" t="s">
        <v>309</v>
      </c>
    </row>
    <row r="221" spans="1:1" ht="15" x14ac:dyDescent="0.25">
      <c r="A221" s="42" t="s">
        <v>310</v>
      </c>
    </row>
    <row r="222" spans="1:1" ht="15" x14ac:dyDescent="0.25">
      <c r="A222" s="42" t="s">
        <v>311</v>
      </c>
    </row>
    <row r="223" spans="1:1" ht="15" x14ac:dyDescent="0.25">
      <c r="A223" s="42" t="s">
        <v>312</v>
      </c>
    </row>
    <row r="224" spans="1:1" ht="15" x14ac:dyDescent="0.25">
      <c r="A224" s="42" t="s">
        <v>313</v>
      </c>
    </row>
    <row r="225" spans="1:1" ht="15" x14ac:dyDescent="0.25">
      <c r="A225" s="42" t="s">
        <v>314</v>
      </c>
    </row>
    <row r="226" spans="1:1" ht="15" x14ac:dyDescent="0.25">
      <c r="A226" s="42" t="s">
        <v>315</v>
      </c>
    </row>
    <row r="227" spans="1:1" ht="15" x14ac:dyDescent="0.25">
      <c r="A227" s="42" t="s">
        <v>316</v>
      </c>
    </row>
    <row r="228" spans="1:1" ht="15" x14ac:dyDescent="0.25">
      <c r="A228" s="42" t="s">
        <v>317</v>
      </c>
    </row>
    <row r="229" spans="1:1" ht="15" x14ac:dyDescent="0.25">
      <c r="A229" s="42" t="s">
        <v>318</v>
      </c>
    </row>
    <row r="230" spans="1:1" ht="15" x14ac:dyDescent="0.25">
      <c r="A230" s="42" t="s">
        <v>319</v>
      </c>
    </row>
    <row r="231" spans="1:1" ht="15" x14ac:dyDescent="0.25">
      <c r="A231" s="42" t="s">
        <v>320</v>
      </c>
    </row>
    <row r="232" spans="1:1" ht="15" x14ac:dyDescent="0.25">
      <c r="A232" s="42" t="s">
        <v>321</v>
      </c>
    </row>
    <row r="233" spans="1:1" ht="15" x14ac:dyDescent="0.25">
      <c r="A233" s="42" t="s">
        <v>322</v>
      </c>
    </row>
    <row r="234" spans="1:1" ht="15" x14ac:dyDescent="0.25">
      <c r="A234" s="42" t="s">
        <v>323</v>
      </c>
    </row>
    <row r="235" spans="1:1" ht="15" x14ac:dyDescent="0.25">
      <c r="A235" s="42" t="s">
        <v>324</v>
      </c>
    </row>
    <row r="236" spans="1:1" ht="15" x14ac:dyDescent="0.25">
      <c r="A236" s="42" t="s">
        <v>325</v>
      </c>
    </row>
    <row r="237" spans="1:1" ht="15" x14ac:dyDescent="0.25">
      <c r="A237" s="42" t="s">
        <v>326</v>
      </c>
    </row>
    <row r="238" spans="1:1" ht="15" x14ac:dyDescent="0.25">
      <c r="A238" s="42" t="s">
        <v>327</v>
      </c>
    </row>
    <row r="239" spans="1:1" ht="15" x14ac:dyDescent="0.25">
      <c r="A239" s="42" t="s">
        <v>328</v>
      </c>
    </row>
    <row r="240" spans="1:1" ht="15" x14ac:dyDescent="0.25">
      <c r="A240" s="42" t="s">
        <v>329</v>
      </c>
    </row>
    <row r="241" spans="1:1" ht="15" x14ac:dyDescent="0.25">
      <c r="A241" s="42" t="s">
        <v>330</v>
      </c>
    </row>
    <row r="242" spans="1:1" ht="15" x14ac:dyDescent="0.25">
      <c r="A242" s="42" t="s">
        <v>331</v>
      </c>
    </row>
    <row r="243" spans="1:1" ht="15" x14ac:dyDescent="0.25">
      <c r="A243" s="42" t="s">
        <v>332</v>
      </c>
    </row>
    <row r="244" spans="1:1" ht="15" x14ac:dyDescent="0.25">
      <c r="A244" s="42" t="s">
        <v>333</v>
      </c>
    </row>
    <row r="245" spans="1:1" ht="15" x14ac:dyDescent="0.25">
      <c r="A245" s="42" t="s">
        <v>334</v>
      </c>
    </row>
    <row r="246" spans="1:1" ht="15" x14ac:dyDescent="0.25">
      <c r="A246" s="42" t="s">
        <v>335</v>
      </c>
    </row>
    <row r="247" spans="1:1" ht="15" x14ac:dyDescent="0.25">
      <c r="A247" s="42" t="s">
        <v>336</v>
      </c>
    </row>
    <row r="248" spans="1:1" ht="15" x14ac:dyDescent="0.25">
      <c r="A248" s="42" t="s">
        <v>337</v>
      </c>
    </row>
    <row r="249" spans="1:1" ht="15" x14ac:dyDescent="0.25">
      <c r="A249" s="42" t="s">
        <v>338</v>
      </c>
    </row>
    <row r="250" spans="1:1" ht="15" x14ac:dyDescent="0.25">
      <c r="A250" s="42" t="s">
        <v>339</v>
      </c>
    </row>
    <row r="251" spans="1:1" ht="15" x14ac:dyDescent="0.25">
      <c r="A251" s="42" t="s">
        <v>340</v>
      </c>
    </row>
    <row r="252" spans="1:1" ht="15" x14ac:dyDescent="0.25">
      <c r="A252" s="42" t="s">
        <v>341</v>
      </c>
    </row>
    <row r="253" spans="1:1" ht="15" x14ac:dyDescent="0.25">
      <c r="A253" s="42" t="s">
        <v>342</v>
      </c>
    </row>
    <row r="254" spans="1:1" ht="15" x14ac:dyDescent="0.25">
      <c r="A254" s="42" t="s">
        <v>343</v>
      </c>
    </row>
    <row r="255" spans="1:1" ht="15" x14ac:dyDescent="0.25">
      <c r="A255" s="42" t="s">
        <v>344</v>
      </c>
    </row>
    <row r="256" spans="1:1" ht="15" x14ac:dyDescent="0.25">
      <c r="A256" s="42" t="s">
        <v>345</v>
      </c>
    </row>
    <row r="257" spans="1:1" ht="15" x14ac:dyDescent="0.25">
      <c r="A257" s="42" t="s">
        <v>346</v>
      </c>
    </row>
    <row r="258" spans="1:1" ht="15" x14ac:dyDescent="0.25">
      <c r="A258" s="42" t="s">
        <v>347</v>
      </c>
    </row>
    <row r="259" spans="1:1" ht="15" x14ac:dyDescent="0.25">
      <c r="A259" s="42" t="s">
        <v>348</v>
      </c>
    </row>
    <row r="260" spans="1:1" ht="15" x14ac:dyDescent="0.25">
      <c r="A260" s="42" t="s">
        <v>349</v>
      </c>
    </row>
    <row r="261" spans="1:1" ht="15" x14ac:dyDescent="0.25">
      <c r="A261" s="42" t="s">
        <v>350</v>
      </c>
    </row>
    <row r="262" spans="1:1" ht="15" x14ac:dyDescent="0.25">
      <c r="A262" s="42" t="s">
        <v>351</v>
      </c>
    </row>
    <row r="263" spans="1:1" ht="15" x14ac:dyDescent="0.25">
      <c r="A263" s="42" t="s">
        <v>352</v>
      </c>
    </row>
    <row r="264" spans="1:1" ht="15" x14ac:dyDescent="0.25">
      <c r="A264" s="42" t="s">
        <v>353</v>
      </c>
    </row>
    <row r="265" spans="1:1" ht="15" x14ac:dyDescent="0.25">
      <c r="A265" s="42" t="s">
        <v>354</v>
      </c>
    </row>
    <row r="266" spans="1:1" ht="15" x14ac:dyDescent="0.25">
      <c r="A266" s="42" t="s">
        <v>355</v>
      </c>
    </row>
    <row r="267" spans="1:1" ht="15" x14ac:dyDescent="0.25">
      <c r="A267" s="42" t="s">
        <v>356</v>
      </c>
    </row>
    <row r="268" spans="1:1" ht="15" x14ac:dyDescent="0.25">
      <c r="A268" s="42" t="s">
        <v>357</v>
      </c>
    </row>
    <row r="269" spans="1:1" ht="15" x14ac:dyDescent="0.25">
      <c r="A269" s="42" t="s">
        <v>358</v>
      </c>
    </row>
    <row r="270" spans="1:1" ht="15" x14ac:dyDescent="0.25">
      <c r="A270" s="42" t="s">
        <v>359</v>
      </c>
    </row>
    <row r="271" spans="1:1" ht="15" x14ac:dyDescent="0.25">
      <c r="A271" s="42" t="s">
        <v>360</v>
      </c>
    </row>
    <row r="272" spans="1:1" ht="15" x14ac:dyDescent="0.25">
      <c r="A272" s="42" t="s">
        <v>361</v>
      </c>
    </row>
    <row r="273" spans="1:1" ht="15" x14ac:dyDescent="0.25">
      <c r="A273" s="42" t="s">
        <v>362</v>
      </c>
    </row>
    <row r="274" spans="1:1" ht="15" x14ac:dyDescent="0.25">
      <c r="A274" s="42" t="s">
        <v>363</v>
      </c>
    </row>
    <row r="275" spans="1:1" ht="15" x14ac:dyDescent="0.25">
      <c r="A275" s="42" t="s">
        <v>364</v>
      </c>
    </row>
    <row r="276" spans="1:1" ht="15" x14ac:dyDescent="0.25">
      <c r="A276" s="42" t="s">
        <v>365</v>
      </c>
    </row>
    <row r="277" spans="1:1" ht="15" x14ac:dyDescent="0.25">
      <c r="A277" s="42" t="s">
        <v>366</v>
      </c>
    </row>
    <row r="278" spans="1:1" ht="15" x14ac:dyDescent="0.25">
      <c r="A278" s="42" t="s">
        <v>367</v>
      </c>
    </row>
    <row r="279" spans="1:1" ht="15" x14ac:dyDescent="0.25">
      <c r="A279" s="42" t="s">
        <v>368</v>
      </c>
    </row>
    <row r="280" spans="1:1" ht="15" x14ac:dyDescent="0.25">
      <c r="A280" s="42" t="s">
        <v>369</v>
      </c>
    </row>
    <row r="281" spans="1:1" ht="15" x14ac:dyDescent="0.25">
      <c r="A281" s="42" t="s">
        <v>370</v>
      </c>
    </row>
    <row r="282" spans="1:1" ht="15" x14ac:dyDescent="0.25">
      <c r="A282" s="42" t="s">
        <v>371</v>
      </c>
    </row>
    <row r="283" spans="1:1" ht="15" x14ac:dyDescent="0.25">
      <c r="A283" s="42" t="s">
        <v>372</v>
      </c>
    </row>
    <row r="284" spans="1:1" ht="15" x14ac:dyDescent="0.25">
      <c r="A284" s="42" t="s">
        <v>373</v>
      </c>
    </row>
    <row r="285" spans="1:1" ht="15" x14ac:dyDescent="0.25">
      <c r="A285" s="42" t="s">
        <v>374</v>
      </c>
    </row>
    <row r="286" spans="1:1" ht="15" x14ac:dyDescent="0.25">
      <c r="A286" s="42" t="s">
        <v>375</v>
      </c>
    </row>
    <row r="287" spans="1:1" ht="15" x14ac:dyDescent="0.25">
      <c r="A287" s="42" t="s">
        <v>376</v>
      </c>
    </row>
    <row r="288" spans="1:1" ht="15" x14ac:dyDescent="0.25">
      <c r="A288" s="42" t="s">
        <v>377</v>
      </c>
    </row>
    <row r="289" spans="1:1" ht="15" x14ac:dyDescent="0.25">
      <c r="A289" s="42" t="s">
        <v>378</v>
      </c>
    </row>
    <row r="290" spans="1:1" ht="15" x14ac:dyDescent="0.25">
      <c r="A290" s="42" t="s">
        <v>379</v>
      </c>
    </row>
    <row r="291" spans="1:1" ht="15" x14ac:dyDescent="0.25">
      <c r="A291" s="42" t="s">
        <v>380</v>
      </c>
    </row>
    <row r="292" spans="1:1" ht="15" x14ac:dyDescent="0.25">
      <c r="A292" s="42" t="s">
        <v>381</v>
      </c>
    </row>
    <row r="293" spans="1:1" ht="15" x14ac:dyDescent="0.25">
      <c r="A293" s="42" t="s">
        <v>382</v>
      </c>
    </row>
    <row r="294" spans="1:1" ht="15" x14ac:dyDescent="0.25">
      <c r="A294" s="42" t="s">
        <v>383</v>
      </c>
    </row>
    <row r="295" spans="1:1" ht="15" x14ac:dyDescent="0.25">
      <c r="A295" s="42" t="s">
        <v>384</v>
      </c>
    </row>
    <row r="296" spans="1:1" ht="15" x14ac:dyDescent="0.25">
      <c r="A296" s="42" t="s">
        <v>385</v>
      </c>
    </row>
    <row r="297" spans="1:1" ht="15" x14ac:dyDescent="0.25">
      <c r="A297" s="42" t="s">
        <v>386</v>
      </c>
    </row>
    <row r="298" spans="1:1" ht="15" x14ac:dyDescent="0.25">
      <c r="A298" s="42" t="s">
        <v>387</v>
      </c>
    </row>
    <row r="299" spans="1:1" ht="15" x14ac:dyDescent="0.25">
      <c r="A299" s="42" t="s">
        <v>388</v>
      </c>
    </row>
    <row r="300" spans="1:1" ht="15" x14ac:dyDescent="0.25">
      <c r="A300" s="42" t="s">
        <v>389</v>
      </c>
    </row>
    <row r="301" spans="1:1" ht="15" x14ac:dyDescent="0.25">
      <c r="A301" s="42" t="s">
        <v>390</v>
      </c>
    </row>
    <row r="302" spans="1:1" ht="15" x14ac:dyDescent="0.25">
      <c r="A302" s="42" t="s">
        <v>391</v>
      </c>
    </row>
    <row r="303" spans="1:1" ht="15" x14ac:dyDescent="0.25">
      <c r="A303" s="42" t="s">
        <v>392</v>
      </c>
    </row>
    <row r="304" spans="1:1" ht="15" x14ac:dyDescent="0.25">
      <c r="A304" s="42" t="s">
        <v>393</v>
      </c>
    </row>
    <row r="305" spans="1:1" ht="15" x14ac:dyDescent="0.25">
      <c r="A305" s="42" t="s">
        <v>394</v>
      </c>
    </row>
    <row r="306" spans="1:1" ht="15" x14ac:dyDescent="0.25">
      <c r="A306" s="42" t="s">
        <v>395</v>
      </c>
    </row>
    <row r="307" spans="1:1" ht="15" x14ac:dyDescent="0.25">
      <c r="A307" s="42" t="s">
        <v>396</v>
      </c>
    </row>
    <row r="308" spans="1:1" ht="15" x14ac:dyDescent="0.25">
      <c r="A308" s="42" t="s">
        <v>397</v>
      </c>
    </row>
    <row r="309" spans="1:1" ht="15" x14ac:dyDescent="0.25">
      <c r="A309" s="42" t="s">
        <v>398</v>
      </c>
    </row>
    <row r="310" spans="1:1" ht="15" x14ac:dyDescent="0.25">
      <c r="A310" s="42" t="s">
        <v>399</v>
      </c>
    </row>
    <row r="311" spans="1:1" ht="15" x14ac:dyDescent="0.25">
      <c r="A311" s="42" t="s">
        <v>400</v>
      </c>
    </row>
    <row r="312" spans="1:1" ht="15" x14ac:dyDescent="0.25">
      <c r="A312" s="42" t="s">
        <v>401</v>
      </c>
    </row>
    <row r="313" spans="1:1" ht="15" x14ac:dyDescent="0.25">
      <c r="A313" s="42" t="s">
        <v>402</v>
      </c>
    </row>
    <row r="314" spans="1:1" ht="15" x14ac:dyDescent="0.25">
      <c r="A314" s="42" t="s">
        <v>403</v>
      </c>
    </row>
    <row r="315" spans="1:1" ht="15" x14ac:dyDescent="0.25">
      <c r="A315" s="42" t="s">
        <v>404</v>
      </c>
    </row>
    <row r="316" spans="1:1" ht="15" x14ac:dyDescent="0.25">
      <c r="A316" s="42" t="s">
        <v>405</v>
      </c>
    </row>
    <row r="317" spans="1:1" ht="15" x14ac:dyDescent="0.25">
      <c r="A317" s="42" t="s">
        <v>406</v>
      </c>
    </row>
    <row r="318" spans="1:1" ht="15" x14ac:dyDescent="0.25">
      <c r="A318" s="42" t="s">
        <v>407</v>
      </c>
    </row>
    <row r="319" spans="1:1" ht="15" x14ac:dyDescent="0.25">
      <c r="A319" s="42" t="s">
        <v>408</v>
      </c>
    </row>
    <row r="320" spans="1:1" ht="15" x14ac:dyDescent="0.25">
      <c r="A320" s="42" t="s">
        <v>409</v>
      </c>
    </row>
    <row r="321" spans="1:1" ht="15" x14ac:dyDescent="0.25">
      <c r="A321" s="42" t="s">
        <v>410</v>
      </c>
    </row>
    <row r="322" spans="1:1" ht="15" x14ac:dyDescent="0.25">
      <c r="A322" s="42" t="s">
        <v>411</v>
      </c>
    </row>
    <row r="323" spans="1:1" ht="15" x14ac:dyDescent="0.25">
      <c r="A323" s="42" t="s">
        <v>412</v>
      </c>
    </row>
    <row r="324" spans="1:1" ht="15" x14ac:dyDescent="0.25">
      <c r="A324" s="42" t="s">
        <v>413</v>
      </c>
    </row>
    <row r="325" spans="1:1" ht="15" x14ac:dyDescent="0.25">
      <c r="A325" s="42" t="s">
        <v>414</v>
      </c>
    </row>
    <row r="326" spans="1:1" ht="15" x14ac:dyDescent="0.25">
      <c r="A326" s="42" t="s">
        <v>415</v>
      </c>
    </row>
    <row r="327" spans="1:1" ht="15" x14ac:dyDescent="0.25">
      <c r="A327" s="42" t="s">
        <v>416</v>
      </c>
    </row>
    <row r="328" spans="1:1" ht="15" x14ac:dyDescent="0.25">
      <c r="A328" s="42" t="s">
        <v>417</v>
      </c>
    </row>
    <row r="329" spans="1:1" ht="15" x14ac:dyDescent="0.25">
      <c r="A329" s="42" t="s">
        <v>418</v>
      </c>
    </row>
    <row r="330" spans="1:1" ht="15" x14ac:dyDescent="0.25">
      <c r="A330" s="42" t="s">
        <v>419</v>
      </c>
    </row>
    <row r="331" spans="1:1" ht="15" x14ac:dyDescent="0.25">
      <c r="A331" s="42" t="s">
        <v>420</v>
      </c>
    </row>
    <row r="332" spans="1:1" ht="15" x14ac:dyDescent="0.25">
      <c r="A332" s="42" t="s">
        <v>421</v>
      </c>
    </row>
    <row r="333" spans="1:1" ht="15" x14ac:dyDescent="0.25">
      <c r="A333" s="42" t="s">
        <v>422</v>
      </c>
    </row>
    <row r="334" spans="1:1" ht="15" x14ac:dyDescent="0.25">
      <c r="A334" s="42" t="s">
        <v>423</v>
      </c>
    </row>
    <row r="335" spans="1:1" ht="15" x14ac:dyDescent="0.25">
      <c r="A335" s="42" t="s">
        <v>424</v>
      </c>
    </row>
    <row r="336" spans="1:1" ht="15" x14ac:dyDescent="0.25">
      <c r="A336" s="42" t="s">
        <v>425</v>
      </c>
    </row>
    <row r="337" spans="1:1" ht="15" x14ac:dyDescent="0.25">
      <c r="A337" s="42" t="s">
        <v>426</v>
      </c>
    </row>
    <row r="338" spans="1:1" ht="15" x14ac:dyDescent="0.25">
      <c r="A338" s="42" t="s">
        <v>427</v>
      </c>
    </row>
    <row r="339" spans="1:1" ht="15" x14ac:dyDescent="0.25">
      <c r="A339" s="42" t="s">
        <v>428</v>
      </c>
    </row>
    <row r="340" spans="1:1" ht="15" x14ac:dyDescent="0.25">
      <c r="A340" s="42" t="s">
        <v>429</v>
      </c>
    </row>
    <row r="341" spans="1:1" ht="15" x14ac:dyDescent="0.25">
      <c r="A341" s="42" t="s">
        <v>430</v>
      </c>
    </row>
    <row r="342" spans="1:1" ht="15" x14ac:dyDescent="0.25">
      <c r="A342" s="42" t="s">
        <v>431</v>
      </c>
    </row>
    <row r="343" spans="1:1" ht="15" x14ac:dyDescent="0.25">
      <c r="A343" s="42" t="s">
        <v>432</v>
      </c>
    </row>
    <row r="344" spans="1:1" ht="15" x14ac:dyDescent="0.25">
      <c r="A344" s="42" t="s">
        <v>433</v>
      </c>
    </row>
    <row r="345" spans="1:1" ht="15" x14ac:dyDescent="0.25">
      <c r="A345" s="42" t="s">
        <v>434</v>
      </c>
    </row>
    <row r="346" spans="1:1" ht="15" x14ac:dyDescent="0.25">
      <c r="A346" s="42" t="s">
        <v>435</v>
      </c>
    </row>
    <row r="347" spans="1:1" ht="15" x14ac:dyDescent="0.25">
      <c r="A347" s="42" t="s">
        <v>436</v>
      </c>
    </row>
    <row r="348" spans="1:1" ht="15" x14ac:dyDescent="0.25">
      <c r="A348" s="42" t="s">
        <v>437</v>
      </c>
    </row>
    <row r="349" spans="1:1" ht="15" x14ac:dyDescent="0.25">
      <c r="A349" s="42" t="s">
        <v>438</v>
      </c>
    </row>
    <row r="350" spans="1:1" ht="15" x14ac:dyDescent="0.25">
      <c r="A350" s="42" t="s">
        <v>439</v>
      </c>
    </row>
    <row r="351" spans="1:1" ht="15" x14ac:dyDescent="0.25">
      <c r="A351" s="42" t="s">
        <v>440</v>
      </c>
    </row>
    <row r="352" spans="1:1" ht="15" x14ac:dyDescent="0.25">
      <c r="A352" s="42" t="s">
        <v>441</v>
      </c>
    </row>
    <row r="353" spans="1:1" ht="15" x14ac:dyDescent="0.25">
      <c r="A353" s="42" t="s">
        <v>442</v>
      </c>
    </row>
    <row r="354" spans="1:1" ht="15" x14ac:dyDescent="0.25">
      <c r="A354" s="42" t="s">
        <v>443</v>
      </c>
    </row>
    <row r="355" spans="1:1" ht="15" x14ac:dyDescent="0.25">
      <c r="A355" s="42" t="s">
        <v>444</v>
      </c>
    </row>
    <row r="356" spans="1:1" ht="15" x14ac:dyDescent="0.25">
      <c r="A356" s="42" t="s">
        <v>445</v>
      </c>
    </row>
    <row r="357" spans="1:1" ht="15" x14ac:dyDescent="0.25">
      <c r="A357" s="42" t="s">
        <v>446</v>
      </c>
    </row>
    <row r="358" spans="1:1" ht="15" x14ac:dyDescent="0.25">
      <c r="A358" s="42" t="s">
        <v>447</v>
      </c>
    </row>
    <row r="359" spans="1:1" ht="15" x14ac:dyDescent="0.25">
      <c r="A359" s="42" t="s">
        <v>448</v>
      </c>
    </row>
    <row r="360" spans="1:1" ht="15" x14ac:dyDescent="0.25">
      <c r="A360" s="42" t="s">
        <v>449</v>
      </c>
    </row>
    <row r="361" spans="1:1" ht="15" x14ac:dyDescent="0.25">
      <c r="A361" s="42" t="s">
        <v>450</v>
      </c>
    </row>
    <row r="362" spans="1:1" ht="15" x14ac:dyDescent="0.25">
      <c r="A362" s="42" t="s">
        <v>451</v>
      </c>
    </row>
    <row r="363" spans="1:1" ht="15" x14ac:dyDescent="0.25">
      <c r="A363" s="42" t="s">
        <v>452</v>
      </c>
    </row>
    <row r="364" spans="1:1" ht="15" x14ac:dyDescent="0.25">
      <c r="A364" s="42" t="s">
        <v>453</v>
      </c>
    </row>
    <row r="365" spans="1:1" ht="15" x14ac:dyDescent="0.25">
      <c r="A365" s="42" t="s">
        <v>454</v>
      </c>
    </row>
    <row r="366" spans="1:1" ht="15" x14ac:dyDescent="0.25">
      <c r="A366" s="42" t="s">
        <v>455</v>
      </c>
    </row>
    <row r="367" spans="1:1" ht="15" x14ac:dyDescent="0.25">
      <c r="A367" s="42" t="s">
        <v>456</v>
      </c>
    </row>
    <row r="368" spans="1:1" ht="15" x14ac:dyDescent="0.25">
      <c r="A368" s="42" t="s">
        <v>457</v>
      </c>
    </row>
    <row r="369" spans="1:1" ht="15" x14ac:dyDescent="0.25">
      <c r="A369" s="42" t="s">
        <v>458</v>
      </c>
    </row>
    <row r="370" spans="1:1" ht="15" x14ac:dyDescent="0.25">
      <c r="A370" s="42" t="s">
        <v>459</v>
      </c>
    </row>
    <row r="371" spans="1:1" ht="15" x14ac:dyDescent="0.25">
      <c r="A371" s="42" t="s">
        <v>460</v>
      </c>
    </row>
    <row r="372" spans="1:1" ht="15" x14ac:dyDescent="0.25">
      <c r="A372" s="42" t="s">
        <v>461</v>
      </c>
    </row>
    <row r="373" spans="1:1" ht="15" x14ac:dyDescent="0.25">
      <c r="A373" s="42" t="s">
        <v>462</v>
      </c>
    </row>
    <row r="374" spans="1:1" ht="15" x14ac:dyDescent="0.25">
      <c r="A374" s="42" t="s">
        <v>463</v>
      </c>
    </row>
    <row r="375" spans="1:1" ht="15" x14ac:dyDescent="0.25">
      <c r="A375" s="42" t="s">
        <v>464</v>
      </c>
    </row>
    <row r="376" spans="1:1" ht="15" x14ac:dyDescent="0.25">
      <c r="A376" s="42" t="s">
        <v>465</v>
      </c>
    </row>
    <row r="377" spans="1:1" ht="15" x14ac:dyDescent="0.25">
      <c r="A377" s="42" t="s">
        <v>466</v>
      </c>
    </row>
    <row r="378" spans="1:1" ht="15" x14ac:dyDescent="0.25">
      <c r="A378" s="42" t="s">
        <v>467</v>
      </c>
    </row>
    <row r="379" spans="1:1" ht="15" x14ac:dyDescent="0.25">
      <c r="A379" s="42" t="s">
        <v>468</v>
      </c>
    </row>
    <row r="380" spans="1:1" ht="15" x14ac:dyDescent="0.25">
      <c r="A380" s="42" t="s">
        <v>469</v>
      </c>
    </row>
    <row r="381" spans="1:1" ht="15" x14ac:dyDescent="0.25">
      <c r="A381" s="42" t="s">
        <v>470</v>
      </c>
    </row>
    <row r="382" spans="1:1" ht="15" x14ac:dyDescent="0.25">
      <c r="A382" s="42" t="s">
        <v>471</v>
      </c>
    </row>
    <row r="383" spans="1:1" ht="15" x14ac:dyDescent="0.25">
      <c r="A383" s="42" t="s">
        <v>472</v>
      </c>
    </row>
    <row r="384" spans="1:1" ht="15" x14ac:dyDescent="0.25">
      <c r="A384" s="42" t="s">
        <v>473</v>
      </c>
    </row>
    <row r="385" spans="1:1" ht="15" x14ac:dyDescent="0.25">
      <c r="A385" s="42" t="s">
        <v>474</v>
      </c>
    </row>
    <row r="386" spans="1:1" ht="15" x14ac:dyDescent="0.25">
      <c r="A386" s="42" t="s">
        <v>475</v>
      </c>
    </row>
    <row r="387" spans="1:1" ht="15" x14ac:dyDescent="0.25">
      <c r="A387" s="42" t="s">
        <v>476</v>
      </c>
    </row>
    <row r="388" spans="1:1" ht="15" x14ac:dyDescent="0.25">
      <c r="A388" s="42" t="s">
        <v>477</v>
      </c>
    </row>
    <row r="389" spans="1:1" ht="15" x14ac:dyDescent="0.25">
      <c r="A389" s="42" t="s">
        <v>478</v>
      </c>
    </row>
    <row r="390" spans="1:1" ht="15" x14ac:dyDescent="0.25">
      <c r="A390" s="42" t="s">
        <v>479</v>
      </c>
    </row>
    <row r="391" spans="1:1" ht="15" x14ac:dyDescent="0.25">
      <c r="A391" s="42" t="s">
        <v>480</v>
      </c>
    </row>
    <row r="392" spans="1:1" ht="15" x14ac:dyDescent="0.25">
      <c r="A392" s="42" t="s">
        <v>481</v>
      </c>
    </row>
    <row r="393" spans="1:1" ht="15" x14ac:dyDescent="0.25">
      <c r="A393" s="42" t="s">
        <v>482</v>
      </c>
    </row>
    <row r="394" spans="1:1" ht="15" x14ac:dyDescent="0.25">
      <c r="A394" s="42" t="s">
        <v>483</v>
      </c>
    </row>
    <row r="395" spans="1:1" ht="15" x14ac:dyDescent="0.25">
      <c r="A395" s="42" t="s">
        <v>484</v>
      </c>
    </row>
    <row r="396" spans="1:1" ht="15" x14ac:dyDescent="0.25">
      <c r="A396" s="42" t="s">
        <v>485</v>
      </c>
    </row>
    <row r="397" spans="1:1" ht="15" x14ac:dyDescent="0.25">
      <c r="A397" s="42" t="s">
        <v>486</v>
      </c>
    </row>
    <row r="398" spans="1:1" ht="15" x14ac:dyDescent="0.25">
      <c r="A398" s="42" t="s">
        <v>487</v>
      </c>
    </row>
    <row r="399" spans="1:1" ht="15" x14ac:dyDescent="0.25">
      <c r="A399" s="42" t="s">
        <v>488</v>
      </c>
    </row>
    <row r="400" spans="1:1" ht="15" x14ac:dyDescent="0.25">
      <c r="A400" s="42" t="s">
        <v>489</v>
      </c>
    </row>
    <row r="401" spans="1:1" ht="15" x14ac:dyDescent="0.25">
      <c r="A401" s="42" t="s">
        <v>490</v>
      </c>
    </row>
    <row r="402" spans="1:1" ht="15" x14ac:dyDescent="0.25">
      <c r="A402" s="42" t="s">
        <v>491</v>
      </c>
    </row>
    <row r="403" spans="1:1" ht="15" x14ac:dyDescent="0.25">
      <c r="A403" s="42" t="s">
        <v>492</v>
      </c>
    </row>
    <row r="404" spans="1:1" ht="15" x14ac:dyDescent="0.25">
      <c r="A404" s="42" t="s">
        <v>493</v>
      </c>
    </row>
    <row r="405" spans="1:1" ht="15" x14ac:dyDescent="0.25">
      <c r="A405" s="42" t="s">
        <v>494</v>
      </c>
    </row>
    <row r="406" spans="1:1" ht="15" x14ac:dyDescent="0.25">
      <c r="A406" s="42" t="s">
        <v>495</v>
      </c>
    </row>
    <row r="407" spans="1:1" ht="15" x14ac:dyDescent="0.25">
      <c r="A407" s="42" t="s">
        <v>496</v>
      </c>
    </row>
    <row r="408" spans="1:1" ht="15" x14ac:dyDescent="0.25">
      <c r="A408" s="42" t="s">
        <v>497</v>
      </c>
    </row>
    <row r="409" spans="1:1" ht="15" x14ac:dyDescent="0.25">
      <c r="A409" s="42" t="s">
        <v>498</v>
      </c>
    </row>
    <row r="410" spans="1:1" ht="15" x14ac:dyDescent="0.25">
      <c r="A410" s="42" t="s">
        <v>499</v>
      </c>
    </row>
    <row r="411" spans="1:1" ht="15" x14ac:dyDescent="0.25">
      <c r="A411" s="42" t="s">
        <v>500</v>
      </c>
    </row>
    <row r="412" spans="1:1" ht="15" x14ac:dyDescent="0.25">
      <c r="A412" s="42" t="s">
        <v>501</v>
      </c>
    </row>
    <row r="413" spans="1:1" ht="15" x14ac:dyDescent="0.25">
      <c r="A413" s="42" t="s">
        <v>502</v>
      </c>
    </row>
    <row r="414" spans="1:1" ht="15" x14ac:dyDescent="0.25">
      <c r="A414" s="42" t="s">
        <v>503</v>
      </c>
    </row>
    <row r="415" spans="1:1" ht="15" x14ac:dyDescent="0.25">
      <c r="A415" s="42" t="s">
        <v>504</v>
      </c>
    </row>
    <row r="416" spans="1:1" ht="15" x14ac:dyDescent="0.25">
      <c r="A416" s="42" t="s">
        <v>505</v>
      </c>
    </row>
    <row r="417" spans="1:1" ht="15" x14ac:dyDescent="0.25">
      <c r="A417" s="42" t="s">
        <v>506</v>
      </c>
    </row>
    <row r="418" spans="1:1" ht="15" x14ac:dyDescent="0.25">
      <c r="A418" s="42" t="s">
        <v>507</v>
      </c>
    </row>
    <row r="419" spans="1:1" ht="15" x14ac:dyDescent="0.25">
      <c r="A419" s="42" t="s">
        <v>508</v>
      </c>
    </row>
    <row r="420" spans="1:1" ht="15" x14ac:dyDescent="0.25">
      <c r="A420" s="42" t="s">
        <v>509</v>
      </c>
    </row>
    <row r="421" spans="1:1" ht="15" x14ac:dyDescent="0.25">
      <c r="A421" s="42" t="s">
        <v>510</v>
      </c>
    </row>
    <row r="422" spans="1:1" ht="15" x14ac:dyDescent="0.25">
      <c r="A422" s="42" t="s">
        <v>511</v>
      </c>
    </row>
    <row r="423" spans="1:1" ht="15" x14ac:dyDescent="0.25">
      <c r="A423" s="42" t="s">
        <v>512</v>
      </c>
    </row>
    <row r="424" spans="1:1" ht="15" x14ac:dyDescent="0.25">
      <c r="A424" s="42" t="s">
        <v>513</v>
      </c>
    </row>
    <row r="425" spans="1:1" ht="15" x14ac:dyDescent="0.25">
      <c r="A425" s="42" t="s">
        <v>514</v>
      </c>
    </row>
    <row r="426" spans="1:1" ht="15" x14ac:dyDescent="0.25">
      <c r="A426" s="42" t="s">
        <v>515</v>
      </c>
    </row>
    <row r="427" spans="1:1" ht="15" x14ac:dyDescent="0.25">
      <c r="A427" s="42" t="s">
        <v>516</v>
      </c>
    </row>
    <row r="428" spans="1:1" ht="15" x14ac:dyDescent="0.25">
      <c r="A428" s="42" t="s">
        <v>517</v>
      </c>
    </row>
    <row r="429" spans="1:1" ht="15" x14ac:dyDescent="0.25">
      <c r="A429" s="42" t="s">
        <v>518</v>
      </c>
    </row>
    <row r="430" spans="1:1" ht="15" x14ac:dyDescent="0.25">
      <c r="A430" s="42" t="s">
        <v>519</v>
      </c>
    </row>
    <row r="431" spans="1:1" ht="15" x14ac:dyDescent="0.25">
      <c r="A431" s="42" t="s">
        <v>520</v>
      </c>
    </row>
    <row r="432" spans="1:1" ht="15" x14ac:dyDescent="0.25">
      <c r="A432" s="42" t="s">
        <v>521</v>
      </c>
    </row>
    <row r="433" spans="1:1" ht="15" x14ac:dyDescent="0.25">
      <c r="A433" s="42" t="s">
        <v>522</v>
      </c>
    </row>
    <row r="434" spans="1:1" ht="15" x14ac:dyDescent="0.25">
      <c r="A434" s="42" t="s">
        <v>523</v>
      </c>
    </row>
    <row r="435" spans="1:1" ht="15" x14ac:dyDescent="0.25">
      <c r="A435" s="42" t="s">
        <v>524</v>
      </c>
    </row>
    <row r="436" spans="1:1" ht="15" x14ac:dyDescent="0.25">
      <c r="A436" s="42" t="s">
        <v>525</v>
      </c>
    </row>
    <row r="437" spans="1:1" ht="15" x14ac:dyDescent="0.25">
      <c r="A437" s="42" t="s">
        <v>526</v>
      </c>
    </row>
    <row r="438" spans="1:1" ht="15" x14ac:dyDescent="0.25">
      <c r="A438" s="42" t="s">
        <v>527</v>
      </c>
    </row>
    <row r="439" spans="1:1" ht="15" x14ac:dyDescent="0.25">
      <c r="A439" s="42" t="s">
        <v>528</v>
      </c>
    </row>
    <row r="440" spans="1:1" ht="15" x14ac:dyDescent="0.25">
      <c r="A440" s="42" t="s">
        <v>529</v>
      </c>
    </row>
    <row r="441" spans="1:1" ht="15" x14ac:dyDescent="0.25">
      <c r="A441" s="42" t="s">
        <v>530</v>
      </c>
    </row>
    <row r="442" spans="1:1" ht="15" x14ac:dyDescent="0.25">
      <c r="A442" s="42" t="s">
        <v>531</v>
      </c>
    </row>
    <row r="443" spans="1:1" ht="15" x14ac:dyDescent="0.25">
      <c r="A443" s="42" t="s">
        <v>532</v>
      </c>
    </row>
    <row r="444" spans="1:1" ht="15" x14ac:dyDescent="0.25">
      <c r="A444" s="42" t="s">
        <v>533</v>
      </c>
    </row>
    <row r="445" spans="1:1" ht="15" x14ac:dyDescent="0.25">
      <c r="A445" s="42" t="s">
        <v>534</v>
      </c>
    </row>
    <row r="446" spans="1:1" ht="15" x14ac:dyDescent="0.25">
      <c r="A446" s="42" t="s">
        <v>535</v>
      </c>
    </row>
    <row r="447" spans="1:1" ht="15" x14ac:dyDescent="0.25">
      <c r="A447" s="42" t="s">
        <v>536</v>
      </c>
    </row>
    <row r="448" spans="1:1" ht="15" x14ac:dyDescent="0.25">
      <c r="A448" s="42" t="s">
        <v>537</v>
      </c>
    </row>
    <row r="449" spans="1:1" ht="15" x14ac:dyDescent="0.25">
      <c r="A449" s="42" t="s">
        <v>538</v>
      </c>
    </row>
    <row r="450" spans="1:1" ht="15" x14ac:dyDescent="0.25">
      <c r="A450" s="42" t="s">
        <v>539</v>
      </c>
    </row>
    <row r="451" spans="1:1" ht="15" x14ac:dyDescent="0.25">
      <c r="A451" s="42" t="s">
        <v>540</v>
      </c>
    </row>
    <row r="452" spans="1:1" ht="15" x14ac:dyDescent="0.25">
      <c r="A452" s="42" t="s">
        <v>541</v>
      </c>
    </row>
    <row r="453" spans="1:1" ht="15" x14ac:dyDescent="0.25">
      <c r="A453" s="42" t="s">
        <v>542</v>
      </c>
    </row>
    <row r="454" spans="1:1" ht="15" x14ac:dyDescent="0.25">
      <c r="A454" s="42" t="s">
        <v>543</v>
      </c>
    </row>
    <row r="455" spans="1:1" ht="15" x14ac:dyDescent="0.25">
      <c r="A455" s="42" t="s">
        <v>544</v>
      </c>
    </row>
    <row r="456" spans="1:1" ht="15" x14ac:dyDescent="0.25">
      <c r="A456" s="42" t="s">
        <v>545</v>
      </c>
    </row>
    <row r="457" spans="1:1" ht="15" x14ac:dyDescent="0.25">
      <c r="A457" s="42" t="s">
        <v>546</v>
      </c>
    </row>
    <row r="458" spans="1:1" ht="15" x14ac:dyDescent="0.25">
      <c r="A458" s="42" t="s">
        <v>547</v>
      </c>
    </row>
    <row r="459" spans="1:1" ht="15" x14ac:dyDescent="0.25">
      <c r="A459" s="42" t="s">
        <v>548</v>
      </c>
    </row>
    <row r="460" spans="1:1" ht="15" x14ac:dyDescent="0.25">
      <c r="A460" s="42" t="s">
        <v>549</v>
      </c>
    </row>
    <row r="461" spans="1:1" ht="15" x14ac:dyDescent="0.25">
      <c r="A461" s="42" t="s">
        <v>550</v>
      </c>
    </row>
    <row r="462" spans="1:1" ht="15" x14ac:dyDescent="0.25">
      <c r="A462" s="42" t="s">
        <v>551</v>
      </c>
    </row>
    <row r="463" spans="1:1" ht="15" x14ac:dyDescent="0.25">
      <c r="A463" s="42" t="s">
        <v>552</v>
      </c>
    </row>
    <row r="464" spans="1:1" ht="15" x14ac:dyDescent="0.25">
      <c r="A464" s="42" t="s">
        <v>553</v>
      </c>
    </row>
    <row r="465" spans="1:1" ht="15" x14ac:dyDescent="0.25">
      <c r="A465" s="42" t="s">
        <v>554</v>
      </c>
    </row>
    <row r="466" spans="1:1" ht="15" x14ac:dyDescent="0.25">
      <c r="A466" s="42" t="s">
        <v>555</v>
      </c>
    </row>
    <row r="467" spans="1:1" ht="15" x14ac:dyDescent="0.25">
      <c r="A467" s="42" t="s">
        <v>556</v>
      </c>
    </row>
    <row r="468" spans="1:1" ht="15" x14ac:dyDescent="0.25">
      <c r="A468" s="42" t="s">
        <v>557</v>
      </c>
    </row>
    <row r="469" spans="1:1" ht="15" x14ac:dyDescent="0.25">
      <c r="A469" s="42" t="s">
        <v>558</v>
      </c>
    </row>
    <row r="470" spans="1:1" ht="15" x14ac:dyDescent="0.25">
      <c r="A470" s="42" t="s">
        <v>559</v>
      </c>
    </row>
    <row r="471" spans="1:1" ht="15" x14ac:dyDescent="0.25">
      <c r="A471" s="42" t="s">
        <v>560</v>
      </c>
    </row>
    <row r="472" spans="1:1" ht="15" x14ac:dyDescent="0.25">
      <c r="A472" s="42" t="s">
        <v>561</v>
      </c>
    </row>
    <row r="473" spans="1:1" ht="15" x14ac:dyDescent="0.25">
      <c r="A473" s="42" t="s">
        <v>562</v>
      </c>
    </row>
    <row r="474" spans="1:1" ht="15" x14ac:dyDescent="0.25">
      <c r="A474" s="42" t="s">
        <v>563</v>
      </c>
    </row>
    <row r="475" spans="1:1" ht="15" x14ac:dyDescent="0.25">
      <c r="A475" s="42" t="s">
        <v>564</v>
      </c>
    </row>
    <row r="476" spans="1:1" ht="15" x14ac:dyDescent="0.25">
      <c r="A476" s="42" t="s">
        <v>565</v>
      </c>
    </row>
    <row r="477" spans="1:1" ht="15" x14ac:dyDescent="0.25">
      <c r="A477" s="42" t="s">
        <v>566</v>
      </c>
    </row>
    <row r="478" spans="1:1" ht="15" x14ac:dyDescent="0.25">
      <c r="A478" s="42" t="s">
        <v>567</v>
      </c>
    </row>
    <row r="479" spans="1:1" ht="15" x14ac:dyDescent="0.25">
      <c r="A479" s="42" t="s">
        <v>568</v>
      </c>
    </row>
    <row r="480" spans="1:1" ht="15" x14ac:dyDescent="0.25">
      <c r="A480" s="42" t="s">
        <v>569</v>
      </c>
    </row>
    <row r="481" spans="1:1" ht="15" x14ac:dyDescent="0.25">
      <c r="A481" s="42" t="s">
        <v>570</v>
      </c>
    </row>
    <row r="482" spans="1:1" ht="15" x14ac:dyDescent="0.25">
      <c r="A482" s="42" t="s">
        <v>571</v>
      </c>
    </row>
    <row r="483" spans="1:1" ht="15" x14ac:dyDescent="0.25">
      <c r="A483" s="42" t="s">
        <v>572</v>
      </c>
    </row>
    <row r="484" spans="1:1" ht="15" x14ac:dyDescent="0.25">
      <c r="A484" s="42" t="s">
        <v>573</v>
      </c>
    </row>
    <row r="485" spans="1:1" ht="15" x14ac:dyDescent="0.25">
      <c r="A485" s="42" t="s">
        <v>574</v>
      </c>
    </row>
    <row r="486" spans="1:1" ht="15" x14ac:dyDescent="0.25">
      <c r="A486" s="42" t="s">
        <v>575</v>
      </c>
    </row>
    <row r="487" spans="1:1" ht="15" x14ac:dyDescent="0.25">
      <c r="A487" s="42" t="s">
        <v>576</v>
      </c>
    </row>
    <row r="488" spans="1:1" ht="15" x14ac:dyDescent="0.25">
      <c r="A488" s="42" t="s">
        <v>577</v>
      </c>
    </row>
    <row r="489" spans="1:1" ht="15" x14ac:dyDescent="0.25">
      <c r="A489" s="42" t="s">
        <v>578</v>
      </c>
    </row>
    <row r="490" spans="1:1" ht="15" x14ac:dyDescent="0.25">
      <c r="A490" s="42" t="s">
        <v>579</v>
      </c>
    </row>
    <row r="491" spans="1:1" ht="15" x14ac:dyDescent="0.25">
      <c r="A491" s="42" t="s">
        <v>580</v>
      </c>
    </row>
    <row r="492" spans="1:1" ht="15" x14ac:dyDescent="0.25">
      <c r="A492" s="42" t="s">
        <v>581</v>
      </c>
    </row>
    <row r="493" spans="1:1" ht="15" x14ac:dyDescent="0.25">
      <c r="A493" s="42" t="s">
        <v>582</v>
      </c>
    </row>
    <row r="494" spans="1:1" ht="15" x14ac:dyDescent="0.25">
      <c r="A494" s="42" t="s">
        <v>583</v>
      </c>
    </row>
    <row r="495" spans="1:1" ht="15" x14ac:dyDescent="0.25">
      <c r="A495" s="42" t="s">
        <v>584</v>
      </c>
    </row>
    <row r="496" spans="1:1" ht="15" x14ac:dyDescent="0.25">
      <c r="A496" s="42" t="s">
        <v>585</v>
      </c>
    </row>
    <row r="497" spans="1:1" ht="15" x14ac:dyDescent="0.25">
      <c r="A497" s="42" t="s">
        <v>586</v>
      </c>
    </row>
    <row r="498" spans="1:1" ht="15" x14ac:dyDescent="0.25">
      <c r="A498" s="42" t="s">
        <v>587</v>
      </c>
    </row>
    <row r="499" spans="1:1" ht="15" x14ac:dyDescent="0.25">
      <c r="A499" s="42" t="s">
        <v>588</v>
      </c>
    </row>
    <row r="500" spans="1:1" ht="15" x14ac:dyDescent="0.25">
      <c r="A500" s="42" t="s">
        <v>589</v>
      </c>
    </row>
    <row r="501" spans="1:1" ht="15" x14ac:dyDescent="0.25">
      <c r="A501" s="42" t="s">
        <v>590</v>
      </c>
    </row>
    <row r="502" spans="1:1" ht="15" x14ac:dyDescent="0.25">
      <c r="A502" s="42" t="s">
        <v>591</v>
      </c>
    </row>
    <row r="503" spans="1:1" ht="15" x14ac:dyDescent="0.25">
      <c r="A503" s="42" t="s">
        <v>592</v>
      </c>
    </row>
    <row r="504" spans="1:1" ht="15" x14ac:dyDescent="0.25">
      <c r="A504" s="42" t="s">
        <v>593</v>
      </c>
    </row>
    <row r="505" spans="1:1" ht="15" x14ac:dyDescent="0.25">
      <c r="A505" s="42" t="s">
        <v>594</v>
      </c>
    </row>
    <row r="506" spans="1:1" ht="15" x14ac:dyDescent="0.25">
      <c r="A506" s="42" t="s">
        <v>595</v>
      </c>
    </row>
    <row r="507" spans="1:1" ht="15" x14ac:dyDescent="0.25">
      <c r="A507" s="42" t="s">
        <v>596</v>
      </c>
    </row>
    <row r="508" spans="1:1" ht="15" x14ac:dyDescent="0.25">
      <c r="A508" s="42" t="s">
        <v>597</v>
      </c>
    </row>
    <row r="509" spans="1:1" ht="15" x14ac:dyDescent="0.25">
      <c r="A509" s="42" t="s">
        <v>598</v>
      </c>
    </row>
    <row r="510" spans="1:1" ht="15" x14ac:dyDescent="0.25">
      <c r="A510" s="42" t="s">
        <v>599</v>
      </c>
    </row>
    <row r="511" spans="1:1" ht="15" x14ac:dyDescent="0.25">
      <c r="A511" s="42" t="s">
        <v>600</v>
      </c>
    </row>
    <row r="512" spans="1:1" ht="15" x14ac:dyDescent="0.25">
      <c r="A512" s="42" t="s">
        <v>601</v>
      </c>
    </row>
    <row r="513" spans="1:1" ht="15" x14ac:dyDescent="0.25">
      <c r="A513" s="42" t="s">
        <v>602</v>
      </c>
    </row>
    <row r="514" spans="1:1" ht="15" x14ac:dyDescent="0.25">
      <c r="A514" s="42" t="s">
        <v>603</v>
      </c>
    </row>
    <row r="515" spans="1:1" ht="15" x14ac:dyDescent="0.25">
      <c r="A515" s="42" t="s">
        <v>604</v>
      </c>
    </row>
    <row r="516" spans="1:1" ht="15" x14ac:dyDescent="0.25">
      <c r="A516" s="42" t="s">
        <v>605</v>
      </c>
    </row>
    <row r="517" spans="1:1" ht="15" x14ac:dyDescent="0.25">
      <c r="A517" s="42" t="s">
        <v>606</v>
      </c>
    </row>
    <row r="518" spans="1:1" ht="15" x14ac:dyDescent="0.25">
      <c r="A518" s="42" t="s">
        <v>607</v>
      </c>
    </row>
    <row r="519" spans="1:1" ht="15" x14ac:dyDescent="0.25">
      <c r="A519" s="42" t="s">
        <v>608</v>
      </c>
    </row>
    <row r="520" spans="1:1" ht="15" x14ac:dyDescent="0.25">
      <c r="A520" s="42" t="s">
        <v>609</v>
      </c>
    </row>
    <row r="521" spans="1:1" ht="15" x14ac:dyDescent="0.25">
      <c r="A521" s="42" t="s">
        <v>610</v>
      </c>
    </row>
    <row r="522" spans="1:1" ht="15" x14ac:dyDescent="0.25">
      <c r="A522" s="42" t="s">
        <v>611</v>
      </c>
    </row>
    <row r="523" spans="1:1" ht="15" x14ac:dyDescent="0.25">
      <c r="A523" s="42" t="s">
        <v>612</v>
      </c>
    </row>
    <row r="524" spans="1:1" ht="15" x14ac:dyDescent="0.25">
      <c r="A524" s="42" t="s">
        <v>613</v>
      </c>
    </row>
    <row r="525" spans="1:1" ht="15" x14ac:dyDescent="0.25">
      <c r="A525" s="42" t="s">
        <v>614</v>
      </c>
    </row>
    <row r="526" spans="1:1" ht="15" x14ac:dyDescent="0.25">
      <c r="A526" s="42" t="s">
        <v>615</v>
      </c>
    </row>
    <row r="527" spans="1:1" ht="15" x14ac:dyDescent="0.25">
      <c r="A527" s="42" t="s">
        <v>616</v>
      </c>
    </row>
    <row r="528" spans="1:1" ht="15" x14ac:dyDescent="0.25">
      <c r="A528" s="42" t="s">
        <v>617</v>
      </c>
    </row>
    <row r="529" spans="1:1" ht="15" x14ac:dyDescent="0.25">
      <c r="A529" s="42" t="s">
        <v>618</v>
      </c>
    </row>
    <row r="530" spans="1:1" ht="15" x14ac:dyDescent="0.25">
      <c r="A530" s="42" t="s">
        <v>619</v>
      </c>
    </row>
    <row r="531" spans="1:1" ht="15" x14ac:dyDescent="0.25">
      <c r="A531" s="42" t="s">
        <v>620</v>
      </c>
    </row>
    <row r="532" spans="1:1" ht="15" x14ac:dyDescent="0.25">
      <c r="A532" s="42" t="s">
        <v>621</v>
      </c>
    </row>
    <row r="533" spans="1:1" ht="15" x14ac:dyDescent="0.25">
      <c r="A533" s="42" t="s">
        <v>622</v>
      </c>
    </row>
    <row r="534" spans="1:1" ht="15" x14ac:dyDescent="0.25">
      <c r="A534" s="42" t="s">
        <v>623</v>
      </c>
    </row>
    <row r="535" spans="1:1" ht="15" x14ac:dyDescent="0.25">
      <c r="A535" s="42" t="s">
        <v>624</v>
      </c>
    </row>
    <row r="536" spans="1:1" ht="15" x14ac:dyDescent="0.25">
      <c r="A536" s="42" t="s">
        <v>625</v>
      </c>
    </row>
    <row r="537" spans="1:1" ht="15" x14ac:dyDescent="0.25">
      <c r="A537" s="42" t="s">
        <v>626</v>
      </c>
    </row>
    <row r="538" spans="1:1" ht="15" x14ac:dyDescent="0.25">
      <c r="A538" s="42" t="s">
        <v>627</v>
      </c>
    </row>
    <row r="539" spans="1:1" ht="15" x14ac:dyDescent="0.25">
      <c r="A539" s="42" t="s">
        <v>628</v>
      </c>
    </row>
    <row r="540" spans="1:1" ht="15" x14ac:dyDescent="0.25">
      <c r="A540" s="42" t="s">
        <v>629</v>
      </c>
    </row>
    <row r="541" spans="1:1" ht="15" x14ac:dyDescent="0.25">
      <c r="A541" s="42" t="s">
        <v>630</v>
      </c>
    </row>
    <row r="542" spans="1:1" ht="15" x14ac:dyDescent="0.25">
      <c r="A542" s="42" t="s">
        <v>631</v>
      </c>
    </row>
    <row r="543" spans="1:1" ht="15" x14ac:dyDescent="0.25">
      <c r="A543" s="42" t="s">
        <v>632</v>
      </c>
    </row>
    <row r="544" spans="1:1" ht="15" x14ac:dyDescent="0.25">
      <c r="A544" s="42" t="s">
        <v>633</v>
      </c>
    </row>
    <row r="545" spans="1:1" ht="15" x14ac:dyDescent="0.25">
      <c r="A545" s="42" t="s">
        <v>634</v>
      </c>
    </row>
    <row r="546" spans="1:1" ht="15" x14ac:dyDescent="0.25">
      <c r="A546" s="42" t="s">
        <v>635</v>
      </c>
    </row>
    <row r="547" spans="1:1" ht="15" x14ac:dyDescent="0.25">
      <c r="A547" s="42" t="s">
        <v>636</v>
      </c>
    </row>
    <row r="548" spans="1:1" ht="15" x14ac:dyDescent="0.25">
      <c r="A548" s="42" t="s">
        <v>637</v>
      </c>
    </row>
    <row r="549" spans="1:1" ht="15" x14ac:dyDescent="0.25">
      <c r="A549" s="42" t="s">
        <v>638</v>
      </c>
    </row>
    <row r="550" spans="1:1" ht="15" x14ac:dyDescent="0.25">
      <c r="A550" s="42" t="s">
        <v>639</v>
      </c>
    </row>
    <row r="551" spans="1:1" ht="15" x14ac:dyDescent="0.25">
      <c r="A551" s="42" t="s">
        <v>640</v>
      </c>
    </row>
    <row r="552" spans="1:1" ht="15" x14ac:dyDescent="0.25">
      <c r="A552" s="42" t="s">
        <v>641</v>
      </c>
    </row>
    <row r="553" spans="1:1" ht="15" x14ac:dyDescent="0.25">
      <c r="A553" s="42" t="s">
        <v>642</v>
      </c>
    </row>
    <row r="554" spans="1:1" ht="15" x14ac:dyDescent="0.25">
      <c r="A554" s="42" t="s">
        <v>643</v>
      </c>
    </row>
    <row r="555" spans="1:1" ht="15" x14ac:dyDescent="0.25">
      <c r="A555" s="42" t="s">
        <v>644</v>
      </c>
    </row>
    <row r="556" spans="1:1" ht="15" x14ac:dyDescent="0.25">
      <c r="A556" s="42" t="s">
        <v>645</v>
      </c>
    </row>
    <row r="557" spans="1:1" ht="15" x14ac:dyDescent="0.25">
      <c r="A557" s="42" t="s">
        <v>646</v>
      </c>
    </row>
    <row r="558" spans="1:1" ht="15" x14ac:dyDescent="0.25">
      <c r="A558" s="42" t="s">
        <v>647</v>
      </c>
    </row>
    <row r="559" spans="1:1" ht="15" x14ac:dyDescent="0.25">
      <c r="A559" s="42" t="s">
        <v>648</v>
      </c>
    </row>
    <row r="560" spans="1:1" ht="15" x14ac:dyDescent="0.25">
      <c r="A560" s="42" t="s">
        <v>649</v>
      </c>
    </row>
    <row r="561" spans="1:1" ht="15" x14ac:dyDescent="0.25">
      <c r="A561" s="42" t="s">
        <v>650</v>
      </c>
    </row>
    <row r="562" spans="1:1" ht="15" x14ac:dyDescent="0.25">
      <c r="A562" s="42" t="s">
        <v>651</v>
      </c>
    </row>
    <row r="563" spans="1:1" ht="15" x14ac:dyDescent="0.25">
      <c r="A563" s="42" t="s">
        <v>652</v>
      </c>
    </row>
    <row r="564" spans="1:1" ht="15" x14ac:dyDescent="0.25">
      <c r="A564" s="42" t="s">
        <v>653</v>
      </c>
    </row>
    <row r="565" spans="1:1" ht="15" x14ac:dyDescent="0.25">
      <c r="A565" s="42" t="s">
        <v>654</v>
      </c>
    </row>
    <row r="566" spans="1:1" ht="15" x14ac:dyDescent="0.25">
      <c r="A566" s="42" t="s">
        <v>655</v>
      </c>
    </row>
    <row r="567" spans="1:1" ht="15" x14ac:dyDescent="0.25">
      <c r="A567" s="42" t="s">
        <v>656</v>
      </c>
    </row>
    <row r="568" spans="1:1" ht="15" x14ac:dyDescent="0.25">
      <c r="A568" s="42" t="s">
        <v>657</v>
      </c>
    </row>
    <row r="569" spans="1:1" ht="15" x14ac:dyDescent="0.25">
      <c r="A569" s="42" t="s">
        <v>658</v>
      </c>
    </row>
    <row r="570" spans="1:1" ht="15" x14ac:dyDescent="0.25">
      <c r="A570" s="42" t="s">
        <v>659</v>
      </c>
    </row>
    <row r="571" spans="1:1" ht="15" x14ac:dyDescent="0.25">
      <c r="A571" s="42" t="s">
        <v>660</v>
      </c>
    </row>
    <row r="572" spans="1:1" ht="15" x14ac:dyDescent="0.25">
      <c r="A572" s="42" t="s">
        <v>661</v>
      </c>
    </row>
    <row r="573" spans="1:1" ht="15" x14ac:dyDescent="0.25">
      <c r="A573" s="42" t="s">
        <v>662</v>
      </c>
    </row>
    <row r="574" spans="1:1" ht="15" x14ac:dyDescent="0.25">
      <c r="A574" s="42" t="s">
        <v>663</v>
      </c>
    </row>
    <row r="575" spans="1:1" ht="15" x14ac:dyDescent="0.25">
      <c r="A575" s="42" t="s">
        <v>664</v>
      </c>
    </row>
    <row r="576" spans="1:1" ht="15" x14ac:dyDescent="0.25">
      <c r="A576" s="42" t="s">
        <v>665</v>
      </c>
    </row>
    <row r="577" spans="1:1" ht="15" x14ac:dyDescent="0.25">
      <c r="A577" s="42" t="s">
        <v>666</v>
      </c>
    </row>
    <row r="578" spans="1:1" ht="15" x14ac:dyDescent="0.25">
      <c r="A578" s="42" t="s">
        <v>667</v>
      </c>
    </row>
    <row r="579" spans="1:1" ht="15" x14ac:dyDescent="0.25">
      <c r="A579" s="42" t="s">
        <v>668</v>
      </c>
    </row>
    <row r="580" spans="1:1" ht="15" x14ac:dyDescent="0.25">
      <c r="A580" s="42" t="s">
        <v>669</v>
      </c>
    </row>
    <row r="581" spans="1:1" ht="15" x14ac:dyDescent="0.25">
      <c r="A581" s="42" t="s">
        <v>670</v>
      </c>
    </row>
    <row r="582" spans="1:1" ht="15" x14ac:dyDescent="0.25">
      <c r="A582" s="42" t="s">
        <v>671</v>
      </c>
    </row>
    <row r="583" spans="1:1" ht="15" x14ac:dyDescent="0.25">
      <c r="A583" s="42" t="s">
        <v>672</v>
      </c>
    </row>
    <row r="584" spans="1:1" ht="15" x14ac:dyDescent="0.25">
      <c r="A584" s="42" t="s">
        <v>673</v>
      </c>
    </row>
    <row r="585" spans="1:1" ht="15" x14ac:dyDescent="0.25">
      <c r="A585" s="42" t="s">
        <v>674</v>
      </c>
    </row>
    <row r="586" spans="1:1" ht="15" x14ac:dyDescent="0.25">
      <c r="A586" s="42" t="s">
        <v>675</v>
      </c>
    </row>
    <row r="587" spans="1:1" ht="15" x14ac:dyDescent="0.25">
      <c r="A587" s="42" t="s">
        <v>676</v>
      </c>
    </row>
    <row r="588" spans="1:1" ht="15" x14ac:dyDescent="0.25">
      <c r="A588" s="42" t="s">
        <v>677</v>
      </c>
    </row>
    <row r="589" spans="1:1" ht="15" x14ac:dyDescent="0.25">
      <c r="A589" s="42" t="s">
        <v>678</v>
      </c>
    </row>
    <row r="590" spans="1:1" ht="15" x14ac:dyDescent="0.25">
      <c r="A590" s="42" t="s">
        <v>679</v>
      </c>
    </row>
    <row r="591" spans="1:1" ht="15" x14ac:dyDescent="0.25">
      <c r="A591" s="42" t="s">
        <v>680</v>
      </c>
    </row>
    <row r="592" spans="1:1" ht="15" x14ac:dyDescent="0.25">
      <c r="A592" s="42" t="s">
        <v>681</v>
      </c>
    </row>
    <row r="593" spans="1:1" ht="15" x14ac:dyDescent="0.25">
      <c r="A593" s="42" t="s">
        <v>682</v>
      </c>
    </row>
    <row r="594" spans="1:1" ht="15" x14ac:dyDescent="0.25">
      <c r="A594" s="42" t="s">
        <v>683</v>
      </c>
    </row>
    <row r="595" spans="1:1" ht="15" x14ac:dyDescent="0.25">
      <c r="A595" s="42" t="s">
        <v>684</v>
      </c>
    </row>
    <row r="596" spans="1:1" ht="15" x14ac:dyDescent="0.25">
      <c r="A596" s="42" t="s">
        <v>685</v>
      </c>
    </row>
    <row r="597" spans="1:1" ht="15" x14ac:dyDescent="0.25">
      <c r="A597" s="42" t="s">
        <v>686</v>
      </c>
    </row>
    <row r="598" spans="1:1" ht="15" x14ac:dyDescent="0.25">
      <c r="A598" s="42" t="s">
        <v>687</v>
      </c>
    </row>
    <row r="599" spans="1:1" ht="15" x14ac:dyDescent="0.25">
      <c r="A599" s="42" t="s">
        <v>688</v>
      </c>
    </row>
    <row r="600" spans="1:1" ht="15" x14ac:dyDescent="0.25">
      <c r="A600" s="42" t="s">
        <v>689</v>
      </c>
    </row>
    <row r="601" spans="1:1" ht="15" x14ac:dyDescent="0.25">
      <c r="A601" s="42" t="s">
        <v>690</v>
      </c>
    </row>
    <row r="602" spans="1:1" ht="15" x14ac:dyDescent="0.25">
      <c r="A602" s="42" t="s">
        <v>691</v>
      </c>
    </row>
    <row r="603" spans="1:1" ht="15" x14ac:dyDescent="0.25">
      <c r="A603" s="42" t="s">
        <v>692</v>
      </c>
    </row>
    <row r="604" spans="1:1" ht="15" x14ac:dyDescent="0.25">
      <c r="A604" s="42" t="s">
        <v>693</v>
      </c>
    </row>
    <row r="605" spans="1:1" ht="15" x14ac:dyDescent="0.25">
      <c r="A605" s="42" t="s">
        <v>694</v>
      </c>
    </row>
    <row r="606" spans="1:1" ht="15" x14ac:dyDescent="0.25">
      <c r="A606" s="42" t="s">
        <v>695</v>
      </c>
    </row>
    <row r="607" spans="1:1" ht="15" x14ac:dyDescent="0.25">
      <c r="A607" s="42" t="s">
        <v>696</v>
      </c>
    </row>
    <row r="608" spans="1:1" ht="15" x14ac:dyDescent="0.25">
      <c r="A608" s="42" t="s">
        <v>697</v>
      </c>
    </row>
    <row r="609" spans="1:1" ht="15" x14ac:dyDescent="0.25">
      <c r="A609" s="42" t="s">
        <v>698</v>
      </c>
    </row>
    <row r="610" spans="1:1" ht="15" x14ac:dyDescent="0.25">
      <c r="A610" s="42" t="s">
        <v>699</v>
      </c>
    </row>
    <row r="611" spans="1:1" ht="15" x14ac:dyDescent="0.25">
      <c r="A611" s="42" t="s">
        <v>700</v>
      </c>
    </row>
    <row r="612" spans="1:1" ht="15" x14ac:dyDescent="0.25">
      <c r="A612" s="42" t="s">
        <v>701</v>
      </c>
    </row>
    <row r="613" spans="1:1" ht="15" x14ac:dyDescent="0.25">
      <c r="A613" s="42" t="s">
        <v>702</v>
      </c>
    </row>
    <row r="614" spans="1:1" ht="15" x14ac:dyDescent="0.25">
      <c r="A614" s="42" t="s">
        <v>703</v>
      </c>
    </row>
    <row r="615" spans="1:1" ht="15" x14ac:dyDescent="0.25">
      <c r="A615" s="42" t="s">
        <v>704</v>
      </c>
    </row>
    <row r="616" spans="1:1" ht="15" x14ac:dyDescent="0.25">
      <c r="A616" s="42" t="s">
        <v>705</v>
      </c>
    </row>
    <row r="617" spans="1:1" ht="15" x14ac:dyDescent="0.25">
      <c r="A617" s="42" t="s">
        <v>706</v>
      </c>
    </row>
    <row r="618" spans="1:1" ht="15" x14ac:dyDescent="0.25">
      <c r="A618" s="42" t="s">
        <v>707</v>
      </c>
    </row>
    <row r="619" spans="1:1" ht="15" x14ac:dyDescent="0.25">
      <c r="A619" s="42" t="s">
        <v>708</v>
      </c>
    </row>
    <row r="620" spans="1:1" ht="15" x14ac:dyDescent="0.25">
      <c r="A620" s="42" t="s">
        <v>709</v>
      </c>
    </row>
    <row r="621" spans="1:1" ht="15" x14ac:dyDescent="0.25">
      <c r="A621" s="42" t="s">
        <v>710</v>
      </c>
    </row>
    <row r="622" spans="1:1" ht="15" x14ac:dyDescent="0.25">
      <c r="A622" s="42" t="s">
        <v>711</v>
      </c>
    </row>
    <row r="623" spans="1:1" ht="15" x14ac:dyDescent="0.25">
      <c r="A623" s="42" t="s">
        <v>712</v>
      </c>
    </row>
    <row r="624" spans="1:1" ht="15" x14ac:dyDescent="0.25">
      <c r="A624" s="42" t="s">
        <v>713</v>
      </c>
    </row>
    <row r="625" spans="1:1" ht="15" x14ac:dyDescent="0.25">
      <c r="A625" s="42" t="s">
        <v>714</v>
      </c>
    </row>
    <row r="626" spans="1:1" ht="15" x14ac:dyDescent="0.25">
      <c r="A626" s="42" t="s">
        <v>715</v>
      </c>
    </row>
    <row r="627" spans="1:1" ht="15" x14ac:dyDescent="0.25">
      <c r="A627" s="42" t="s">
        <v>716</v>
      </c>
    </row>
    <row r="628" spans="1:1" ht="15" x14ac:dyDescent="0.25">
      <c r="A628" s="42" t="s">
        <v>717</v>
      </c>
    </row>
    <row r="629" spans="1:1" ht="15" x14ac:dyDescent="0.25">
      <c r="A629" s="42" t="s">
        <v>718</v>
      </c>
    </row>
    <row r="630" spans="1:1" ht="15" x14ac:dyDescent="0.25">
      <c r="A630" s="42" t="s">
        <v>719</v>
      </c>
    </row>
    <row r="631" spans="1:1" ht="15" x14ac:dyDescent="0.25">
      <c r="A631" s="42" t="s">
        <v>720</v>
      </c>
    </row>
    <row r="632" spans="1:1" ht="15" x14ac:dyDescent="0.25">
      <c r="A632" s="42" t="s">
        <v>721</v>
      </c>
    </row>
    <row r="633" spans="1:1" ht="15" x14ac:dyDescent="0.25">
      <c r="A633" s="42" t="s">
        <v>722</v>
      </c>
    </row>
    <row r="634" spans="1:1" ht="15" x14ac:dyDescent="0.25">
      <c r="A634" s="42" t="s">
        <v>723</v>
      </c>
    </row>
    <row r="635" spans="1:1" ht="15" x14ac:dyDescent="0.25">
      <c r="A635" s="42" t="s">
        <v>724</v>
      </c>
    </row>
    <row r="636" spans="1:1" ht="15" x14ac:dyDescent="0.25">
      <c r="A636" s="42" t="s">
        <v>725</v>
      </c>
    </row>
    <row r="637" spans="1:1" ht="15" x14ac:dyDescent="0.25">
      <c r="A637" s="42" t="s">
        <v>726</v>
      </c>
    </row>
    <row r="638" spans="1:1" ht="15" x14ac:dyDescent="0.25">
      <c r="A638" s="42" t="s">
        <v>727</v>
      </c>
    </row>
    <row r="639" spans="1:1" ht="15" x14ac:dyDescent="0.25">
      <c r="A639" s="42" t="s">
        <v>728</v>
      </c>
    </row>
    <row r="640" spans="1:1" ht="15" x14ac:dyDescent="0.25">
      <c r="A640" s="42" t="s">
        <v>729</v>
      </c>
    </row>
    <row r="641" spans="1:1" ht="15" x14ac:dyDescent="0.25">
      <c r="A641" s="42" t="s">
        <v>730</v>
      </c>
    </row>
    <row r="642" spans="1:1" ht="15" x14ac:dyDescent="0.25">
      <c r="A642" s="42" t="s">
        <v>731</v>
      </c>
    </row>
    <row r="643" spans="1:1" ht="15" x14ac:dyDescent="0.25">
      <c r="A643" s="42" t="s">
        <v>732</v>
      </c>
    </row>
    <row r="644" spans="1:1" ht="15" x14ac:dyDescent="0.25">
      <c r="A644" s="42" t="s">
        <v>733</v>
      </c>
    </row>
    <row r="645" spans="1:1" ht="15" x14ac:dyDescent="0.25">
      <c r="A645" s="42" t="s">
        <v>734</v>
      </c>
    </row>
    <row r="646" spans="1:1" ht="15" x14ac:dyDescent="0.25">
      <c r="A646" s="42" t="s">
        <v>735</v>
      </c>
    </row>
    <row r="647" spans="1:1" ht="15" x14ac:dyDescent="0.25">
      <c r="A647" s="42" t="s">
        <v>736</v>
      </c>
    </row>
    <row r="648" spans="1:1" ht="15" x14ac:dyDescent="0.25">
      <c r="A648" s="42" t="s">
        <v>737</v>
      </c>
    </row>
    <row r="649" spans="1:1" ht="15" x14ac:dyDescent="0.25">
      <c r="A649" s="42" t="s">
        <v>738</v>
      </c>
    </row>
    <row r="650" spans="1:1" ht="15" x14ac:dyDescent="0.25">
      <c r="A650" s="42" t="s">
        <v>739</v>
      </c>
    </row>
    <row r="651" spans="1:1" ht="15" x14ac:dyDescent="0.25">
      <c r="A651" s="42" t="s">
        <v>740</v>
      </c>
    </row>
    <row r="652" spans="1:1" ht="15" x14ac:dyDescent="0.25">
      <c r="A652" s="42" t="s">
        <v>741</v>
      </c>
    </row>
    <row r="653" spans="1:1" ht="15" x14ac:dyDescent="0.25">
      <c r="A653" s="42" t="s">
        <v>742</v>
      </c>
    </row>
    <row r="654" spans="1:1" ht="15" x14ac:dyDescent="0.25">
      <c r="A654" s="42" t="s">
        <v>743</v>
      </c>
    </row>
    <row r="655" spans="1:1" ht="15" x14ac:dyDescent="0.25">
      <c r="A655" s="42" t="s">
        <v>744</v>
      </c>
    </row>
    <row r="656" spans="1:1" ht="15" x14ac:dyDescent="0.25">
      <c r="A656" s="42" t="s">
        <v>745</v>
      </c>
    </row>
    <row r="657" spans="1:1" ht="15" x14ac:dyDescent="0.25">
      <c r="A657" s="42" t="s">
        <v>746</v>
      </c>
    </row>
    <row r="658" spans="1:1" ht="15" x14ac:dyDescent="0.25">
      <c r="A658" s="42" t="s">
        <v>747</v>
      </c>
    </row>
    <row r="659" spans="1:1" ht="15" x14ac:dyDescent="0.25">
      <c r="A659" s="42" t="s">
        <v>748</v>
      </c>
    </row>
    <row r="660" spans="1:1" ht="15" x14ac:dyDescent="0.25">
      <c r="A660" s="42" t="s">
        <v>749</v>
      </c>
    </row>
    <row r="661" spans="1:1" ht="15" x14ac:dyDescent="0.25">
      <c r="A661" s="42" t="s">
        <v>750</v>
      </c>
    </row>
    <row r="662" spans="1:1" ht="15" x14ac:dyDescent="0.25">
      <c r="A662" s="42" t="s">
        <v>751</v>
      </c>
    </row>
    <row r="663" spans="1:1" ht="15" x14ac:dyDescent="0.25">
      <c r="A663" s="42" t="s">
        <v>752</v>
      </c>
    </row>
    <row r="664" spans="1:1" ht="15" x14ac:dyDescent="0.25">
      <c r="A664" s="42" t="s">
        <v>753</v>
      </c>
    </row>
    <row r="665" spans="1:1" ht="15" x14ac:dyDescent="0.25">
      <c r="A665" s="42" t="s">
        <v>754</v>
      </c>
    </row>
    <row r="666" spans="1:1" ht="15" x14ac:dyDescent="0.25">
      <c r="A666" s="42" t="s">
        <v>755</v>
      </c>
    </row>
    <row r="667" spans="1:1" ht="15" x14ac:dyDescent="0.25">
      <c r="A667" s="42" t="s">
        <v>756</v>
      </c>
    </row>
    <row r="668" spans="1:1" ht="15" x14ac:dyDescent="0.25">
      <c r="A668" s="42" t="s">
        <v>757</v>
      </c>
    </row>
    <row r="669" spans="1:1" ht="15" x14ac:dyDescent="0.25">
      <c r="A669" s="42" t="s">
        <v>758</v>
      </c>
    </row>
    <row r="670" spans="1:1" ht="15" x14ac:dyDescent="0.25">
      <c r="A670" s="42" t="s">
        <v>759</v>
      </c>
    </row>
    <row r="671" spans="1:1" ht="15" x14ac:dyDescent="0.25">
      <c r="A671" s="42" t="s">
        <v>760</v>
      </c>
    </row>
    <row r="672" spans="1:1" ht="15" x14ac:dyDescent="0.25">
      <c r="A672" s="42" t="s">
        <v>761</v>
      </c>
    </row>
    <row r="673" spans="1:1" ht="15" x14ac:dyDescent="0.25">
      <c r="A673" s="42" t="s">
        <v>762</v>
      </c>
    </row>
    <row r="674" spans="1:1" ht="15" x14ac:dyDescent="0.25">
      <c r="A674" s="42" t="s">
        <v>763</v>
      </c>
    </row>
    <row r="675" spans="1:1" ht="15" x14ac:dyDescent="0.25">
      <c r="A675" s="42" t="s">
        <v>764</v>
      </c>
    </row>
    <row r="676" spans="1:1" ht="15" x14ac:dyDescent="0.25">
      <c r="A676" s="42" t="s">
        <v>765</v>
      </c>
    </row>
    <row r="677" spans="1:1" ht="15" x14ac:dyDescent="0.25">
      <c r="A677" s="42" t="s">
        <v>766</v>
      </c>
    </row>
    <row r="678" spans="1:1" ht="15" x14ac:dyDescent="0.25">
      <c r="A678" s="42" t="s">
        <v>767</v>
      </c>
    </row>
    <row r="679" spans="1:1" ht="15" x14ac:dyDescent="0.25">
      <c r="A679" s="42" t="s">
        <v>768</v>
      </c>
    </row>
    <row r="680" spans="1:1" ht="15" x14ac:dyDescent="0.25">
      <c r="A680" s="42" t="s">
        <v>769</v>
      </c>
    </row>
    <row r="681" spans="1:1" ht="15" x14ac:dyDescent="0.25">
      <c r="A681" s="42" t="s">
        <v>770</v>
      </c>
    </row>
    <row r="682" spans="1:1" ht="15" x14ac:dyDescent="0.25">
      <c r="A682" s="42" t="s">
        <v>771</v>
      </c>
    </row>
    <row r="683" spans="1:1" ht="15" x14ac:dyDescent="0.25">
      <c r="A683" s="42" t="s">
        <v>772</v>
      </c>
    </row>
    <row r="684" spans="1:1" ht="15" x14ac:dyDescent="0.25">
      <c r="A684" s="42" t="s">
        <v>773</v>
      </c>
    </row>
    <row r="685" spans="1:1" ht="15" x14ac:dyDescent="0.25">
      <c r="A685" s="42" t="s">
        <v>774</v>
      </c>
    </row>
    <row r="686" spans="1:1" ht="15" x14ac:dyDescent="0.25">
      <c r="A686" s="42" t="s">
        <v>775</v>
      </c>
    </row>
    <row r="687" spans="1:1" ht="15" x14ac:dyDescent="0.25">
      <c r="A687" s="42" t="s">
        <v>776</v>
      </c>
    </row>
    <row r="688" spans="1:1" ht="15" x14ac:dyDescent="0.25">
      <c r="A688" s="42" t="s">
        <v>777</v>
      </c>
    </row>
    <row r="689" spans="1:1" ht="15" x14ac:dyDescent="0.25">
      <c r="A689" s="42" t="s">
        <v>778</v>
      </c>
    </row>
    <row r="690" spans="1:1" ht="15" x14ac:dyDescent="0.25">
      <c r="A690" s="42" t="s">
        <v>779</v>
      </c>
    </row>
    <row r="691" spans="1:1" ht="15" x14ac:dyDescent="0.25">
      <c r="A691" s="42" t="s">
        <v>780</v>
      </c>
    </row>
    <row r="692" spans="1:1" ht="15" x14ac:dyDescent="0.25">
      <c r="A692" s="42" t="s">
        <v>781</v>
      </c>
    </row>
    <row r="693" spans="1:1" ht="15" x14ac:dyDescent="0.25">
      <c r="A693" s="42" t="s">
        <v>782</v>
      </c>
    </row>
    <row r="694" spans="1:1" ht="15" x14ac:dyDescent="0.25">
      <c r="A694" s="42" t="s">
        <v>783</v>
      </c>
    </row>
    <row r="695" spans="1:1" ht="15" x14ac:dyDescent="0.25">
      <c r="A695" s="42" t="s">
        <v>784</v>
      </c>
    </row>
    <row r="696" spans="1:1" ht="15" x14ac:dyDescent="0.25">
      <c r="A696" s="42" t="s">
        <v>785</v>
      </c>
    </row>
    <row r="697" spans="1:1" ht="15" x14ac:dyDescent="0.25">
      <c r="A697" s="42" t="s">
        <v>786</v>
      </c>
    </row>
    <row r="698" spans="1:1" ht="15" x14ac:dyDescent="0.25">
      <c r="A698" s="42" t="s">
        <v>787</v>
      </c>
    </row>
    <row r="699" spans="1:1" ht="15" x14ac:dyDescent="0.25">
      <c r="A699" s="42" t="s">
        <v>788</v>
      </c>
    </row>
    <row r="700" spans="1:1" ht="15" x14ac:dyDescent="0.25">
      <c r="A700" s="42" t="s">
        <v>789</v>
      </c>
    </row>
    <row r="701" spans="1:1" ht="15" x14ac:dyDescent="0.25">
      <c r="A701" s="42" t="s">
        <v>790</v>
      </c>
    </row>
    <row r="702" spans="1:1" ht="15" x14ac:dyDescent="0.25">
      <c r="A702" s="42" t="s">
        <v>791</v>
      </c>
    </row>
    <row r="703" spans="1:1" ht="15" x14ac:dyDescent="0.25">
      <c r="A703" s="42" t="s">
        <v>792</v>
      </c>
    </row>
    <row r="704" spans="1:1" ht="15" x14ac:dyDescent="0.25">
      <c r="A704" s="42" t="s">
        <v>793</v>
      </c>
    </row>
    <row r="705" spans="1:1" ht="15" x14ac:dyDescent="0.25">
      <c r="A705" s="42" t="s">
        <v>794</v>
      </c>
    </row>
    <row r="706" spans="1:1" ht="15" x14ac:dyDescent="0.25">
      <c r="A706" s="42" t="s">
        <v>795</v>
      </c>
    </row>
    <row r="707" spans="1:1" ht="15" x14ac:dyDescent="0.25">
      <c r="A707" s="42" t="s">
        <v>796</v>
      </c>
    </row>
    <row r="708" spans="1:1" ht="15" x14ac:dyDescent="0.25">
      <c r="A708" s="42" t="s">
        <v>797</v>
      </c>
    </row>
    <row r="709" spans="1:1" ht="15" x14ac:dyDescent="0.25">
      <c r="A709" s="42" t="s">
        <v>798</v>
      </c>
    </row>
    <row r="710" spans="1:1" ht="15" x14ac:dyDescent="0.25">
      <c r="A710" s="42" t="s">
        <v>799</v>
      </c>
    </row>
    <row r="711" spans="1:1" ht="15" x14ac:dyDescent="0.25">
      <c r="A711" s="42" t="s">
        <v>800</v>
      </c>
    </row>
    <row r="712" spans="1:1" ht="15" x14ac:dyDescent="0.25">
      <c r="A712" s="42" t="s">
        <v>801</v>
      </c>
    </row>
    <row r="713" spans="1:1" ht="15" x14ac:dyDescent="0.25">
      <c r="A713" s="42" t="s">
        <v>802</v>
      </c>
    </row>
    <row r="714" spans="1:1" ht="15" x14ac:dyDescent="0.25">
      <c r="A714" s="42" t="s">
        <v>803</v>
      </c>
    </row>
    <row r="715" spans="1:1" ht="15" x14ac:dyDescent="0.25">
      <c r="A715" s="42" t="s">
        <v>804</v>
      </c>
    </row>
    <row r="716" spans="1:1" ht="15" x14ac:dyDescent="0.25">
      <c r="A716" s="42" t="s">
        <v>805</v>
      </c>
    </row>
    <row r="717" spans="1:1" ht="15" x14ac:dyDescent="0.25">
      <c r="A717" s="42" t="s">
        <v>806</v>
      </c>
    </row>
    <row r="718" spans="1:1" ht="15" x14ac:dyDescent="0.25">
      <c r="A718" s="42" t="s">
        <v>807</v>
      </c>
    </row>
    <row r="719" spans="1:1" ht="15" x14ac:dyDescent="0.25">
      <c r="A719" s="42" t="s">
        <v>808</v>
      </c>
    </row>
    <row r="720" spans="1:1" ht="15" x14ac:dyDescent="0.25">
      <c r="A720" s="42" t="s">
        <v>809</v>
      </c>
    </row>
    <row r="721" spans="1:1" ht="15" x14ac:dyDescent="0.25">
      <c r="A721" s="42" t="s">
        <v>810</v>
      </c>
    </row>
    <row r="722" spans="1:1" ht="15" x14ac:dyDescent="0.25">
      <c r="A722" s="42" t="s">
        <v>811</v>
      </c>
    </row>
    <row r="723" spans="1:1" ht="15" x14ac:dyDescent="0.25">
      <c r="A723" s="42" t="s">
        <v>812</v>
      </c>
    </row>
    <row r="724" spans="1:1" ht="15" x14ac:dyDescent="0.25">
      <c r="A724" s="42" t="s">
        <v>813</v>
      </c>
    </row>
    <row r="725" spans="1:1" ht="15" x14ac:dyDescent="0.25">
      <c r="A725" s="42" t="s">
        <v>814</v>
      </c>
    </row>
    <row r="726" spans="1:1" ht="15" x14ac:dyDescent="0.25">
      <c r="A726" s="42" t="s">
        <v>815</v>
      </c>
    </row>
    <row r="727" spans="1:1" ht="15" x14ac:dyDescent="0.25">
      <c r="A727" s="42" t="s">
        <v>816</v>
      </c>
    </row>
    <row r="728" spans="1:1" ht="15" x14ac:dyDescent="0.25">
      <c r="A728" s="42" t="s">
        <v>817</v>
      </c>
    </row>
    <row r="729" spans="1:1" ht="15" x14ac:dyDescent="0.25">
      <c r="A729" s="42" t="s">
        <v>818</v>
      </c>
    </row>
    <row r="730" spans="1:1" ht="15" x14ac:dyDescent="0.25">
      <c r="A730" s="42" t="s">
        <v>819</v>
      </c>
    </row>
    <row r="731" spans="1:1" ht="15" x14ac:dyDescent="0.25">
      <c r="A731" s="42" t="s">
        <v>820</v>
      </c>
    </row>
    <row r="732" spans="1:1" ht="15" x14ac:dyDescent="0.25">
      <c r="A732" s="42" t="s">
        <v>821</v>
      </c>
    </row>
    <row r="733" spans="1:1" ht="15" x14ac:dyDescent="0.25">
      <c r="A733" s="42" t="s">
        <v>822</v>
      </c>
    </row>
    <row r="734" spans="1:1" ht="15" x14ac:dyDescent="0.25">
      <c r="A734" s="42" t="s">
        <v>823</v>
      </c>
    </row>
    <row r="735" spans="1:1" ht="15" x14ac:dyDescent="0.25">
      <c r="A735" s="42" t="s">
        <v>824</v>
      </c>
    </row>
    <row r="736" spans="1:1" ht="15" x14ac:dyDescent="0.25">
      <c r="A736" s="42" t="s">
        <v>825</v>
      </c>
    </row>
    <row r="737" spans="1:1" ht="15" x14ac:dyDescent="0.25">
      <c r="A737" s="42" t="s">
        <v>826</v>
      </c>
    </row>
    <row r="738" spans="1:1" ht="15" x14ac:dyDescent="0.25">
      <c r="A738" s="42" t="s">
        <v>827</v>
      </c>
    </row>
    <row r="739" spans="1:1" ht="15" x14ac:dyDescent="0.25">
      <c r="A739" s="42" t="s">
        <v>828</v>
      </c>
    </row>
    <row r="740" spans="1:1" ht="15" x14ac:dyDescent="0.25">
      <c r="A740" s="42" t="s">
        <v>829</v>
      </c>
    </row>
    <row r="741" spans="1:1" ht="15" x14ac:dyDescent="0.25">
      <c r="A741" s="42" t="s">
        <v>830</v>
      </c>
    </row>
    <row r="742" spans="1:1" ht="15" x14ac:dyDescent="0.25">
      <c r="A742" s="42" t="s">
        <v>831</v>
      </c>
    </row>
    <row r="743" spans="1:1" ht="15" x14ac:dyDescent="0.25">
      <c r="A743" s="42" t="s">
        <v>832</v>
      </c>
    </row>
    <row r="744" spans="1:1" ht="15" x14ac:dyDescent="0.25">
      <c r="A744" s="42" t="s">
        <v>833</v>
      </c>
    </row>
    <row r="745" spans="1:1" ht="15" x14ac:dyDescent="0.25">
      <c r="A745" s="42" t="s">
        <v>834</v>
      </c>
    </row>
    <row r="746" spans="1:1" ht="15" x14ac:dyDescent="0.25">
      <c r="A746" s="42" t="s">
        <v>835</v>
      </c>
    </row>
    <row r="747" spans="1:1" ht="15" x14ac:dyDescent="0.25">
      <c r="A747" s="42" t="s">
        <v>836</v>
      </c>
    </row>
    <row r="748" spans="1:1" ht="15" x14ac:dyDescent="0.25">
      <c r="A748" s="42" t="s">
        <v>837</v>
      </c>
    </row>
    <row r="749" spans="1:1" ht="15" x14ac:dyDescent="0.25">
      <c r="A749" s="42" t="s">
        <v>838</v>
      </c>
    </row>
    <row r="750" spans="1:1" ht="15" x14ac:dyDescent="0.25">
      <c r="A750" s="42" t="s">
        <v>839</v>
      </c>
    </row>
    <row r="751" spans="1:1" ht="15" x14ac:dyDescent="0.25">
      <c r="A751" s="42" t="s">
        <v>840</v>
      </c>
    </row>
    <row r="752" spans="1:1" ht="15" x14ac:dyDescent="0.25">
      <c r="A752" s="42" t="s">
        <v>841</v>
      </c>
    </row>
    <row r="753" spans="1:1" ht="15" x14ac:dyDescent="0.25">
      <c r="A753" s="42" t="s">
        <v>842</v>
      </c>
    </row>
    <row r="754" spans="1:1" ht="15" x14ac:dyDescent="0.25">
      <c r="A754" s="42" t="s">
        <v>843</v>
      </c>
    </row>
    <row r="755" spans="1:1" ht="15" x14ac:dyDescent="0.25">
      <c r="A755" s="42" t="s">
        <v>844</v>
      </c>
    </row>
    <row r="756" spans="1:1" ht="15" x14ac:dyDescent="0.25">
      <c r="A756" s="42" t="s">
        <v>845</v>
      </c>
    </row>
    <row r="757" spans="1:1" ht="15" x14ac:dyDescent="0.25">
      <c r="A757" s="42" t="s">
        <v>846</v>
      </c>
    </row>
    <row r="758" spans="1:1" ht="15" x14ac:dyDescent="0.25">
      <c r="A758" s="42" t="s">
        <v>847</v>
      </c>
    </row>
    <row r="759" spans="1:1" ht="15" x14ac:dyDescent="0.25">
      <c r="A759" s="42" t="s">
        <v>848</v>
      </c>
    </row>
    <row r="760" spans="1:1" ht="15" x14ac:dyDescent="0.25">
      <c r="A760" s="42" t="s">
        <v>849</v>
      </c>
    </row>
    <row r="761" spans="1:1" ht="15" x14ac:dyDescent="0.25">
      <c r="A761" s="42" t="s">
        <v>850</v>
      </c>
    </row>
    <row r="762" spans="1:1" ht="15" x14ac:dyDescent="0.25">
      <c r="A762" s="42" t="s">
        <v>851</v>
      </c>
    </row>
    <row r="763" spans="1:1" ht="15" x14ac:dyDescent="0.25">
      <c r="A763" s="42" t="s">
        <v>852</v>
      </c>
    </row>
    <row r="764" spans="1:1" ht="15" x14ac:dyDescent="0.25">
      <c r="A764" s="42" t="s">
        <v>853</v>
      </c>
    </row>
    <row r="765" spans="1:1" ht="15" x14ac:dyDescent="0.25">
      <c r="A765" s="42" t="s">
        <v>854</v>
      </c>
    </row>
    <row r="766" spans="1:1" ht="15" x14ac:dyDescent="0.25">
      <c r="A766" s="42" t="s">
        <v>855</v>
      </c>
    </row>
    <row r="767" spans="1:1" ht="15" x14ac:dyDescent="0.25">
      <c r="A767" s="42" t="s">
        <v>856</v>
      </c>
    </row>
    <row r="768" spans="1:1" ht="15" x14ac:dyDescent="0.25">
      <c r="A768" s="42" t="s">
        <v>857</v>
      </c>
    </row>
    <row r="769" spans="1:1" ht="15" x14ac:dyDescent="0.25">
      <c r="A769" s="42" t="s">
        <v>858</v>
      </c>
    </row>
    <row r="770" spans="1:1" ht="15" x14ac:dyDescent="0.25">
      <c r="A770" s="42" t="s">
        <v>859</v>
      </c>
    </row>
    <row r="771" spans="1:1" ht="15" x14ac:dyDescent="0.25">
      <c r="A771" s="42" t="s">
        <v>860</v>
      </c>
    </row>
    <row r="772" spans="1:1" ht="15" x14ac:dyDescent="0.25">
      <c r="A772" s="42" t="s">
        <v>861</v>
      </c>
    </row>
    <row r="773" spans="1:1" ht="15" x14ac:dyDescent="0.25">
      <c r="A773" s="42" t="s">
        <v>862</v>
      </c>
    </row>
    <row r="774" spans="1:1" ht="15" x14ac:dyDescent="0.25">
      <c r="A774" s="42" t="s">
        <v>863</v>
      </c>
    </row>
    <row r="775" spans="1:1" ht="15" x14ac:dyDescent="0.25">
      <c r="A775" s="42" t="s">
        <v>864</v>
      </c>
    </row>
    <row r="776" spans="1:1" ht="15" x14ac:dyDescent="0.25">
      <c r="A776" s="42" t="s">
        <v>865</v>
      </c>
    </row>
    <row r="777" spans="1:1" ht="15" x14ac:dyDescent="0.25">
      <c r="A777" s="42" t="s">
        <v>866</v>
      </c>
    </row>
    <row r="778" spans="1:1" ht="15" x14ac:dyDescent="0.25">
      <c r="A778" s="42" t="s">
        <v>867</v>
      </c>
    </row>
    <row r="779" spans="1:1" ht="15" x14ac:dyDescent="0.25">
      <c r="A779" s="42" t="s">
        <v>868</v>
      </c>
    </row>
    <row r="780" spans="1:1" ht="15" x14ac:dyDescent="0.25">
      <c r="A780" s="42" t="s">
        <v>869</v>
      </c>
    </row>
    <row r="781" spans="1:1" ht="15" x14ac:dyDescent="0.25">
      <c r="A781" s="42" t="s">
        <v>870</v>
      </c>
    </row>
    <row r="782" spans="1:1" ht="15" x14ac:dyDescent="0.25">
      <c r="A782" s="42" t="s">
        <v>871</v>
      </c>
    </row>
    <row r="783" spans="1:1" ht="15" x14ac:dyDescent="0.25">
      <c r="A783" s="42" t="s">
        <v>872</v>
      </c>
    </row>
    <row r="784" spans="1:1" ht="15" x14ac:dyDescent="0.25">
      <c r="A784" s="42" t="s">
        <v>873</v>
      </c>
    </row>
    <row r="785" spans="1:1" ht="15" x14ac:dyDescent="0.25">
      <c r="A785" s="42" t="s">
        <v>874</v>
      </c>
    </row>
    <row r="786" spans="1:1" ht="15" x14ac:dyDescent="0.25">
      <c r="A786" s="42" t="s">
        <v>875</v>
      </c>
    </row>
    <row r="787" spans="1:1" ht="15" x14ac:dyDescent="0.25">
      <c r="A787" s="42" t="s">
        <v>876</v>
      </c>
    </row>
    <row r="788" spans="1:1" ht="15" x14ac:dyDescent="0.25">
      <c r="A788" s="42" t="s">
        <v>877</v>
      </c>
    </row>
    <row r="789" spans="1:1" ht="15" x14ac:dyDescent="0.25">
      <c r="A789" s="42" t="s">
        <v>878</v>
      </c>
    </row>
    <row r="790" spans="1:1" ht="15" x14ac:dyDescent="0.25">
      <c r="A790" s="42" t="s">
        <v>879</v>
      </c>
    </row>
    <row r="791" spans="1:1" ht="15" x14ac:dyDescent="0.25">
      <c r="A791" s="42" t="s">
        <v>880</v>
      </c>
    </row>
    <row r="792" spans="1:1" ht="15" x14ac:dyDescent="0.25">
      <c r="A792" s="42" t="s">
        <v>881</v>
      </c>
    </row>
    <row r="793" spans="1:1" ht="15" x14ac:dyDescent="0.25">
      <c r="A793" s="42" t="s">
        <v>882</v>
      </c>
    </row>
    <row r="794" spans="1:1" ht="15" x14ac:dyDescent="0.25">
      <c r="A794" s="42" t="s">
        <v>883</v>
      </c>
    </row>
    <row r="795" spans="1:1" ht="15" x14ac:dyDescent="0.25">
      <c r="A795" s="42" t="s">
        <v>884</v>
      </c>
    </row>
    <row r="796" spans="1:1" ht="15" x14ac:dyDescent="0.25">
      <c r="A796" s="42" t="s">
        <v>885</v>
      </c>
    </row>
    <row r="797" spans="1:1" ht="15" x14ac:dyDescent="0.25">
      <c r="A797" s="42" t="s">
        <v>886</v>
      </c>
    </row>
    <row r="798" spans="1:1" ht="15" x14ac:dyDescent="0.25">
      <c r="A798" s="42" t="s">
        <v>887</v>
      </c>
    </row>
    <row r="799" spans="1:1" ht="15" x14ac:dyDescent="0.25">
      <c r="A799" s="42" t="s">
        <v>888</v>
      </c>
    </row>
    <row r="800" spans="1:1" ht="15" x14ac:dyDescent="0.25">
      <c r="A800" s="42" t="s">
        <v>889</v>
      </c>
    </row>
    <row r="801" spans="1:1" ht="15" x14ac:dyDescent="0.25">
      <c r="A801" s="42" t="s">
        <v>890</v>
      </c>
    </row>
    <row r="802" spans="1:1" ht="15" x14ac:dyDescent="0.25">
      <c r="A802" s="42" t="s">
        <v>891</v>
      </c>
    </row>
    <row r="803" spans="1:1" ht="15" x14ac:dyDescent="0.25">
      <c r="A803" s="42" t="s">
        <v>892</v>
      </c>
    </row>
    <row r="804" spans="1:1" ht="15" x14ac:dyDescent="0.25">
      <c r="A804" s="42" t="s">
        <v>893</v>
      </c>
    </row>
    <row r="805" spans="1:1" ht="15" x14ac:dyDescent="0.25">
      <c r="A805" s="42" t="s">
        <v>894</v>
      </c>
    </row>
    <row r="806" spans="1:1" ht="15" x14ac:dyDescent="0.25">
      <c r="A806" s="42" t="s">
        <v>895</v>
      </c>
    </row>
    <row r="807" spans="1:1" ht="15" x14ac:dyDescent="0.25">
      <c r="A807" s="42" t="s">
        <v>896</v>
      </c>
    </row>
    <row r="808" spans="1:1" ht="15" x14ac:dyDescent="0.25">
      <c r="A808" s="42" t="s">
        <v>897</v>
      </c>
    </row>
    <row r="809" spans="1:1" ht="15" x14ac:dyDescent="0.25">
      <c r="A809" s="42" t="s">
        <v>898</v>
      </c>
    </row>
    <row r="810" spans="1:1" ht="15" x14ac:dyDescent="0.25">
      <c r="A810" s="42" t="s">
        <v>899</v>
      </c>
    </row>
    <row r="811" spans="1:1" ht="15" x14ac:dyDescent="0.25">
      <c r="A811" s="42" t="s">
        <v>900</v>
      </c>
    </row>
    <row r="812" spans="1:1" ht="15" x14ac:dyDescent="0.25">
      <c r="A812" s="42" t="s">
        <v>901</v>
      </c>
    </row>
    <row r="813" spans="1:1" ht="15" x14ac:dyDescent="0.25">
      <c r="A813" s="42" t="s">
        <v>902</v>
      </c>
    </row>
    <row r="814" spans="1:1" ht="15" x14ac:dyDescent="0.25">
      <c r="A814" s="42" t="s">
        <v>903</v>
      </c>
    </row>
    <row r="815" spans="1:1" ht="15" x14ac:dyDescent="0.25">
      <c r="A815" s="42" t="s">
        <v>904</v>
      </c>
    </row>
    <row r="816" spans="1:1" ht="15" x14ac:dyDescent="0.25">
      <c r="A816" s="42" t="s">
        <v>905</v>
      </c>
    </row>
    <row r="817" spans="1:1" ht="15" x14ac:dyDescent="0.25">
      <c r="A817" s="42" t="s">
        <v>906</v>
      </c>
    </row>
    <row r="818" spans="1:1" ht="15" x14ac:dyDescent="0.25">
      <c r="A818" s="42" t="s">
        <v>907</v>
      </c>
    </row>
    <row r="819" spans="1:1" ht="15" x14ac:dyDescent="0.25">
      <c r="A819" s="42" t="s">
        <v>908</v>
      </c>
    </row>
    <row r="820" spans="1:1" ht="15" x14ac:dyDescent="0.25">
      <c r="A820" s="42" t="s">
        <v>909</v>
      </c>
    </row>
    <row r="821" spans="1:1" ht="15" x14ac:dyDescent="0.25">
      <c r="A821" s="42" t="s">
        <v>910</v>
      </c>
    </row>
    <row r="822" spans="1:1" ht="15" x14ac:dyDescent="0.25">
      <c r="A822" s="42" t="s">
        <v>911</v>
      </c>
    </row>
    <row r="823" spans="1:1" ht="15" x14ac:dyDescent="0.25">
      <c r="A823" s="42" t="s">
        <v>912</v>
      </c>
    </row>
    <row r="824" spans="1:1" ht="15" x14ac:dyDescent="0.25">
      <c r="A824" s="42" t="s">
        <v>913</v>
      </c>
    </row>
    <row r="825" spans="1:1" ht="15" x14ac:dyDescent="0.25">
      <c r="A825" s="42" t="s">
        <v>914</v>
      </c>
    </row>
    <row r="826" spans="1:1" ht="15" x14ac:dyDescent="0.25">
      <c r="A826" s="42" t="s">
        <v>915</v>
      </c>
    </row>
    <row r="827" spans="1:1" ht="15" x14ac:dyDescent="0.25">
      <c r="A827" s="42" t="s">
        <v>916</v>
      </c>
    </row>
    <row r="828" spans="1:1" ht="15" x14ac:dyDescent="0.25">
      <c r="A828" s="42" t="s">
        <v>917</v>
      </c>
    </row>
    <row r="829" spans="1:1" ht="15" x14ac:dyDescent="0.25">
      <c r="A829" s="42" t="s">
        <v>918</v>
      </c>
    </row>
    <row r="830" spans="1:1" ht="15" x14ac:dyDescent="0.25">
      <c r="A830" s="42" t="s">
        <v>919</v>
      </c>
    </row>
    <row r="831" spans="1:1" ht="15" x14ac:dyDescent="0.25">
      <c r="A831" s="42" t="s">
        <v>920</v>
      </c>
    </row>
    <row r="832" spans="1:1" ht="15" x14ac:dyDescent="0.25">
      <c r="A832" s="42" t="s">
        <v>921</v>
      </c>
    </row>
    <row r="833" spans="1:1" ht="15" x14ac:dyDescent="0.25">
      <c r="A833" s="42" t="s">
        <v>922</v>
      </c>
    </row>
    <row r="834" spans="1:1" ht="15" x14ac:dyDescent="0.25">
      <c r="A834" s="42" t="s">
        <v>923</v>
      </c>
    </row>
    <row r="835" spans="1:1" ht="15" x14ac:dyDescent="0.25">
      <c r="A835" s="42" t="s">
        <v>924</v>
      </c>
    </row>
    <row r="836" spans="1:1" ht="15" x14ac:dyDescent="0.25">
      <c r="A836" s="42" t="s">
        <v>925</v>
      </c>
    </row>
    <row r="837" spans="1:1" ht="15" x14ac:dyDescent="0.25">
      <c r="A837" s="42" t="s">
        <v>926</v>
      </c>
    </row>
    <row r="838" spans="1:1" ht="15" x14ac:dyDescent="0.25">
      <c r="A838" s="42" t="s">
        <v>927</v>
      </c>
    </row>
    <row r="839" spans="1:1" ht="15" x14ac:dyDescent="0.25">
      <c r="A839" s="42" t="s">
        <v>928</v>
      </c>
    </row>
    <row r="840" spans="1:1" ht="15" x14ac:dyDescent="0.25">
      <c r="A840" s="42" t="s">
        <v>929</v>
      </c>
    </row>
    <row r="841" spans="1:1" ht="15" x14ac:dyDescent="0.25">
      <c r="A841" s="42" t="s">
        <v>930</v>
      </c>
    </row>
    <row r="842" spans="1:1" ht="15" x14ac:dyDescent="0.25">
      <c r="A842" s="42" t="s">
        <v>931</v>
      </c>
    </row>
    <row r="843" spans="1:1" ht="15" x14ac:dyDescent="0.25">
      <c r="A843" s="42" t="s">
        <v>932</v>
      </c>
    </row>
    <row r="844" spans="1:1" ht="15" x14ac:dyDescent="0.25">
      <c r="A844" s="42" t="s">
        <v>933</v>
      </c>
    </row>
    <row r="845" spans="1:1" ht="15" x14ac:dyDescent="0.25">
      <c r="A845" s="42" t="s">
        <v>934</v>
      </c>
    </row>
    <row r="846" spans="1:1" ht="15" x14ac:dyDescent="0.25">
      <c r="A846" s="42" t="s">
        <v>935</v>
      </c>
    </row>
    <row r="847" spans="1:1" ht="15" x14ac:dyDescent="0.25">
      <c r="A847" s="42" t="s">
        <v>936</v>
      </c>
    </row>
    <row r="848" spans="1:1" ht="15" x14ac:dyDescent="0.25">
      <c r="A848" s="42" t="s">
        <v>937</v>
      </c>
    </row>
    <row r="849" spans="1:1" ht="15" x14ac:dyDescent="0.25">
      <c r="A849" s="42" t="s">
        <v>938</v>
      </c>
    </row>
    <row r="850" spans="1:1" ht="15" x14ac:dyDescent="0.25">
      <c r="A850" s="42" t="s">
        <v>939</v>
      </c>
    </row>
    <row r="851" spans="1:1" ht="15" x14ac:dyDescent="0.25">
      <c r="A851" s="42" t="s">
        <v>940</v>
      </c>
    </row>
    <row r="852" spans="1:1" ht="15" x14ac:dyDescent="0.25">
      <c r="A852" s="42" t="s">
        <v>941</v>
      </c>
    </row>
    <row r="853" spans="1:1" ht="15" x14ac:dyDescent="0.25">
      <c r="A853" s="42" t="s">
        <v>942</v>
      </c>
    </row>
    <row r="854" spans="1:1" ht="15" x14ac:dyDescent="0.25">
      <c r="A854" s="42" t="s">
        <v>943</v>
      </c>
    </row>
    <row r="855" spans="1:1" ht="15" x14ac:dyDescent="0.25">
      <c r="A855" s="42" t="s">
        <v>944</v>
      </c>
    </row>
    <row r="856" spans="1:1" ht="15" x14ac:dyDescent="0.25">
      <c r="A856" s="42" t="s">
        <v>945</v>
      </c>
    </row>
    <row r="857" spans="1:1" ht="15" x14ac:dyDescent="0.25">
      <c r="A857" s="42" t="s">
        <v>946</v>
      </c>
    </row>
    <row r="858" spans="1:1" ht="15" x14ac:dyDescent="0.25">
      <c r="A858" s="42" t="s">
        <v>947</v>
      </c>
    </row>
    <row r="859" spans="1:1" ht="15" x14ac:dyDescent="0.25">
      <c r="A859" s="42" t="s">
        <v>948</v>
      </c>
    </row>
    <row r="860" spans="1:1" ht="15" x14ac:dyDescent="0.25">
      <c r="A860" s="42" t="s">
        <v>949</v>
      </c>
    </row>
    <row r="861" spans="1:1" ht="15" x14ac:dyDescent="0.25">
      <c r="A861" s="42" t="s">
        <v>950</v>
      </c>
    </row>
    <row r="862" spans="1:1" ht="15" x14ac:dyDescent="0.25">
      <c r="A862" s="42" t="s">
        <v>951</v>
      </c>
    </row>
    <row r="863" spans="1:1" ht="15" x14ac:dyDescent="0.25">
      <c r="A863" s="42" t="s">
        <v>952</v>
      </c>
    </row>
    <row r="864" spans="1:1" ht="15" x14ac:dyDescent="0.25">
      <c r="A864" s="42" t="s">
        <v>953</v>
      </c>
    </row>
    <row r="865" spans="1:1" ht="15" x14ac:dyDescent="0.25">
      <c r="A865" s="42" t="s">
        <v>954</v>
      </c>
    </row>
    <row r="866" spans="1:1" ht="15" x14ac:dyDescent="0.25">
      <c r="A866" s="42" t="s">
        <v>955</v>
      </c>
    </row>
    <row r="867" spans="1:1" ht="15" x14ac:dyDescent="0.25">
      <c r="A867" s="42" t="s">
        <v>956</v>
      </c>
    </row>
    <row r="868" spans="1:1" ht="15" x14ac:dyDescent="0.25">
      <c r="A868" s="42" t="s">
        <v>957</v>
      </c>
    </row>
    <row r="869" spans="1:1" ht="15" x14ac:dyDescent="0.25">
      <c r="A869" s="42" t="s">
        <v>958</v>
      </c>
    </row>
    <row r="870" spans="1:1" ht="15" x14ac:dyDescent="0.25">
      <c r="A870" s="42" t="s">
        <v>959</v>
      </c>
    </row>
    <row r="871" spans="1:1" ht="15" x14ac:dyDescent="0.25">
      <c r="A871" s="42" t="s">
        <v>960</v>
      </c>
    </row>
    <row r="872" spans="1:1" ht="15" x14ac:dyDescent="0.25">
      <c r="A872" s="42" t="s">
        <v>961</v>
      </c>
    </row>
    <row r="873" spans="1:1" ht="15" x14ac:dyDescent="0.25">
      <c r="A873" s="42" t="s">
        <v>962</v>
      </c>
    </row>
    <row r="874" spans="1:1" ht="15" x14ac:dyDescent="0.25">
      <c r="A874" s="42" t="s">
        <v>963</v>
      </c>
    </row>
    <row r="875" spans="1:1" ht="15" x14ac:dyDescent="0.25">
      <c r="A875" s="42" t="s">
        <v>964</v>
      </c>
    </row>
    <row r="876" spans="1:1" ht="15" x14ac:dyDescent="0.25">
      <c r="A876" s="42" t="s">
        <v>965</v>
      </c>
    </row>
    <row r="877" spans="1:1" ht="15" x14ac:dyDescent="0.25">
      <c r="A877" s="42" t="s">
        <v>966</v>
      </c>
    </row>
    <row r="878" spans="1:1" ht="15" x14ac:dyDescent="0.25">
      <c r="A878" s="42" t="s">
        <v>967</v>
      </c>
    </row>
    <row r="879" spans="1:1" ht="15" x14ac:dyDescent="0.25">
      <c r="A879" s="42" t="s">
        <v>968</v>
      </c>
    </row>
    <row r="880" spans="1:1" ht="15" x14ac:dyDescent="0.25">
      <c r="A880" s="42" t="s">
        <v>969</v>
      </c>
    </row>
    <row r="881" spans="1:1" ht="15" x14ac:dyDescent="0.25">
      <c r="A881" s="42" t="s">
        <v>970</v>
      </c>
    </row>
    <row r="882" spans="1:1" ht="15" x14ac:dyDescent="0.25">
      <c r="A882" s="42" t="s">
        <v>971</v>
      </c>
    </row>
    <row r="883" spans="1:1" ht="15" x14ac:dyDescent="0.25">
      <c r="A883" s="42" t="s">
        <v>972</v>
      </c>
    </row>
    <row r="884" spans="1:1" ht="15" x14ac:dyDescent="0.25">
      <c r="A884" s="42" t="s">
        <v>973</v>
      </c>
    </row>
    <row r="885" spans="1:1" ht="15" x14ac:dyDescent="0.25">
      <c r="A885" s="42" t="s">
        <v>974</v>
      </c>
    </row>
    <row r="886" spans="1:1" ht="15" x14ac:dyDescent="0.25">
      <c r="A886" s="42" t="s">
        <v>975</v>
      </c>
    </row>
    <row r="887" spans="1:1" ht="15" x14ac:dyDescent="0.25">
      <c r="A887" s="42" t="s">
        <v>976</v>
      </c>
    </row>
    <row r="888" spans="1:1" ht="15" x14ac:dyDescent="0.25">
      <c r="A888" s="42" t="s">
        <v>977</v>
      </c>
    </row>
    <row r="889" spans="1:1" ht="15" x14ac:dyDescent="0.25">
      <c r="A889" s="42" t="s">
        <v>978</v>
      </c>
    </row>
    <row r="890" spans="1:1" ht="15" x14ac:dyDescent="0.25">
      <c r="A890" s="42" t="s">
        <v>979</v>
      </c>
    </row>
    <row r="891" spans="1:1" ht="15" x14ac:dyDescent="0.25">
      <c r="A891" s="42" t="s">
        <v>980</v>
      </c>
    </row>
    <row r="892" spans="1:1" ht="15" x14ac:dyDescent="0.25">
      <c r="A892" s="42" t="s">
        <v>981</v>
      </c>
    </row>
    <row r="893" spans="1:1" ht="15" x14ac:dyDescent="0.25">
      <c r="A893" s="42" t="s">
        <v>982</v>
      </c>
    </row>
    <row r="894" spans="1:1" ht="15" x14ac:dyDescent="0.25">
      <c r="A894" s="42" t="s">
        <v>983</v>
      </c>
    </row>
    <row r="895" spans="1:1" ht="15" x14ac:dyDescent="0.25">
      <c r="A895" s="42" t="s">
        <v>984</v>
      </c>
    </row>
    <row r="896" spans="1:1" ht="15" x14ac:dyDescent="0.25">
      <c r="A896" s="42" t="s">
        <v>985</v>
      </c>
    </row>
    <row r="897" spans="1:1" ht="15" x14ac:dyDescent="0.25">
      <c r="A897" s="42" t="s">
        <v>986</v>
      </c>
    </row>
    <row r="898" spans="1:1" ht="15" x14ac:dyDescent="0.25">
      <c r="A898" s="42" t="s">
        <v>987</v>
      </c>
    </row>
    <row r="899" spans="1:1" ht="15" x14ac:dyDescent="0.25">
      <c r="A899" s="42" t="s">
        <v>988</v>
      </c>
    </row>
    <row r="900" spans="1:1" ht="15" x14ac:dyDescent="0.25">
      <c r="A900" s="42" t="s">
        <v>989</v>
      </c>
    </row>
    <row r="901" spans="1:1" ht="15" x14ac:dyDescent="0.25">
      <c r="A901" s="42" t="s">
        <v>990</v>
      </c>
    </row>
    <row r="902" spans="1:1" ht="15" x14ac:dyDescent="0.25">
      <c r="A902" s="42" t="s">
        <v>991</v>
      </c>
    </row>
    <row r="903" spans="1:1" ht="15" x14ac:dyDescent="0.25">
      <c r="A903" s="42" t="s">
        <v>992</v>
      </c>
    </row>
    <row r="904" spans="1:1" ht="15" x14ac:dyDescent="0.25">
      <c r="A904" s="42" t="s">
        <v>993</v>
      </c>
    </row>
    <row r="905" spans="1:1" ht="15" x14ac:dyDescent="0.25">
      <c r="A905" s="42" t="s">
        <v>994</v>
      </c>
    </row>
    <row r="906" spans="1:1" ht="15" x14ac:dyDescent="0.25">
      <c r="A906" s="42" t="s">
        <v>995</v>
      </c>
    </row>
    <row r="907" spans="1:1" ht="15" x14ac:dyDescent="0.25">
      <c r="A907" s="42" t="s">
        <v>996</v>
      </c>
    </row>
    <row r="908" spans="1:1" ht="15" x14ac:dyDescent="0.25">
      <c r="A908" s="42" t="s">
        <v>997</v>
      </c>
    </row>
    <row r="909" spans="1:1" ht="15" x14ac:dyDescent="0.25">
      <c r="A909" s="42" t="s">
        <v>998</v>
      </c>
    </row>
    <row r="910" spans="1:1" ht="15" x14ac:dyDescent="0.25">
      <c r="A910" s="42" t="s">
        <v>999</v>
      </c>
    </row>
    <row r="911" spans="1:1" ht="15" x14ac:dyDescent="0.25">
      <c r="A911" s="42" t="s">
        <v>1000</v>
      </c>
    </row>
    <row r="912" spans="1:1" ht="15" x14ac:dyDescent="0.25">
      <c r="A912" s="42" t="s">
        <v>1001</v>
      </c>
    </row>
    <row r="913" spans="1:1" ht="15" x14ac:dyDescent="0.25">
      <c r="A913" s="42" t="s">
        <v>1002</v>
      </c>
    </row>
    <row r="914" spans="1:1" ht="15" x14ac:dyDescent="0.25">
      <c r="A914" s="42" t="s">
        <v>1003</v>
      </c>
    </row>
    <row r="915" spans="1:1" ht="15" x14ac:dyDescent="0.25">
      <c r="A915" s="42" t="s">
        <v>1004</v>
      </c>
    </row>
    <row r="916" spans="1:1" ht="15" x14ac:dyDescent="0.25">
      <c r="A916" s="42" t="s">
        <v>1005</v>
      </c>
    </row>
    <row r="917" spans="1:1" ht="15" x14ac:dyDescent="0.25">
      <c r="A917" s="42" t="s">
        <v>1006</v>
      </c>
    </row>
    <row r="918" spans="1:1" ht="15" x14ac:dyDescent="0.25">
      <c r="A918" s="42" t="s">
        <v>1007</v>
      </c>
    </row>
    <row r="919" spans="1:1" ht="15" x14ac:dyDescent="0.25">
      <c r="A919" s="42" t="s">
        <v>1008</v>
      </c>
    </row>
    <row r="920" spans="1:1" ht="15" x14ac:dyDescent="0.25">
      <c r="A920" s="42" t="s">
        <v>1009</v>
      </c>
    </row>
    <row r="921" spans="1:1" ht="15" x14ac:dyDescent="0.25">
      <c r="A921" s="42" t="s">
        <v>1010</v>
      </c>
    </row>
    <row r="922" spans="1:1" ht="15" x14ac:dyDescent="0.25">
      <c r="A922" s="42" t="s">
        <v>1011</v>
      </c>
    </row>
    <row r="923" spans="1:1" ht="15" x14ac:dyDescent="0.25">
      <c r="A923" s="42" t="s">
        <v>1012</v>
      </c>
    </row>
    <row r="924" spans="1:1" ht="15" x14ac:dyDescent="0.25">
      <c r="A924" s="42" t="s">
        <v>1013</v>
      </c>
    </row>
    <row r="925" spans="1:1" ht="15" x14ac:dyDescent="0.25">
      <c r="A925" s="42" t="s">
        <v>1014</v>
      </c>
    </row>
    <row r="926" spans="1:1" ht="15" x14ac:dyDescent="0.25">
      <c r="A926" s="42" t="s">
        <v>1015</v>
      </c>
    </row>
    <row r="927" spans="1:1" ht="15" x14ac:dyDescent="0.25">
      <c r="A927" s="42" t="s">
        <v>1016</v>
      </c>
    </row>
    <row r="928" spans="1:1" ht="15" x14ac:dyDescent="0.25">
      <c r="A928" s="42" t="s">
        <v>1017</v>
      </c>
    </row>
    <row r="929" spans="1:1" ht="15" x14ac:dyDescent="0.25">
      <c r="A929" s="42" t="s">
        <v>1018</v>
      </c>
    </row>
    <row r="930" spans="1:1" ht="15" x14ac:dyDescent="0.25">
      <c r="A930" s="42" t="s">
        <v>1019</v>
      </c>
    </row>
    <row r="931" spans="1:1" ht="15" x14ac:dyDescent="0.25">
      <c r="A931" s="42" t="s">
        <v>1020</v>
      </c>
    </row>
    <row r="932" spans="1:1" ht="15" x14ac:dyDescent="0.25">
      <c r="A932" s="42" t="s">
        <v>1021</v>
      </c>
    </row>
    <row r="933" spans="1:1" ht="15" x14ac:dyDescent="0.25">
      <c r="A933" s="42" t="s">
        <v>1022</v>
      </c>
    </row>
    <row r="934" spans="1:1" ht="15" x14ac:dyDescent="0.25">
      <c r="A934" s="42" t="s">
        <v>1023</v>
      </c>
    </row>
    <row r="935" spans="1:1" ht="15" x14ac:dyDescent="0.25">
      <c r="A935" s="42" t="s">
        <v>1024</v>
      </c>
    </row>
    <row r="936" spans="1:1" ht="15" x14ac:dyDescent="0.25">
      <c r="A936" s="42" t="s">
        <v>1025</v>
      </c>
    </row>
    <row r="937" spans="1:1" ht="15" x14ac:dyDescent="0.25">
      <c r="A937" s="42" t="s">
        <v>1026</v>
      </c>
    </row>
    <row r="938" spans="1:1" ht="15" x14ac:dyDescent="0.25">
      <c r="A938" s="42" t="s">
        <v>1027</v>
      </c>
    </row>
    <row r="939" spans="1:1" ht="15" x14ac:dyDescent="0.25">
      <c r="A939" s="42" t="s">
        <v>1028</v>
      </c>
    </row>
    <row r="940" spans="1:1" ht="15" x14ac:dyDescent="0.25">
      <c r="A940" s="42" t="s">
        <v>1029</v>
      </c>
    </row>
    <row r="941" spans="1:1" ht="15" x14ac:dyDescent="0.25">
      <c r="A941" s="42" t="s">
        <v>1030</v>
      </c>
    </row>
    <row r="942" spans="1:1" ht="15" x14ac:dyDescent="0.25">
      <c r="A942" s="42" t="s">
        <v>1031</v>
      </c>
    </row>
    <row r="943" spans="1:1" ht="15" x14ac:dyDescent="0.25">
      <c r="A943" s="42" t="s">
        <v>1032</v>
      </c>
    </row>
    <row r="944" spans="1:1" ht="15" x14ac:dyDescent="0.25">
      <c r="A944" s="42" t="s">
        <v>1033</v>
      </c>
    </row>
    <row r="945" spans="1:1" ht="15" x14ac:dyDescent="0.25">
      <c r="A945" s="42" t="s">
        <v>1034</v>
      </c>
    </row>
    <row r="946" spans="1:1" ht="15" x14ac:dyDescent="0.25">
      <c r="A946" s="42" t="s">
        <v>1035</v>
      </c>
    </row>
    <row r="947" spans="1:1" ht="15" x14ac:dyDescent="0.25">
      <c r="A947" s="42" t="s">
        <v>1036</v>
      </c>
    </row>
    <row r="948" spans="1:1" ht="15" x14ac:dyDescent="0.25">
      <c r="A948" s="42" t="s">
        <v>1037</v>
      </c>
    </row>
    <row r="949" spans="1:1" ht="15" x14ac:dyDescent="0.25">
      <c r="A949" s="42" t="s">
        <v>1038</v>
      </c>
    </row>
    <row r="950" spans="1:1" ht="15" x14ac:dyDescent="0.25">
      <c r="A950" s="42" t="s">
        <v>1039</v>
      </c>
    </row>
    <row r="951" spans="1:1" ht="15" x14ac:dyDescent="0.25">
      <c r="A951" s="42" t="s">
        <v>1040</v>
      </c>
    </row>
    <row r="952" spans="1:1" ht="15" x14ac:dyDescent="0.25">
      <c r="A952" s="42" t="s">
        <v>1041</v>
      </c>
    </row>
    <row r="953" spans="1:1" ht="15" x14ac:dyDescent="0.25">
      <c r="A953" s="42" t="s">
        <v>1042</v>
      </c>
    </row>
    <row r="954" spans="1:1" ht="15" x14ac:dyDescent="0.25">
      <c r="A954" s="42" t="s">
        <v>1043</v>
      </c>
    </row>
    <row r="955" spans="1:1" ht="15" x14ac:dyDescent="0.25">
      <c r="A955" s="42" t="s">
        <v>1044</v>
      </c>
    </row>
    <row r="956" spans="1:1" ht="15" x14ac:dyDescent="0.25">
      <c r="A956" s="42" t="s">
        <v>1045</v>
      </c>
    </row>
    <row r="957" spans="1:1" ht="15" x14ac:dyDescent="0.25">
      <c r="A957" s="42" t="s">
        <v>1046</v>
      </c>
    </row>
    <row r="958" spans="1:1" ht="15" x14ac:dyDescent="0.25">
      <c r="A958" s="42" t="s">
        <v>1047</v>
      </c>
    </row>
    <row r="959" spans="1:1" ht="15" x14ac:dyDescent="0.25">
      <c r="A959" s="42" t="s">
        <v>1048</v>
      </c>
    </row>
    <row r="960" spans="1:1" ht="15" x14ac:dyDescent="0.25">
      <c r="A960" s="42" t="s">
        <v>1049</v>
      </c>
    </row>
    <row r="961" spans="1:1" ht="15" x14ac:dyDescent="0.25">
      <c r="A961" s="42" t="s">
        <v>1050</v>
      </c>
    </row>
    <row r="962" spans="1:1" ht="15" x14ac:dyDescent="0.25">
      <c r="A962" s="42" t="s">
        <v>1051</v>
      </c>
    </row>
    <row r="963" spans="1:1" ht="15" x14ac:dyDescent="0.25">
      <c r="A963" s="42" t="s">
        <v>1052</v>
      </c>
    </row>
    <row r="964" spans="1:1" ht="15" x14ac:dyDescent="0.25">
      <c r="A964" s="42" t="s">
        <v>1053</v>
      </c>
    </row>
    <row r="965" spans="1:1" ht="15" x14ac:dyDescent="0.25">
      <c r="A965" s="42" t="s">
        <v>1054</v>
      </c>
    </row>
    <row r="966" spans="1:1" ht="15" x14ac:dyDescent="0.25">
      <c r="A966" s="42" t="s">
        <v>1055</v>
      </c>
    </row>
    <row r="967" spans="1:1" ht="15" x14ac:dyDescent="0.25">
      <c r="A967" s="42" t="s">
        <v>1056</v>
      </c>
    </row>
    <row r="968" spans="1:1" ht="15" x14ac:dyDescent="0.25">
      <c r="A968" s="42" t="s">
        <v>1057</v>
      </c>
    </row>
    <row r="969" spans="1:1" ht="15" x14ac:dyDescent="0.25">
      <c r="A969" s="42" t="s">
        <v>1058</v>
      </c>
    </row>
    <row r="970" spans="1:1" ht="15" x14ac:dyDescent="0.25">
      <c r="A970" s="42" t="s">
        <v>1059</v>
      </c>
    </row>
    <row r="971" spans="1:1" ht="15" x14ac:dyDescent="0.25">
      <c r="A971" s="42" t="s">
        <v>1060</v>
      </c>
    </row>
    <row r="972" spans="1:1" ht="15" x14ac:dyDescent="0.25">
      <c r="A972" s="42" t="s">
        <v>1061</v>
      </c>
    </row>
    <row r="973" spans="1:1" ht="15" x14ac:dyDescent="0.25">
      <c r="A973" s="42" t="s">
        <v>1062</v>
      </c>
    </row>
    <row r="974" spans="1:1" ht="15" x14ac:dyDescent="0.25">
      <c r="A974" s="42" t="s">
        <v>1063</v>
      </c>
    </row>
    <row r="975" spans="1:1" ht="15" x14ac:dyDescent="0.25">
      <c r="A975" s="42" t="s">
        <v>1064</v>
      </c>
    </row>
    <row r="976" spans="1:1" ht="15" x14ac:dyDescent="0.25">
      <c r="A976" s="42" t="s">
        <v>1065</v>
      </c>
    </row>
    <row r="977" spans="1:1" ht="15" x14ac:dyDescent="0.25">
      <c r="A977" s="42" t="s">
        <v>1066</v>
      </c>
    </row>
    <row r="978" spans="1:1" ht="15" x14ac:dyDescent="0.25">
      <c r="A978" s="42" t="s">
        <v>1067</v>
      </c>
    </row>
    <row r="979" spans="1:1" ht="15" x14ac:dyDescent="0.25">
      <c r="A979" s="42" t="s">
        <v>1068</v>
      </c>
    </row>
    <row r="980" spans="1:1" ht="15" x14ac:dyDescent="0.25">
      <c r="A980" s="42" t="s">
        <v>1069</v>
      </c>
    </row>
    <row r="981" spans="1:1" ht="15" x14ac:dyDescent="0.25">
      <c r="A981" s="42" t="s">
        <v>1070</v>
      </c>
    </row>
    <row r="982" spans="1:1" ht="15" x14ac:dyDescent="0.25">
      <c r="A982" s="42" t="s">
        <v>1071</v>
      </c>
    </row>
    <row r="983" spans="1:1" ht="15" x14ac:dyDescent="0.25">
      <c r="A983" s="42" t="s">
        <v>1072</v>
      </c>
    </row>
    <row r="984" spans="1:1" ht="15" x14ac:dyDescent="0.25">
      <c r="A984" s="42" t="s">
        <v>1073</v>
      </c>
    </row>
    <row r="985" spans="1:1" ht="15" x14ac:dyDescent="0.25">
      <c r="A985" s="42" t="s">
        <v>1074</v>
      </c>
    </row>
    <row r="986" spans="1:1" ht="15" x14ac:dyDescent="0.25">
      <c r="A986" s="42" t="s">
        <v>1075</v>
      </c>
    </row>
    <row r="987" spans="1:1" ht="15" x14ac:dyDescent="0.25">
      <c r="A987" s="42" t="s">
        <v>1076</v>
      </c>
    </row>
    <row r="988" spans="1:1" ht="15" x14ac:dyDescent="0.25">
      <c r="A988" s="42" t="s">
        <v>1077</v>
      </c>
    </row>
    <row r="989" spans="1:1" ht="15" x14ac:dyDescent="0.25">
      <c r="A989" s="42" t="s">
        <v>1078</v>
      </c>
    </row>
    <row r="990" spans="1:1" ht="15" x14ac:dyDescent="0.25">
      <c r="A990" s="42" t="s">
        <v>1079</v>
      </c>
    </row>
    <row r="991" spans="1:1" ht="15" x14ac:dyDescent="0.25">
      <c r="A991" s="42" t="s">
        <v>1080</v>
      </c>
    </row>
    <row r="992" spans="1:1" ht="15" x14ac:dyDescent="0.25">
      <c r="A992" s="42" t="s">
        <v>1081</v>
      </c>
    </row>
    <row r="993" spans="1:1" ht="15" x14ac:dyDescent="0.25">
      <c r="A993" s="42" t="s">
        <v>1082</v>
      </c>
    </row>
    <row r="994" spans="1:1" ht="15" x14ac:dyDescent="0.25">
      <c r="A994" s="42" t="s">
        <v>1083</v>
      </c>
    </row>
    <row r="995" spans="1:1" ht="15" x14ac:dyDescent="0.25">
      <c r="A995" s="42" t="s">
        <v>1084</v>
      </c>
    </row>
    <row r="996" spans="1:1" ht="15" x14ac:dyDescent="0.25">
      <c r="A996" s="42" t="s">
        <v>1085</v>
      </c>
    </row>
    <row r="997" spans="1:1" ht="15" x14ac:dyDescent="0.25">
      <c r="A997" s="42" t="s">
        <v>1086</v>
      </c>
    </row>
    <row r="998" spans="1:1" ht="15" x14ac:dyDescent="0.25">
      <c r="A998" s="42" t="s">
        <v>1087</v>
      </c>
    </row>
    <row r="999" spans="1:1" ht="15" x14ac:dyDescent="0.25">
      <c r="A999" s="42" t="s">
        <v>1088</v>
      </c>
    </row>
    <row r="1000" spans="1:1" ht="15" x14ac:dyDescent="0.25">
      <c r="A1000" s="42" t="s">
        <v>1089</v>
      </c>
    </row>
    <row r="1001" spans="1:1" ht="15" x14ac:dyDescent="0.25">
      <c r="A1001" s="42" t="s">
        <v>1090</v>
      </c>
    </row>
    <row r="1002" spans="1:1" ht="15" x14ac:dyDescent="0.25">
      <c r="A1002" s="42" t="s">
        <v>1091</v>
      </c>
    </row>
    <row r="1003" spans="1:1" ht="15" x14ac:dyDescent="0.25">
      <c r="A1003" s="42" t="s">
        <v>1092</v>
      </c>
    </row>
    <row r="1004" spans="1:1" ht="15" x14ac:dyDescent="0.25">
      <c r="A1004" s="42" t="s">
        <v>1093</v>
      </c>
    </row>
    <row r="1005" spans="1:1" ht="15" x14ac:dyDescent="0.25">
      <c r="A1005" s="42" t="s">
        <v>1094</v>
      </c>
    </row>
    <row r="1006" spans="1:1" ht="15" x14ac:dyDescent="0.25">
      <c r="A1006" s="42" t="s">
        <v>1095</v>
      </c>
    </row>
    <row r="1007" spans="1:1" ht="15" x14ac:dyDescent="0.25">
      <c r="A1007" s="42" t="s">
        <v>1096</v>
      </c>
    </row>
    <row r="1008" spans="1:1" ht="15" x14ac:dyDescent="0.25">
      <c r="A1008" s="42" t="s">
        <v>1097</v>
      </c>
    </row>
    <row r="1009" spans="1:1" ht="15" x14ac:dyDescent="0.25">
      <c r="A1009" s="42" t="s">
        <v>1098</v>
      </c>
    </row>
    <row r="1010" spans="1:1" ht="15" x14ac:dyDescent="0.25">
      <c r="A1010" s="42" t="s">
        <v>1099</v>
      </c>
    </row>
    <row r="1011" spans="1:1" ht="15" x14ac:dyDescent="0.25">
      <c r="A1011" s="42" t="s">
        <v>1100</v>
      </c>
    </row>
    <row r="1012" spans="1:1" ht="15" x14ac:dyDescent="0.25">
      <c r="A1012" s="42" t="s">
        <v>1101</v>
      </c>
    </row>
    <row r="1013" spans="1:1" ht="15" x14ac:dyDescent="0.25">
      <c r="A1013" s="42" t="s">
        <v>1102</v>
      </c>
    </row>
    <row r="1014" spans="1:1" ht="15" x14ac:dyDescent="0.25">
      <c r="A1014" s="42" t="s">
        <v>1103</v>
      </c>
    </row>
    <row r="1015" spans="1:1" ht="15" x14ac:dyDescent="0.25">
      <c r="A1015" s="42" t="s">
        <v>1104</v>
      </c>
    </row>
    <row r="1016" spans="1:1" ht="15" x14ac:dyDescent="0.25">
      <c r="A1016" s="42" t="s">
        <v>1105</v>
      </c>
    </row>
    <row r="1017" spans="1:1" ht="15" x14ac:dyDescent="0.25">
      <c r="A1017" s="42" t="s">
        <v>1106</v>
      </c>
    </row>
    <row r="1018" spans="1:1" ht="15" x14ac:dyDescent="0.25">
      <c r="A1018" s="42" t="s">
        <v>1107</v>
      </c>
    </row>
    <row r="1019" spans="1:1" ht="15" x14ac:dyDescent="0.25">
      <c r="A1019" s="42" t="s">
        <v>1108</v>
      </c>
    </row>
    <row r="1020" spans="1:1" ht="15" x14ac:dyDescent="0.25">
      <c r="A1020" s="42" t="s">
        <v>1109</v>
      </c>
    </row>
    <row r="1021" spans="1:1" ht="15" x14ac:dyDescent="0.25">
      <c r="A1021" s="42" t="s">
        <v>1110</v>
      </c>
    </row>
    <row r="1022" spans="1:1" ht="15" x14ac:dyDescent="0.25">
      <c r="A1022" s="42" t="s">
        <v>1111</v>
      </c>
    </row>
    <row r="1023" spans="1:1" ht="15" x14ac:dyDescent="0.25">
      <c r="A1023" s="42" t="s">
        <v>1112</v>
      </c>
    </row>
    <row r="1024" spans="1:1" ht="15" x14ac:dyDescent="0.25">
      <c r="A1024" s="42" t="s">
        <v>1113</v>
      </c>
    </row>
    <row r="1025" spans="1:1" ht="15" x14ac:dyDescent="0.25">
      <c r="A1025" s="42" t="s">
        <v>1114</v>
      </c>
    </row>
    <row r="1026" spans="1:1" ht="15" x14ac:dyDescent="0.25">
      <c r="A1026" s="42" t="s">
        <v>1115</v>
      </c>
    </row>
    <row r="1027" spans="1:1" ht="15" x14ac:dyDescent="0.25">
      <c r="A1027" s="42" t="s">
        <v>1116</v>
      </c>
    </row>
    <row r="1028" spans="1:1" ht="15" x14ac:dyDescent="0.25">
      <c r="A1028" s="42" t="s">
        <v>1117</v>
      </c>
    </row>
    <row r="1029" spans="1:1" ht="15" x14ac:dyDescent="0.25">
      <c r="A1029" s="42" t="s">
        <v>1118</v>
      </c>
    </row>
    <row r="1030" spans="1:1" ht="15" x14ac:dyDescent="0.25">
      <c r="A1030" s="42" t="s">
        <v>1119</v>
      </c>
    </row>
    <row r="1031" spans="1:1" ht="15" x14ac:dyDescent="0.25">
      <c r="A1031" s="42" t="s">
        <v>1120</v>
      </c>
    </row>
    <row r="1032" spans="1:1" ht="15" x14ac:dyDescent="0.25">
      <c r="A1032" s="42" t="s">
        <v>1121</v>
      </c>
    </row>
    <row r="1033" spans="1:1" ht="15" x14ac:dyDescent="0.25">
      <c r="A1033" s="42" t="s">
        <v>1122</v>
      </c>
    </row>
    <row r="1034" spans="1:1" ht="15" x14ac:dyDescent="0.25">
      <c r="A1034" s="42" t="s">
        <v>1123</v>
      </c>
    </row>
    <row r="1035" spans="1:1" ht="15" x14ac:dyDescent="0.25">
      <c r="A1035" s="42" t="s">
        <v>1124</v>
      </c>
    </row>
    <row r="1036" spans="1:1" ht="15" x14ac:dyDescent="0.25">
      <c r="A1036" s="42" t="s">
        <v>1125</v>
      </c>
    </row>
    <row r="1037" spans="1:1" ht="15" x14ac:dyDescent="0.25">
      <c r="A1037" s="42" t="s">
        <v>1126</v>
      </c>
    </row>
    <row r="1038" spans="1:1" ht="15" x14ac:dyDescent="0.25">
      <c r="A1038" s="42" t="s">
        <v>1127</v>
      </c>
    </row>
    <row r="1039" spans="1:1" ht="15" x14ac:dyDescent="0.25">
      <c r="A1039" s="42" t="s">
        <v>1128</v>
      </c>
    </row>
    <row r="1040" spans="1:1" ht="15" x14ac:dyDescent="0.25">
      <c r="A1040" s="42" t="s">
        <v>1129</v>
      </c>
    </row>
    <row r="1041" spans="1:1" ht="15" x14ac:dyDescent="0.25">
      <c r="A1041" s="42" t="s">
        <v>1130</v>
      </c>
    </row>
    <row r="1042" spans="1:1" ht="15" x14ac:dyDescent="0.25">
      <c r="A1042" s="42" t="s">
        <v>1131</v>
      </c>
    </row>
    <row r="1043" spans="1:1" ht="15" x14ac:dyDescent="0.25">
      <c r="A1043" s="42" t="s">
        <v>1132</v>
      </c>
    </row>
    <row r="1044" spans="1:1" ht="15" x14ac:dyDescent="0.25">
      <c r="A1044" s="42" t="s">
        <v>1133</v>
      </c>
    </row>
    <row r="1045" spans="1:1" ht="15" x14ac:dyDescent="0.25">
      <c r="A1045" s="42" t="s">
        <v>1134</v>
      </c>
    </row>
    <row r="1046" spans="1:1" ht="15" x14ac:dyDescent="0.25">
      <c r="A1046" s="42" t="s">
        <v>1135</v>
      </c>
    </row>
    <row r="1047" spans="1:1" ht="15" x14ac:dyDescent="0.25">
      <c r="A1047" s="42" t="s">
        <v>1136</v>
      </c>
    </row>
    <row r="1048" spans="1:1" ht="15" x14ac:dyDescent="0.25">
      <c r="A1048" s="42" t="s">
        <v>1137</v>
      </c>
    </row>
    <row r="1049" spans="1:1" ht="15" x14ac:dyDescent="0.25">
      <c r="A1049" s="42" t="s">
        <v>1138</v>
      </c>
    </row>
    <row r="1050" spans="1:1" ht="15" x14ac:dyDescent="0.25">
      <c r="A1050" s="42" t="s">
        <v>1139</v>
      </c>
    </row>
    <row r="1051" spans="1:1" ht="15" x14ac:dyDescent="0.25">
      <c r="A1051" s="42" t="s">
        <v>1140</v>
      </c>
    </row>
    <row r="1052" spans="1:1" ht="15" x14ac:dyDescent="0.25">
      <c r="A1052" s="42" t="s">
        <v>1141</v>
      </c>
    </row>
    <row r="1053" spans="1:1" ht="15" x14ac:dyDescent="0.25">
      <c r="A1053" s="42" t="s">
        <v>1142</v>
      </c>
    </row>
    <row r="1054" spans="1:1" ht="15" x14ac:dyDescent="0.25">
      <c r="A1054" s="42" t="s">
        <v>1143</v>
      </c>
    </row>
    <row r="1055" spans="1:1" ht="15" x14ac:dyDescent="0.25">
      <c r="A1055" s="42" t="s">
        <v>1144</v>
      </c>
    </row>
    <row r="1056" spans="1:1" ht="15" x14ac:dyDescent="0.25">
      <c r="A1056" s="42" t="s">
        <v>1145</v>
      </c>
    </row>
    <row r="1057" spans="1:1" ht="15" x14ac:dyDescent="0.25">
      <c r="A1057" s="42" t="s">
        <v>1146</v>
      </c>
    </row>
    <row r="1058" spans="1:1" ht="15" x14ac:dyDescent="0.25">
      <c r="A1058" s="42" t="s">
        <v>1147</v>
      </c>
    </row>
    <row r="1059" spans="1:1" ht="15" x14ac:dyDescent="0.25">
      <c r="A1059" s="42" t="s">
        <v>1148</v>
      </c>
    </row>
    <row r="1060" spans="1:1" ht="15" x14ac:dyDescent="0.25">
      <c r="A1060" s="42" t="s">
        <v>1149</v>
      </c>
    </row>
    <row r="1061" spans="1:1" ht="15" x14ac:dyDescent="0.25">
      <c r="A1061" s="42" t="s">
        <v>1150</v>
      </c>
    </row>
    <row r="1062" spans="1:1" ht="15" x14ac:dyDescent="0.25">
      <c r="A1062" s="42" t="s">
        <v>1151</v>
      </c>
    </row>
    <row r="1063" spans="1:1" ht="15" x14ac:dyDescent="0.25">
      <c r="A1063" s="42" t="s">
        <v>1152</v>
      </c>
    </row>
    <row r="1064" spans="1:1" ht="15" x14ac:dyDescent="0.25">
      <c r="A1064" s="42" t="s">
        <v>1153</v>
      </c>
    </row>
    <row r="1065" spans="1:1" ht="15" x14ac:dyDescent="0.25">
      <c r="A1065" s="42" t="s">
        <v>1154</v>
      </c>
    </row>
    <row r="1066" spans="1:1" ht="15" x14ac:dyDescent="0.25">
      <c r="A1066" s="42" t="s">
        <v>1155</v>
      </c>
    </row>
    <row r="1067" spans="1:1" ht="15" x14ac:dyDescent="0.25">
      <c r="A1067" s="42" t="s">
        <v>1156</v>
      </c>
    </row>
    <row r="1068" spans="1:1" ht="15" x14ac:dyDescent="0.25">
      <c r="A1068" s="42" t="s">
        <v>1157</v>
      </c>
    </row>
    <row r="1069" spans="1:1" ht="15" x14ac:dyDescent="0.25">
      <c r="A1069" s="42" t="s">
        <v>1158</v>
      </c>
    </row>
    <row r="1070" spans="1:1" ht="15" x14ac:dyDescent="0.25">
      <c r="A1070" s="42" t="s">
        <v>1159</v>
      </c>
    </row>
    <row r="1071" spans="1:1" ht="15" x14ac:dyDescent="0.25">
      <c r="A1071" s="42" t="s">
        <v>1160</v>
      </c>
    </row>
    <row r="1072" spans="1:1" ht="15" x14ac:dyDescent="0.25">
      <c r="A1072" s="42" t="s">
        <v>1161</v>
      </c>
    </row>
    <row r="1073" spans="1:1" ht="15" x14ac:dyDescent="0.25">
      <c r="A1073" s="42" t="s">
        <v>1162</v>
      </c>
    </row>
    <row r="1074" spans="1:1" ht="15" x14ac:dyDescent="0.25">
      <c r="A1074" s="42" t="s">
        <v>1163</v>
      </c>
    </row>
    <row r="1075" spans="1:1" ht="15" x14ac:dyDescent="0.25">
      <c r="A1075" s="42" t="s">
        <v>1164</v>
      </c>
    </row>
    <row r="1076" spans="1:1" ht="15" x14ac:dyDescent="0.25">
      <c r="A1076" s="42" t="s">
        <v>1165</v>
      </c>
    </row>
    <row r="1077" spans="1:1" ht="15" x14ac:dyDescent="0.25">
      <c r="A1077" s="42" t="s">
        <v>1166</v>
      </c>
    </row>
    <row r="1078" spans="1:1" ht="15" x14ac:dyDescent="0.25">
      <c r="A1078" s="42" t="s">
        <v>1167</v>
      </c>
    </row>
    <row r="1079" spans="1:1" ht="15" x14ac:dyDescent="0.25">
      <c r="A1079" s="42" t="s">
        <v>1168</v>
      </c>
    </row>
    <row r="1080" spans="1:1" ht="15" x14ac:dyDescent="0.25">
      <c r="A1080" s="42" t="s">
        <v>1169</v>
      </c>
    </row>
    <row r="1081" spans="1:1" ht="15" x14ac:dyDescent="0.25">
      <c r="A1081" s="42" t="s">
        <v>1170</v>
      </c>
    </row>
    <row r="1082" spans="1:1" ht="15" x14ac:dyDescent="0.25">
      <c r="A1082" s="42" t="s">
        <v>1171</v>
      </c>
    </row>
    <row r="1083" spans="1:1" ht="15" x14ac:dyDescent="0.25">
      <c r="A1083" s="42" t="s">
        <v>1172</v>
      </c>
    </row>
    <row r="1084" spans="1:1" ht="15" x14ac:dyDescent="0.25">
      <c r="A1084" s="42" t="s">
        <v>1173</v>
      </c>
    </row>
    <row r="1085" spans="1:1" ht="15" x14ac:dyDescent="0.25">
      <c r="A1085" s="42" t="s">
        <v>1174</v>
      </c>
    </row>
    <row r="1086" spans="1:1" ht="15" x14ac:dyDescent="0.25">
      <c r="A1086" s="42" t="s">
        <v>1175</v>
      </c>
    </row>
    <row r="1087" spans="1:1" ht="15" x14ac:dyDescent="0.25">
      <c r="A1087" s="42" t="s">
        <v>1176</v>
      </c>
    </row>
    <row r="1088" spans="1:1" ht="15" x14ac:dyDescent="0.25">
      <c r="A1088" s="42" t="s">
        <v>1177</v>
      </c>
    </row>
    <row r="1089" spans="1:1" ht="15" x14ac:dyDescent="0.25">
      <c r="A1089" s="42" t="s">
        <v>1178</v>
      </c>
    </row>
    <row r="1090" spans="1:1" ht="15" x14ac:dyDescent="0.25">
      <c r="A1090" s="42" t="s">
        <v>1179</v>
      </c>
    </row>
    <row r="1091" spans="1:1" ht="15" x14ac:dyDescent="0.25">
      <c r="A1091" s="42" t="s">
        <v>1180</v>
      </c>
    </row>
    <row r="1092" spans="1:1" ht="15" x14ac:dyDescent="0.25">
      <c r="A1092" s="42" t="s">
        <v>1181</v>
      </c>
    </row>
    <row r="1093" spans="1:1" ht="15" x14ac:dyDescent="0.25">
      <c r="A1093" s="42" t="s">
        <v>1182</v>
      </c>
    </row>
    <row r="1094" spans="1:1" ht="15" x14ac:dyDescent="0.25">
      <c r="A1094" s="42" t="s">
        <v>1183</v>
      </c>
    </row>
    <row r="1095" spans="1:1" ht="15" x14ac:dyDescent="0.25">
      <c r="A1095" s="42" t="s">
        <v>1184</v>
      </c>
    </row>
    <row r="1096" spans="1:1" ht="15" x14ac:dyDescent="0.25">
      <c r="A1096" s="42" t="s">
        <v>1185</v>
      </c>
    </row>
    <row r="1097" spans="1:1" ht="15" x14ac:dyDescent="0.25">
      <c r="A1097" s="42" t="s">
        <v>1186</v>
      </c>
    </row>
    <row r="1098" spans="1:1" ht="15" x14ac:dyDescent="0.25">
      <c r="A1098" s="42" t="s">
        <v>1187</v>
      </c>
    </row>
    <row r="1099" spans="1:1" ht="15" x14ac:dyDescent="0.25">
      <c r="A1099" s="42" t="s">
        <v>1188</v>
      </c>
    </row>
    <row r="1100" spans="1:1" ht="15" x14ac:dyDescent="0.25">
      <c r="A1100" s="42" t="s">
        <v>1189</v>
      </c>
    </row>
    <row r="1101" spans="1:1" ht="15" x14ac:dyDescent="0.25">
      <c r="A1101" s="42" t="s">
        <v>1190</v>
      </c>
    </row>
    <row r="1102" spans="1:1" ht="15" x14ac:dyDescent="0.25">
      <c r="A1102" s="42" t="s">
        <v>1191</v>
      </c>
    </row>
    <row r="1103" spans="1:1" ht="15" x14ac:dyDescent="0.25">
      <c r="A1103" s="42" t="s">
        <v>1192</v>
      </c>
    </row>
    <row r="1104" spans="1:1" ht="15" x14ac:dyDescent="0.25">
      <c r="A1104" s="42" t="s">
        <v>1193</v>
      </c>
    </row>
    <row r="1105" spans="1:1" ht="15" x14ac:dyDescent="0.25">
      <c r="A1105" s="42" t="s">
        <v>1194</v>
      </c>
    </row>
    <row r="1106" spans="1:1" ht="15" x14ac:dyDescent="0.25">
      <c r="A1106" s="42" t="s">
        <v>1195</v>
      </c>
    </row>
    <row r="1107" spans="1:1" ht="15" x14ac:dyDescent="0.25">
      <c r="A1107" s="42" t="s">
        <v>1196</v>
      </c>
    </row>
    <row r="1108" spans="1:1" ht="15" x14ac:dyDescent="0.25">
      <c r="A1108" s="42" t="s">
        <v>1197</v>
      </c>
    </row>
    <row r="1109" spans="1:1" ht="15" x14ac:dyDescent="0.25">
      <c r="A1109" s="42" t="s">
        <v>1198</v>
      </c>
    </row>
    <row r="1110" spans="1:1" ht="15" x14ac:dyDescent="0.25">
      <c r="A1110" s="42" t="s">
        <v>1199</v>
      </c>
    </row>
    <row r="1111" spans="1:1" ht="15" x14ac:dyDescent="0.25">
      <c r="A1111" s="42" t="s">
        <v>1200</v>
      </c>
    </row>
    <row r="1112" spans="1:1" ht="15" x14ac:dyDescent="0.25">
      <c r="A1112" s="42" t="s">
        <v>1201</v>
      </c>
    </row>
    <row r="1113" spans="1:1" ht="15" x14ac:dyDescent="0.25">
      <c r="A1113" s="42" t="s">
        <v>1202</v>
      </c>
    </row>
    <row r="1114" spans="1:1" ht="15" x14ac:dyDescent="0.25">
      <c r="A1114" s="42" t="s">
        <v>1203</v>
      </c>
    </row>
    <row r="1115" spans="1:1" ht="15" x14ac:dyDescent="0.25">
      <c r="A1115" s="42" t="s">
        <v>1204</v>
      </c>
    </row>
    <row r="1116" spans="1:1" ht="15" x14ac:dyDescent="0.25">
      <c r="A1116" s="42" t="s">
        <v>1205</v>
      </c>
    </row>
    <row r="1117" spans="1:1" ht="15" x14ac:dyDescent="0.25">
      <c r="A1117" s="42" t="s">
        <v>1206</v>
      </c>
    </row>
    <row r="1118" spans="1:1" ht="15" x14ac:dyDescent="0.25">
      <c r="A1118" s="42" t="s">
        <v>1207</v>
      </c>
    </row>
    <row r="1119" spans="1:1" ht="15" x14ac:dyDescent="0.25">
      <c r="A1119" s="42" t="s">
        <v>1208</v>
      </c>
    </row>
    <row r="1120" spans="1:1" ht="15" x14ac:dyDescent="0.25">
      <c r="A1120" s="42" t="s">
        <v>1209</v>
      </c>
    </row>
    <row r="1121" spans="1:1" ht="15" x14ac:dyDescent="0.25">
      <c r="A1121" s="42" t="s">
        <v>1210</v>
      </c>
    </row>
    <row r="1122" spans="1:1" ht="15" x14ac:dyDescent="0.25">
      <c r="A1122" s="42" t="s">
        <v>1211</v>
      </c>
    </row>
    <row r="1123" spans="1:1" ht="15" x14ac:dyDescent="0.25">
      <c r="A1123" s="42" t="s">
        <v>1212</v>
      </c>
    </row>
    <row r="1124" spans="1:1" ht="15" x14ac:dyDescent="0.25">
      <c r="A1124" s="42" t="s">
        <v>1213</v>
      </c>
    </row>
    <row r="1125" spans="1:1" ht="15" x14ac:dyDescent="0.25">
      <c r="A1125" s="42" t="s">
        <v>1214</v>
      </c>
    </row>
    <row r="1126" spans="1:1" ht="15" x14ac:dyDescent="0.25">
      <c r="A1126" s="42" t="s">
        <v>1215</v>
      </c>
    </row>
    <row r="1127" spans="1:1" ht="15" x14ac:dyDescent="0.25">
      <c r="A1127" s="42" t="s">
        <v>1216</v>
      </c>
    </row>
    <row r="1128" spans="1:1" ht="15" x14ac:dyDescent="0.25">
      <c r="A1128" s="42" t="s">
        <v>1217</v>
      </c>
    </row>
    <row r="1129" spans="1:1" ht="15" x14ac:dyDescent="0.25">
      <c r="A1129" s="42" t="s">
        <v>1218</v>
      </c>
    </row>
    <row r="1130" spans="1:1" ht="15" x14ac:dyDescent="0.25">
      <c r="A1130" s="42" t="s">
        <v>1219</v>
      </c>
    </row>
    <row r="1131" spans="1:1" ht="15" x14ac:dyDescent="0.25">
      <c r="A1131" s="42" t="s">
        <v>1220</v>
      </c>
    </row>
    <row r="1132" spans="1:1" ht="15" x14ac:dyDescent="0.25">
      <c r="A1132" s="42" t="s">
        <v>1221</v>
      </c>
    </row>
    <row r="1133" spans="1:1" ht="15" x14ac:dyDescent="0.25">
      <c r="A1133" s="42" t="s">
        <v>1222</v>
      </c>
    </row>
    <row r="1134" spans="1:1" ht="15" x14ac:dyDescent="0.25">
      <c r="A1134" s="42" t="s">
        <v>1223</v>
      </c>
    </row>
    <row r="1135" spans="1:1" ht="15" x14ac:dyDescent="0.25">
      <c r="A1135" s="42" t="s">
        <v>1224</v>
      </c>
    </row>
    <row r="1136" spans="1:1" ht="15" x14ac:dyDescent="0.25">
      <c r="A1136" s="42" t="s">
        <v>1225</v>
      </c>
    </row>
    <row r="1137" spans="1:1" ht="15" x14ac:dyDescent="0.25">
      <c r="A1137" s="42" t="s">
        <v>1226</v>
      </c>
    </row>
    <row r="1138" spans="1:1" ht="15" x14ac:dyDescent="0.25">
      <c r="A1138" s="42" t="s">
        <v>1227</v>
      </c>
    </row>
    <row r="1139" spans="1:1" ht="15" x14ac:dyDescent="0.25">
      <c r="A1139" s="42" t="s">
        <v>1228</v>
      </c>
    </row>
    <row r="1140" spans="1:1" ht="15" x14ac:dyDescent="0.25">
      <c r="A1140" s="42" t="s">
        <v>1229</v>
      </c>
    </row>
    <row r="1141" spans="1:1" ht="15" x14ac:dyDescent="0.25">
      <c r="A1141" s="42" t="s">
        <v>1230</v>
      </c>
    </row>
    <row r="1142" spans="1:1" ht="15" x14ac:dyDescent="0.25">
      <c r="A1142" s="42" t="s">
        <v>1231</v>
      </c>
    </row>
    <row r="1143" spans="1:1" ht="15" x14ac:dyDescent="0.25">
      <c r="A1143" s="42" t="s">
        <v>1232</v>
      </c>
    </row>
    <row r="1144" spans="1:1" ht="15" x14ac:dyDescent="0.25">
      <c r="A1144" s="42" t="s">
        <v>1233</v>
      </c>
    </row>
    <row r="1145" spans="1:1" ht="15" x14ac:dyDescent="0.25">
      <c r="A1145" s="42" t="s">
        <v>1234</v>
      </c>
    </row>
    <row r="1146" spans="1:1" ht="15" x14ac:dyDescent="0.25">
      <c r="A1146" s="42" t="s">
        <v>1235</v>
      </c>
    </row>
    <row r="1147" spans="1:1" ht="15" x14ac:dyDescent="0.25">
      <c r="A1147" s="42" t="s">
        <v>1236</v>
      </c>
    </row>
    <row r="1148" spans="1:1" ht="15" x14ac:dyDescent="0.25">
      <c r="A1148" s="42" t="s">
        <v>1237</v>
      </c>
    </row>
    <row r="1149" spans="1:1" ht="15" x14ac:dyDescent="0.25">
      <c r="A1149" s="42" t="s">
        <v>1238</v>
      </c>
    </row>
    <row r="1150" spans="1:1" ht="15" x14ac:dyDescent="0.25">
      <c r="A1150" s="42" t="s">
        <v>1239</v>
      </c>
    </row>
    <row r="1151" spans="1:1" ht="15" x14ac:dyDescent="0.25">
      <c r="A1151" s="42" t="s">
        <v>1240</v>
      </c>
    </row>
    <row r="1152" spans="1:1" ht="15" x14ac:dyDescent="0.25">
      <c r="A1152" s="42" t="s">
        <v>1241</v>
      </c>
    </row>
    <row r="1153" spans="1:1" ht="15" x14ac:dyDescent="0.25">
      <c r="A1153" s="42" t="s">
        <v>1242</v>
      </c>
    </row>
    <row r="1154" spans="1:1" ht="15" x14ac:dyDescent="0.25">
      <c r="A1154" s="42" t="s">
        <v>1243</v>
      </c>
    </row>
    <row r="1155" spans="1:1" ht="15" x14ac:dyDescent="0.25">
      <c r="A1155" s="42" t="s">
        <v>1244</v>
      </c>
    </row>
    <row r="1156" spans="1:1" ht="15" x14ac:dyDescent="0.25">
      <c r="A1156" s="42" t="s">
        <v>1245</v>
      </c>
    </row>
    <row r="1157" spans="1:1" ht="15" x14ac:dyDescent="0.25">
      <c r="A1157" s="42" t="s">
        <v>1246</v>
      </c>
    </row>
    <row r="1158" spans="1:1" ht="15" x14ac:dyDescent="0.25">
      <c r="A1158" s="42" t="s">
        <v>1247</v>
      </c>
    </row>
    <row r="1159" spans="1:1" ht="15" x14ac:dyDescent="0.25">
      <c r="A1159" s="42" t="s">
        <v>1248</v>
      </c>
    </row>
    <row r="1160" spans="1:1" ht="15" x14ac:dyDescent="0.25">
      <c r="A1160" s="42" t="s">
        <v>1249</v>
      </c>
    </row>
    <row r="1161" spans="1:1" ht="15" x14ac:dyDescent="0.25">
      <c r="A1161" s="42" t="s">
        <v>1250</v>
      </c>
    </row>
    <row r="1162" spans="1:1" ht="15" x14ac:dyDescent="0.25">
      <c r="A1162" s="42" t="s">
        <v>1251</v>
      </c>
    </row>
    <row r="1163" spans="1:1" ht="15" x14ac:dyDescent="0.25">
      <c r="A1163" s="42" t="s">
        <v>1252</v>
      </c>
    </row>
    <row r="1164" spans="1:1" ht="15" x14ac:dyDescent="0.25">
      <c r="A1164" s="42" t="s">
        <v>1253</v>
      </c>
    </row>
    <row r="1165" spans="1:1" ht="15" x14ac:dyDescent="0.25">
      <c r="A1165" s="42" t="s">
        <v>1254</v>
      </c>
    </row>
    <row r="1166" spans="1:1" ht="15" x14ac:dyDescent="0.25">
      <c r="A1166" s="42" t="s">
        <v>1255</v>
      </c>
    </row>
    <row r="1167" spans="1:1" ht="15" x14ac:dyDescent="0.25">
      <c r="A1167" s="42" t="s">
        <v>1256</v>
      </c>
    </row>
    <row r="1168" spans="1:1" ht="15" x14ac:dyDescent="0.25">
      <c r="A1168" s="42" t="s">
        <v>1257</v>
      </c>
    </row>
    <row r="1169" spans="1:1" ht="15" x14ac:dyDescent="0.25">
      <c r="A1169" s="42" t="s">
        <v>1258</v>
      </c>
    </row>
    <row r="1170" spans="1:1" ht="15" x14ac:dyDescent="0.25">
      <c r="A1170" s="42" t="s">
        <v>1259</v>
      </c>
    </row>
    <row r="1171" spans="1:1" ht="15" x14ac:dyDescent="0.25">
      <c r="A1171" s="42" t="s">
        <v>1260</v>
      </c>
    </row>
    <row r="1172" spans="1:1" ht="15" x14ac:dyDescent="0.25">
      <c r="A1172" s="42" t="s">
        <v>1261</v>
      </c>
    </row>
    <row r="1173" spans="1:1" ht="15" x14ac:dyDescent="0.25">
      <c r="A1173" s="42" t="s">
        <v>1262</v>
      </c>
    </row>
    <row r="1174" spans="1:1" ht="15" x14ac:dyDescent="0.25">
      <c r="A1174" s="42" t="s">
        <v>1263</v>
      </c>
    </row>
    <row r="1175" spans="1:1" ht="15" x14ac:dyDescent="0.25">
      <c r="A1175" s="42" t="s">
        <v>1264</v>
      </c>
    </row>
    <row r="1176" spans="1:1" ht="15" x14ac:dyDescent="0.25">
      <c r="A1176" s="42" t="s">
        <v>1265</v>
      </c>
    </row>
    <row r="1177" spans="1:1" ht="15" x14ac:dyDescent="0.25">
      <c r="A1177" s="42" t="s">
        <v>1266</v>
      </c>
    </row>
    <row r="1178" spans="1:1" ht="15" x14ac:dyDescent="0.25">
      <c r="A1178" s="42" t="s">
        <v>1267</v>
      </c>
    </row>
    <row r="1179" spans="1:1" ht="15" x14ac:dyDescent="0.25">
      <c r="A1179" s="42" t="s">
        <v>1268</v>
      </c>
    </row>
    <row r="1180" spans="1:1" ht="15" x14ac:dyDescent="0.25">
      <c r="A1180" s="42" t="s">
        <v>1269</v>
      </c>
    </row>
    <row r="1181" spans="1:1" ht="15" x14ac:dyDescent="0.25">
      <c r="A1181" s="42" t="s">
        <v>1270</v>
      </c>
    </row>
    <row r="1182" spans="1:1" ht="15" x14ac:dyDescent="0.25">
      <c r="A1182" s="42" t="s">
        <v>1271</v>
      </c>
    </row>
    <row r="1183" spans="1:1" ht="15" x14ac:dyDescent="0.25">
      <c r="A1183" s="42" t="s">
        <v>1272</v>
      </c>
    </row>
    <row r="1184" spans="1:1" ht="15" x14ac:dyDescent="0.25">
      <c r="A1184" s="42" t="s">
        <v>1273</v>
      </c>
    </row>
    <row r="1185" spans="1:1" ht="15" x14ac:dyDescent="0.25">
      <c r="A1185" s="42" t="s">
        <v>1274</v>
      </c>
    </row>
    <row r="1186" spans="1:1" ht="15" x14ac:dyDescent="0.25">
      <c r="A1186" s="42" t="s">
        <v>1275</v>
      </c>
    </row>
    <row r="1187" spans="1:1" ht="15" x14ac:dyDescent="0.25">
      <c r="A1187" s="42" t="s">
        <v>1276</v>
      </c>
    </row>
    <row r="1188" spans="1:1" ht="15" x14ac:dyDescent="0.25">
      <c r="A1188" s="42" t="s">
        <v>1277</v>
      </c>
    </row>
    <row r="1189" spans="1:1" ht="15" x14ac:dyDescent="0.25">
      <c r="A1189" s="42" t="s">
        <v>1278</v>
      </c>
    </row>
    <row r="1190" spans="1:1" ht="15" x14ac:dyDescent="0.25">
      <c r="A1190" s="42" t="s">
        <v>1279</v>
      </c>
    </row>
    <row r="1191" spans="1:1" ht="15" x14ac:dyDescent="0.25">
      <c r="A1191" s="42" t="s">
        <v>1280</v>
      </c>
    </row>
    <row r="1192" spans="1:1" ht="15" x14ac:dyDescent="0.25">
      <c r="A1192" s="42" t="s">
        <v>1281</v>
      </c>
    </row>
    <row r="1193" spans="1:1" ht="15" x14ac:dyDescent="0.25">
      <c r="A1193" s="42" t="s">
        <v>1282</v>
      </c>
    </row>
    <row r="1194" spans="1:1" ht="15" x14ac:dyDescent="0.25">
      <c r="A1194" s="42" t="s">
        <v>1283</v>
      </c>
    </row>
    <row r="1195" spans="1:1" ht="15" x14ac:dyDescent="0.25">
      <c r="A1195" s="42" t="s">
        <v>1284</v>
      </c>
    </row>
    <row r="1196" spans="1:1" ht="15" x14ac:dyDescent="0.25">
      <c r="A1196" s="42" t="s">
        <v>1285</v>
      </c>
    </row>
    <row r="1197" spans="1:1" ht="15" x14ac:dyDescent="0.25">
      <c r="A1197" s="42" t="s">
        <v>1286</v>
      </c>
    </row>
    <row r="1198" spans="1:1" ht="15" x14ac:dyDescent="0.25">
      <c r="A1198" s="42" t="s">
        <v>1287</v>
      </c>
    </row>
    <row r="1199" spans="1:1" ht="15" x14ac:dyDescent="0.25">
      <c r="A1199" s="42" t="s">
        <v>1288</v>
      </c>
    </row>
    <row r="1200" spans="1:1" ht="15" x14ac:dyDescent="0.25">
      <c r="A1200" s="42" t="s">
        <v>1289</v>
      </c>
    </row>
    <row r="1201" spans="1:1" ht="15" x14ac:dyDescent="0.25">
      <c r="A1201" s="42" t="s">
        <v>1290</v>
      </c>
    </row>
    <row r="1202" spans="1:1" ht="15" x14ac:dyDescent="0.25">
      <c r="A1202" s="42" t="s">
        <v>1291</v>
      </c>
    </row>
    <row r="1203" spans="1:1" ht="15" x14ac:dyDescent="0.25">
      <c r="A1203" s="42" t="s">
        <v>1292</v>
      </c>
    </row>
    <row r="1204" spans="1:1" ht="15" x14ac:dyDescent="0.25">
      <c r="A1204" s="42" t="s">
        <v>1293</v>
      </c>
    </row>
    <row r="1205" spans="1:1" ht="15" x14ac:dyDescent="0.25">
      <c r="A1205" s="42" t="s">
        <v>1294</v>
      </c>
    </row>
    <row r="1206" spans="1:1" ht="15" x14ac:dyDescent="0.25">
      <c r="A1206" s="42" t="s">
        <v>1295</v>
      </c>
    </row>
    <row r="1207" spans="1:1" ht="15" x14ac:dyDescent="0.25">
      <c r="A1207" s="42" t="s">
        <v>1296</v>
      </c>
    </row>
    <row r="1208" spans="1:1" ht="15" x14ac:dyDescent="0.25">
      <c r="A1208" s="42" t="s">
        <v>1297</v>
      </c>
    </row>
    <row r="1209" spans="1:1" ht="15" x14ac:dyDescent="0.25">
      <c r="A1209" s="42" t="s">
        <v>1298</v>
      </c>
    </row>
    <row r="1210" spans="1:1" ht="15" x14ac:dyDescent="0.25">
      <c r="A1210" s="42" t="s">
        <v>1299</v>
      </c>
    </row>
    <row r="1211" spans="1:1" ht="15" x14ac:dyDescent="0.25">
      <c r="A1211" s="42" t="s">
        <v>1300</v>
      </c>
    </row>
    <row r="1212" spans="1:1" ht="15" x14ac:dyDescent="0.25">
      <c r="A1212" s="42" t="s">
        <v>1301</v>
      </c>
    </row>
    <row r="1213" spans="1:1" ht="15" x14ac:dyDescent="0.25">
      <c r="A1213" s="42" t="s">
        <v>1302</v>
      </c>
    </row>
    <row r="1214" spans="1:1" ht="15" x14ac:dyDescent="0.25">
      <c r="A1214" s="42" t="s">
        <v>1303</v>
      </c>
    </row>
    <row r="1215" spans="1:1" ht="15" x14ac:dyDescent="0.25">
      <c r="A1215" s="42" t="s">
        <v>1304</v>
      </c>
    </row>
    <row r="1216" spans="1:1" ht="15" x14ac:dyDescent="0.25">
      <c r="A1216" s="42" t="s">
        <v>1305</v>
      </c>
    </row>
    <row r="1217" spans="1:1" ht="15" x14ac:dyDescent="0.25">
      <c r="A1217" s="42" t="s">
        <v>1306</v>
      </c>
    </row>
    <row r="1218" spans="1:1" ht="15" x14ac:dyDescent="0.25">
      <c r="A1218" s="42" t="s">
        <v>1307</v>
      </c>
    </row>
    <row r="1219" spans="1:1" ht="15" x14ac:dyDescent="0.25">
      <c r="A1219" s="42" t="s">
        <v>1308</v>
      </c>
    </row>
    <row r="1220" spans="1:1" ht="15" x14ac:dyDescent="0.25">
      <c r="A1220" s="42" t="s">
        <v>1309</v>
      </c>
    </row>
    <row r="1221" spans="1:1" ht="15" x14ac:dyDescent="0.25">
      <c r="A1221" s="42" t="s">
        <v>1310</v>
      </c>
    </row>
    <row r="1222" spans="1:1" ht="15" x14ac:dyDescent="0.25">
      <c r="A1222" s="42" t="s">
        <v>1311</v>
      </c>
    </row>
    <row r="1223" spans="1:1" ht="15" x14ac:dyDescent="0.25">
      <c r="A1223" s="42" t="s">
        <v>1312</v>
      </c>
    </row>
    <row r="1224" spans="1:1" ht="15" x14ac:dyDescent="0.25">
      <c r="A1224" s="42" t="s">
        <v>1313</v>
      </c>
    </row>
    <row r="1225" spans="1:1" ht="15" x14ac:dyDescent="0.25">
      <c r="A1225" s="42" t="s">
        <v>1314</v>
      </c>
    </row>
    <row r="1226" spans="1:1" ht="15" x14ac:dyDescent="0.25">
      <c r="A1226" s="42" t="s">
        <v>1315</v>
      </c>
    </row>
    <row r="1227" spans="1:1" ht="15" x14ac:dyDescent="0.25">
      <c r="A1227" s="42" t="s">
        <v>1316</v>
      </c>
    </row>
    <row r="1228" spans="1:1" ht="15" x14ac:dyDescent="0.25">
      <c r="A1228" s="42" t="s">
        <v>1317</v>
      </c>
    </row>
    <row r="1229" spans="1:1" ht="15" x14ac:dyDescent="0.25">
      <c r="A1229" s="42" t="s">
        <v>1318</v>
      </c>
    </row>
    <row r="1230" spans="1:1" ht="15" x14ac:dyDescent="0.25">
      <c r="A1230" s="42" t="s">
        <v>1319</v>
      </c>
    </row>
    <row r="1231" spans="1:1" ht="15" x14ac:dyDescent="0.25">
      <c r="A1231" s="42" t="s">
        <v>1320</v>
      </c>
    </row>
    <row r="1232" spans="1:1" ht="15" x14ac:dyDescent="0.25">
      <c r="A1232" s="42" t="s">
        <v>1321</v>
      </c>
    </row>
    <row r="1233" spans="1:1" ht="15" x14ac:dyDescent="0.25">
      <c r="A1233" s="42" t="s">
        <v>1322</v>
      </c>
    </row>
    <row r="1234" spans="1:1" ht="15" x14ac:dyDescent="0.25">
      <c r="A1234" s="42" t="s">
        <v>1323</v>
      </c>
    </row>
    <row r="1235" spans="1:1" ht="15" x14ac:dyDescent="0.25">
      <c r="A1235" s="42" t="s">
        <v>1324</v>
      </c>
    </row>
    <row r="1236" spans="1:1" ht="15" x14ac:dyDescent="0.25">
      <c r="A1236" s="42" t="s">
        <v>1325</v>
      </c>
    </row>
    <row r="1237" spans="1:1" ht="15" x14ac:dyDescent="0.25">
      <c r="A1237" s="42" t="s">
        <v>1326</v>
      </c>
    </row>
    <row r="1238" spans="1:1" ht="15" x14ac:dyDescent="0.25">
      <c r="A1238" s="42" t="s">
        <v>1327</v>
      </c>
    </row>
    <row r="1239" spans="1:1" ht="15" x14ac:dyDescent="0.25">
      <c r="A1239" s="42" t="s">
        <v>1328</v>
      </c>
    </row>
    <row r="1240" spans="1:1" ht="15" x14ac:dyDescent="0.25">
      <c r="A1240" s="42" t="s">
        <v>1329</v>
      </c>
    </row>
    <row r="1241" spans="1:1" ht="15" x14ac:dyDescent="0.25">
      <c r="A1241" s="42" t="s">
        <v>1330</v>
      </c>
    </row>
    <row r="1242" spans="1:1" ht="15" x14ac:dyDescent="0.25">
      <c r="A1242" s="42" t="s">
        <v>1331</v>
      </c>
    </row>
    <row r="1243" spans="1:1" ht="15" x14ac:dyDescent="0.25">
      <c r="A1243" s="42" t="s">
        <v>1332</v>
      </c>
    </row>
    <row r="1244" spans="1:1" ht="15" x14ac:dyDescent="0.25">
      <c r="A1244" s="42" t="s">
        <v>1333</v>
      </c>
    </row>
    <row r="1245" spans="1:1" ht="15" x14ac:dyDescent="0.25">
      <c r="A1245" s="42" t="s">
        <v>1334</v>
      </c>
    </row>
    <row r="1246" spans="1:1" ht="15" x14ac:dyDescent="0.25">
      <c r="A1246" s="42" t="s">
        <v>1335</v>
      </c>
    </row>
    <row r="1247" spans="1:1" ht="15" x14ac:dyDescent="0.25">
      <c r="A1247" s="42" t="s">
        <v>1336</v>
      </c>
    </row>
    <row r="1248" spans="1:1" ht="15" x14ac:dyDescent="0.25">
      <c r="A1248" s="42" t="s">
        <v>1337</v>
      </c>
    </row>
    <row r="1249" spans="1:1" ht="15" x14ac:dyDescent="0.25">
      <c r="A1249" s="42" t="s">
        <v>1338</v>
      </c>
    </row>
    <row r="1250" spans="1:1" ht="15" x14ac:dyDescent="0.25">
      <c r="A1250" s="42" t="s">
        <v>1339</v>
      </c>
    </row>
    <row r="1251" spans="1:1" ht="15" x14ac:dyDescent="0.25">
      <c r="A1251" s="42" t="s">
        <v>1340</v>
      </c>
    </row>
    <row r="1252" spans="1:1" ht="15" x14ac:dyDescent="0.25">
      <c r="A1252" s="42" t="s">
        <v>1341</v>
      </c>
    </row>
    <row r="1253" spans="1:1" ht="15" x14ac:dyDescent="0.25">
      <c r="A1253" s="42" t="s">
        <v>1342</v>
      </c>
    </row>
    <row r="1254" spans="1:1" ht="15" x14ac:dyDescent="0.25">
      <c r="A1254" s="42" t="s">
        <v>1343</v>
      </c>
    </row>
    <row r="1255" spans="1:1" ht="15" x14ac:dyDescent="0.25">
      <c r="A1255" s="42" t="s">
        <v>1344</v>
      </c>
    </row>
    <row r="1256" spans="1:1" ht="15" x14ac:dyDescent="0.25">
      <c r="A1256" s="42" t="s">
        <v>1345</v>
      </c>
    </row>
    <row r="1257" spans="1:1" ht="15" x14ac:dyDescent="0.25">
      <c r="A1257" s="42" t="s">
        <v>1346</v>
      </c>
    </row>
    <row r="1258" spans="1:1" ht="15" x14ac:dyDescent="0.25">
      <c r="A1258" s="42" t="s">
        <v>1347</v>
      </c>
    </row>
    <row r="1259" spans="1:1" ht="15" x14ac:dyDescent="0.25">
      <c r="A1259" s="42" t="s">
        <v>1348</v>
      </c>
    </row>
    <row r="1260" spans="1:1" ht="15" x14ac:dyDescent="0.25">
      <c r="A1260" s="42" t="s">
        <v>1349</v>
      </c>
    </row>
    <row r="1261" spans="1:1" ht="15" x14ac:dyDescent="0.25">
      <c r="A1261" s="42" t="s">
        <v>1350</v>
      </c>
    </row>
    <row r="1262" spans="1:1" ht="15" x14ac:dyDescent="0.25">
      <c r="A1262" s="42" t="s">
        <v>1351</v>
      </c>
    </row>
    <row r="1263" spans="1:1" ht="15" x14ac:dyDescent="0.25">
      <c r="A1263" s="42" t="s">
        <v>1352</v>
      </c>
    </row>
    <row r="1264" spans="1:1" ht="15" x14ac:dyDescent="0.25">
      <c r="A1264" s="42" t="s">
        <v>1353</v>
      </c>
    </row>
    <row r="1265" spans="1:1" ht="15" x14ac:dyDescent="0.25">
      <c r="A1265" s="42" t="s">
        <v>1354</v>
      </c>
    </row>
    <row r="1266" spans="1:1" ht="15" x14ac:dyDescent="0.25">
      <c r="A1266" s="42" t="s">
        <v>1355</v>
      </c>
    </row>
    <row r="1267" spans="1:1" ht="15" x14ac:dyDescent="0.25">
      <c r="A1267" s="42" t="s">
        <v>1356</v>
      </c>
    </row>
    <row r="1268" spans="1:1" ht="15" x14ac:dyDescent="0.25">
      <c r="A1268" s="42" t="s">
        <v>1357</v>
      </c>
    </row>
    <row r="1269" spans="1:1" ht="15" x14ac:dyDescent="0.25">
      <c r="A1269" s="42" t="s">
        <v>1358</v>
      </c>
    </row>
    <row r="1270" spans="1:1" ht="15" x14ac:dyDescent="0.25">
      <c r="A1270" s="42" t="s">
        <v>1359</v>
      </c>
    </row>
    <row r="1271" spans="1:1" ht="15" x14ac:dyDescent="0.25">
      <c r="A1271" s="42" t="s">
        <v>1360</v>
      </c>
    </row>
    <row r="1272" spans="1:1" ht="15" x14ac:dyDescent="0.25">
      <c r="A1272" s="42" t="s">
        <v>1361</v>
      </c>
    </row>
    <row r="1273" spans="1:1" ht="15" x14ac:dyDescent="0.25">
      <c r="A1273" s="42" t="s">
        <v>1362</v>
      </c>
    </row>
    <row r="1274" spans="1:1" ht="15" x14ac:dyDescent="0.25">
      <c r="A1274" s="42" t="s">
        <v>1363</v>
      </c>
    </row>
    <row r="1275" spans="1:1" ht="15" x14ac:dyDescent="0.25">
      <c r="A1275" s="42" t="s">
        <v>1364</v>
      </c>
    </row>
    <row r="1276" spans="1:1" ht="15" x14ac:dyDescent="0.25">
      <c r="A1276" s="42" t="s">
        <v>1365</v>
      </c>
    </row>
    <row r="1277" spans="1:1" ht="15" x14ac:dyDescent="0.25">
      <c r="A1277" s="42" t="s">
        <v>1366</v>
      </c>
    </row>
    <row r="1278" spans="1:1" ht="15" x14ac:dyDescent="0.25">
      <c r="A1278" s="42" t="s">
        <v>1367</v>
      </c>
    </row>
    <row r="1279" spans="1:1" ht="15" x14ac:dyDescent="0.25">
      <c r="A1279" s="42" t="s">
        <v>1368</v>
      </c>
    </row>
    <row r="1280" spans="1:1" ht="15" x14ac:dyDescent="0.25">
      <c r="A1280" s="42" t="s">
        <v>1369</v>
      </c>
    </row>
    <row r="1281" spans="1:1" ht="15" x14ac:dyDescent="0.25">
      <c r="A1281" s="42" t="s">
        <v>1370</v>
      </c>
    </row>
    <row r="1282" spans="1:1" ht="15" x14ac:dyDescent="0.25">
      <c r="A1282" s="42" t="s">
        <v>1371</v>
      </c>
    </row>
    <row r="1283" spans="1:1" ht="15" x14ac:dyDescent="0.25">
      <c r="A1283" s="42" t="s">
        <v>1372</v>
      </c>
    </row>
    <row r="1284" spans="1:1" ht="15" x14ac:dyDescent="0.25">
      <c r="A1284" s="42" t="s">
        <v>1373</v>
      </c>
    </row>
    <row r="1285" spans="1:1" ht="15" x14ac:dyDescent="0.25">
      <c r="A1285" s="42" t="s">
        <v>1374</v>
      </c>
    </row>
    <row r="1286" spans="1:1" ht="15" x14ac:dyDescent="0.25">
      <c r="A1286" s="42" t="s">
        <v>1375</v>
      </c>
    </row>
    <row r="1287" spans="1:1" ht="15" x14ac:dyDescent="0.25">
      <c r="A1287" s="42" t="s">
        <v>1376</v>
      </c>
    </row>
    <row r="1288" spans="1:1" ht="15" x14ac:dyDescent="0.25">
      <c r="A1288" s="42" t="s">
        <v>1377</v>
      </c>
    </row>
    <row r="1289" spans="1:1" ht="15" x14ac:dyDescent="0.25">
      <c r="A1289" s="42" t="s">
        <v>1378</v>
      </c>
    </row>
    <row r="1290" spans="1:1" ht="15" x14ac:dyDescent="0.25">
      <c r="A1290" s="42" t="s">
        <v>1379</v>
      </c>
    </row>
    <row r="1291" spans="1:1" ht="15" x14ac:dyDescent="0.25">
      <c r="A1291" s="42" t="s">
        <v>1380</v>
      </c>
    </row>
    <row r="1292" spans="1:1" ht="15" x14ac:dyDescent="0.25">
      <c r="A1292" s="42" t="s">
        <v>1381</v>
      </c>
    </row>
    <row r="1293" spans="1:1" ht="15" x14ac:dyDescent="0.25">
      <c r="A1293" s="42" t="s">
        <v>1382</v>
      </c>
    </row>
    <row r="1294" spans="1:1" ht="15" x14ac:dyDescent="0.25">
      <c r="A1294" s="42" t="s">
        <v>1383</v>
      </c>
    </row>
    <row r="1295" spans="1:1" ht="15" x14ac:dyDescent="0.25">
      <c r="A1295" s="42" t="s">
        <v>1384</v>
      </c>
    </row>
    <row r="1296" spans="1:1" ht="15" x14ac:dyDescent="0.25">
      <c r="A1296" s="42" t="s">
        <v>1385</v>
      </c>
    </row>
    <row r="1297" spans="1:1" ht="15" x14ac:dyDescent="0.25">
      <c r="A1297" s="42" t="s">
        <v>1386</v>
      </c>
    </row>
    <row r="1298" spans="1:1" ht="15" x14ac:dyDescent="0.25">
      <c r="A1298" s="42" t="s">
        <v>1387</v>
      </c>
    </row>
    <row r="1299" spans="1:1" ht="15" x14ac:dyDescent="0.25">
      <c r="A1299" s="42" t="s">
        <v>1388</v>
      </c>
    </row>
    <row r="1300" spans="1:1" ht="15" x14ac:dyDescent="0.25">
      <c r="A1300" s="42" t="s">
        <v>1389</v>
      </c>
    </row>
    <row r="1301" spans="1:1" ht="15" x14ac:dyDescent="0.25">
      <c r="A1301" s="42" t="s">
        <v>1390</v>
      </c>
    </row>
    <row r="1302" spans="1:1" ht="15" x14ac:dyDescent="0.25">
      <c r="A1302" s="42" t="s">
        <v>1391</v>
      </c>
    </row>
    <row r="1303" spans="1:1" ht="15" x14ac:dyDescent="0.25">
      <c r="A1303" s="42" t="s">
        <v>1392</v>
      </c>
    </row>
    <row r="1304" spans="1:1" ht="15" x14ac:dyDescent="0.25">
      <c r="A1304" s="42" t="s">
        <v>1393</v>
      </c>
    </row>
    <row r="1305" spans="1:1" ht="15" x14ac:dyDescent="0.25">
      <c r="A1305" s="42" t="s">
        <v>1394</v>
      </c>
    </row>
    <row r="1306" spans="1:1" ht="15" x14ac:dyDescent="0.25">
      <c r="A1306" s="42" t="s">
        <v>1395</v>
      </c>
    </row>
    <row r="1307" spans="1:1" ht="15" x14ac:dyDescent="0.25">
      <c r="A1307" s="42" t="s">
        <v>1396</v>
      </c>
    </row>
    <row r="1308" spans="1:1" ht="15" x14ac:dyDescent="0.25">
      <c r="A1308" s="42" t="s">
        <v>1397</v>
      </c>
    </row>
    <row r="1309" spans="1:1" ht="15" x14ac:dyDescent="0.25">
      <c r="A1309" s="42" t="s">
        <v>1398</v>
      </c>
    </row>
    <row r="1310" spans="1:1" ht="15" x14ac:dyDescent="0.25">
      <c r="A1310" s="42" t="s">
        <v>1399</v>
      </c>
    </row>
    <row r="1311" spans="1:1" ht="15" x14ac:dyDescent="0.25">
      <c r="A1311" s="42" t="s">
        <v>1400</v>
      </c>
    </row>
    <row r="1312" spans="1:1" ht="15" x14ac:dyDescent="0.25">
      <c r="A1312" s="42" t="s">
        <v>1401</v>
      </c>
    </row>
    <row r="1313" spans="1:1" ht="15" x14ac:dyDescent="0.25">
      <c r="A1313" s="42" t="s">
        <v>1402</v>
      </c>
    </row>
    <row r="1314" spans="1:1" ht="15" x14ac:dyDescent="0.25">
      <c r="A1314" s="42" t="s">
        <v>1403</v>
      </c>
    </row>
    <row r="1315" spans="1:1" ht="15" x14ac:dyDescent="0.25">
      <c r="A1315" s="42" t="s">
        <v>1404</v>
      </c>
    </row>
    <row r="1316" spans="1:1" ht="15" x14ac:dyDescent="0.25">
      <c r="A1316" s="42" t="s">
        <v>1405</v>
      </c>
    </row>
    <row r="1317" spans="1:1" ht="15" x14ac:dyDescent="0.25">
      <c r="A1317" s="42" t="s">
        <v>1406</v>
      </c>
    </row>
    <row r="1318" spans="1:1" ht="15" x14ac:dyDescent="0.25">
      <c r="A1318" s="42" t="s">
        <v>1407</v>
      </c>
    </row>
    <row r="1319" spans="1:1" ht="15" x14ac:dyDescent="0.25">
      <c r="A1319" s="42" t="s">
        <v>1408</v>
      </c>
    </row>
    <row r="1320" spans="1:1" ht="15" x14ac:dyDescent="0.25">
      <c r="A1320" s="42" t="s">
        <v>1409</v>
      </c>
    </row>
    <row r="1321" spans="1:1" ht="15" x14ac:dyDescent="0.25">
      <c r="A1321" s="42" t="s">
        <v>1410</v>
      </c>
    </row>
    <row r="1322" spans="1:1" ht="15" x14ac:dyDescent="0.25">
      <c r="A1322" s="42" t="s">
        <v>1411</v>
      </c>
    </row>
    <row r="1323" spans="1:1" ht="15" x14ac:dyDescent="0.25">
      <c r="A1323" s="42" t="s">
        <v>1412</v>
      </c>
    </row>
    <row r="1324" spans="1:1" ht="15" x14ac:dyDescent="0.25">
      <c r="A1324" s="42" t="s">
        <v>1413</v>
      </c>
    </row>
    <row r="1325" spans="1:1" ht="15" x14ac:dyDescent="0.25">
      <c r="A1325" s="42" t="s">
        <v>1414</v>
      </c>
    </row>
    <row r="1326" spans="1:1" ht="15" x14ac:dyDescent="0.25">
      <c r="A1326" s="42" t="s">
        <v>1415</v>
      </c>
    </row>
    <row r="1327" spans="1:1" ht="15" x14ac:dyDescent="0.25">
      <c r="A1327" s="42" t="s">
        <v>1416</v>
      </c>
    </row>
    <row r="1328" spans="1:1" ht="15" x14ac:dyDescent="0.25">
      <c r="A1328" s="42" t="s">
        <v>1417</v>
      </c>
    </row>
    <row r="1329" spans="1:1" ht="15" x14ac:dyDescent="0.25">
      <c r="A1329" s="42" t="s">
        <v>1418</v>
      </c>
    </row>
    <row r="1330" spans="1:1" ht="15" x14ac:dyDescent="0.25">
      <c r="A1330" s="42" t="s">
        <v>1419</v>
      </c>
    </row>
    <row r="1331" spans="1:1" ht="15" x14ac:dyDescent="0.25">
      <c r="A1331" s="42" t="s">
        <v>1420</v>
      </c>
    </row>
    <row r="1332" spans="1:1" ht="15" x14ac:dyDescent="0.25">
      <c r="A1332" s="42" t="s">
        <v>1421</v>
      </c>
    </row>
    <row r="1333" spans="1:1" ht="15" x14ac:dyDescent="0.25">
      <c r="A1333" s="42" t="s">
        <v>1422</v>
      </c>
    </row>
    <row r="1334" spans="1:1" ht="15" x14ac:dyDescent="0.25">
      <c r="A1334" s="42" t="s">
        <v>1423</v>
      </c>
    </row>
    <row r="1335" spans="1:1" ht="15" x14ac:dyDescent="0.25">
      <c r="A1335" s="42" t="s">
        <v>1424</v>
      </c>
    </row>
    <row r="1336" spans="1:1" ht="15" x14ac:dyDescent="0.25">
      <c r="A1336" s="42" t="s">
        <v>1425</v>
      </c>
    </row>
    <row r="1337" spans="1:1" ht="15" x14ac:dyDescent="0.25">
      <c r="A1337" s="42" t="s">
        <v>1426</v>
      </c>
    </row>
    <row r="1338" spans="1:1" ht="15" x14ac:dyDescent="0.25">
      <c r="A1338" s="42" t="s">
        <v>1427</v>
      </c>
    </row>
    <row r="1339" spans="1:1" ht="15" x14ac:dyDescent="0.25">
      <c r="A1339" s="42" t="s">
        <v>1428</v>
      </c>
    </row>
    <row r="1340" spans="1:1" ht="15" x14ac:dyDescent="0.25">
      <c r="A1340" s="42" t="s">
        <v>1429</v>
      </c>
    </row>
    <row r="1341" spans="1:1" ht="15" x14ac:dyDescent="0.25">
      <c r="A1341" s="42" t="s">
        <v>1430</v>
      </c>
    </row>
    <row r="1342" spans="1:1" ht="15" x14ac:dyDescent="0.25">
      <c r="A1342" s="42" t="s">
        <v>1431</v>
      </c>
    </row>
    <row r="1343" spans="1:1" ht="15" x14ac:dyDescent="0.25">
      <c r="A1343" s="42" t="s">
        <v>1432</v>
      </c>
    </row>
    <row r="1344" spans="1:1" ht="15" x14ac:dyDescent="0.25">
      <c r="A1344" s="42" t="s">
        <v>1433</v>
      </c>
    </row>
    <row r="1345" spans="1:1" ht="15" x14ac:dyDescent="0.25">
      <c r="A1345" s="42" t="s">
        <v>1434</v>
      </c>
    </row>
    <row r="1346" spans="1:1" ht="15" x14ac:dyDescent="0.25">
      <c r="A1346" s="42" t="s">
        <v>1435</v>
      </c>
    </row>
    <row r="1347" spans="1:1" ht="15" x14ac:dyDescent="0.25">
      <c r="A1347" s="42" t="s">
        <v>1436</v>
      </c>
    </row>
    <row r="1348" spans="1:1" ht="15" x14ac:dyDescent="0.25">
      <c r="A1348" s="42" t="s">
        <v>1437</v>
      </c>
    </row>
    <row r="1349" spans="1:1" ht="15" x14ac:dyDescent="0.25">
      <c r="A1349" s="42" t="s">
        <v>1438</v>
      </c>
    </row>
    <row r="1350" spans="1:1" ht="15" x14ac:dyDescent="0.25">
      <c r="A1350" s="42" t="s">
        <v>1439</v>
      </c>
    </row>
    <row r="1351" spans="1:1" ht="15" x14ac:dyDescent="0.25">
      <c r="A1351" s="42" t="s">
        <v>1440</v>
      </c>
    </row>
    <row r="1352" spans="1:1" ht="15" x14ac:dyDescent="0.25">
      <c r="A1352" s="42" t="s">
        <v>1441</v>
      </c>
    </row>
    <row r="1353" spans="1:1" ht="15" x14ac:dyDescent="0.25">
      <c r="A1353" s="42" t="s">
        <v>1442</v>
      </c>
    </row>
    <row r="1354" spans="1:1" ht="15" x14ac:dyDescent="0.25">
      <c r="A1354" s="42" t="s">
        <v>1443</v>
      </c>
    </row>
    <row r="1355" spans="1:1" ht="15" x14ac:dyDescent="0.25">
      <c r="A1355" s="42" t="s">
        <v>1444</v>
      </c>
    </row>
    <row r="1356" spans="1:1" ht="15" x14ac:dyDescent="0.25">
      <c r="A1356" s="42" t="s">
        <v>1445</v>
      </c>
    </row>
    <row r="1357" spans="1:1" ht="15" x14ac:dyDescent="0.25">
      <c r="A1357" s="42" t="s">
        <v>1446</v>
      </c>
    </row>
    <row r="1358" spans="1:1" ht="15" x14ac:dyDescent="0.25">
      <c r="A1358" s="42" t="s">
        <v>1447</v>
      </c>
    </row>
    <row r="1359" spans="1:1" ht="15" x14ac:dyDescent="0.25">
      <c r="A1359" s="42" t="s">
        <v>1448</v>
      </c>
    </row>
    <row r="1360" spans="1:1" ht="15" x14ac:dyDescent="0.25">
      <c r="A1360" s="42" t="s">
        <v>1449</v>
      </c>
    </row>
    <row r="1361" spans="1:1" ht="15" x14ac:dyDescent="0.25">
      <c r="A1361" s="42" t="s">
        <v>1450</v>
      </c>
    </row>
    <row r="1362" spans="1:1" ht="15" x14ac:dyDescent="0.25">
      <c r="A1362" s="42" t="s">
        <v>1451</v>
      </c>
    </row>
    <row r="1363" spans="1:1" ht="15" x14ac:dyDescent="0.25">
      <c r="A1363" s="42" t="s">
        <v>1452</v>
      </c>
    </row>
    <row r="1364" spans="1:1" ht="15" x14ac:dyDescent="0.25">
      <c r="A1364" s="42" t="s">
        <v>1453</v>
      </c>
    </row>
    <row r="1365" spans="1:1" ht="15" x14ac:dyDescent="0.25">
      <c r="A1365" s="42" t="s">
        <v>1454</v>
      </c>
    </row>
    <row r="1366" spans="1:1" ht="15" x14ac:dyDescent="0.25">
      <c r="A1366" s="42" t="s">
        <v>1455</v>
      </c>
    </row>
    <row r="1367" spans="1:1" ht="15" x14ac:dyDescent="0.25">
      <c r="A1367" s="42" t="s">
        <v>1456</v>
      </c>
    </row>
    <row r="1368" spans="1:1" ht="15" x14ac:dyDescent="0.25">
      <c r="A1368" s="42" t="s">
        <v>1457</v>
      </c>
    </row>
    <row r="1369" spans="1:1" ht="15" x14ac:dyDescent="0.25">
      <c r="A1369" s="42" t="s">
        <v>1458</v>
      </c>
    </row>
    <row r="1370" spans="1:1" ht="15" x14ac:dyDescent="0.25">
      <c r="A1370" s="42" t="s">
        <v>1459</v>
      </c>
    </row>
    <row r="1371" spans="1:1" ht="15" x14ac:dyDescent="0.25">
      <c r="A1371" s="42" t="s">
        <v>1460</v>
      </c>
    </row>
    <row r="1372" spans="1:1" ht="15" x14ac:dyDescent="0.25">
      <c r="A1372" s="42" t="s">
        <v>1461</v>
      </c>
    </row>
    <row r="1373" spans="1:1" ht="15" x14ac:dyDescent="0.25">
      <c r="A1373" s="42" t="s">
        <v>1462</v>
      </c>
    </row>
    <row r="1374" spans="1:1" ht="15" x14ac:dyDescent="0.25">
      <c r="A1374" s="42" t="s">
        <v>1463</v>
      </c>
    </row>
    <row r="1375" spans="1:1" ht="15" x14ac:dyDescent="0.25">
      <c r="A1375" s="42" t="s">
        <v>1464</v>
      </c>
    </row>
    <row r="1376" spans="1:1" ht="15" x14ac:dyDescent="0.25">
      <c r="A1376" s="42" t="s">
        <v>1465</v>
      </c>
    </row>
    <row r="1377" spans="1:1" ht="15" x14ac:dyDescent="0.25">
      <c r="A1377" s="42" t="s">
        <v>1466</v>
      </c>
    </row>
    <row r="1378" spans="1:1" ht="15" x14ac:dyDescent="0.25">
      <c r="A1378" s="42" t="s">
        <v>1467</v>
      </c>
    </row>
    <row r="1379" spans="1:1" ht="15" x14ac:dyDescent="0.25">
      <c r="A1379" s="42" t="s">
        <v>1468</v>
      </c>
    </row>
    <row r="1380" spans="1:1" ht="15" x14ac:dyDescent="0.25">
      <c r="A1380" s="42" t="s">
        <v>1469</v>
      </c>
    </row>
    <row r="1381" spans="1:1" ht="15" x14ac:dyDescent="0.25">
      <c r="A1381" s="42" t="s">
        <v>1470</v>
      </c>
    </row>
    <row r="1382" spans="1:1" ht="15" x14ac:dyDescent="0.25">
      <c r="A1382" s="42" t="s">
        <v>1471</v>
      </c>
    </row>
    <row r="1383" spans="1:1" ht="15" x14ac:dyDescent="0.25">
      <c r="A1383" s="42" t="s">
        <v>1472</v>
      </c>
    </row>
    <row r="1384" spans="1:1" ht="15" x14ac:dyDescent="0.25">
      <c r="A1384" s="42" t="s">
        <v>1473</v>
      </c>
    </row>
    <row r="1385" spans="1:1" ht="15" x14ac:dyDescent="0.25">
      <c r="A1385" s="42" t="s">
        <v>1474</v>
      </c>
    </row>
    <row r="1386" spans="1:1" ht="15" x14ac:dyDescent="0.25">
      <c r="A1386" s="42" t="s">
        <v>1475</v>
      </c>
    </row>
    <row r="1387" spans="1:1" ht="15" x14ac:dyDescent="0.25">
      <c r="A1387" s="42" t="s">
        <v>1476</v>
      </c>
    </row>
    <row r="1388" spans="1:1" ht="15" x14ac:dyDescent="0.25">
      <c r="A1388" s="42" t="s">
        <v>1477</v>
      </c>
    </row>
    <row r="1389" spans="1:1" ht="15" x14ac:dyDescent="0.25">
      <c r="A1389" s="42" t="s">
        <v>1478</v>
      </c>
    </row>
    <row r="1390" spans="1:1" ht="15" x14ac:dyDescent="0.25">
      <c r="A1390" s="42" t="s">
        <v>1479</v>
      </c>
    </row>
    <row r="1391" spans="1:1" ht="15" x14ac:dyDescent="0.25">
      <c r="A1391" s="42" t="s">
        <v>1480</v>
      </c>
    </row>
    <row r="1392" spans="1:1" ht="15" x14ac:dyDescent="0.25">
      <c r="A1392" s="42" t="s">
        <v>1481</v>
      </c>
    </row>
    <row r="1393" spans="1:1" ht="15" x14ac:dyDescent="0.25">
      <c r="A1393" s="42" t="s">
        <v>1482</v>
      </c>
    </row>
    <row r="1394" spans="1:1" ht="15" x14ac:dyDescent="0.25">
      <c r="A1394" s="42" t="s">
        <v>1483</v>
      </c>
    </row>
    <row r="1395" spans="1:1" ht="15" x14ac:dyDescent="0.25">
      <c r="A1395" s="42" t="s">
        <v>1484</v>
      </c>
    </row>
    <row r="1396" spans="1:1" ht="15" x14ac:dyDescent="0.25">
      <c r="A1396" s="42" t="s">
        <v>1485</v>
      </c>
    </row>
    <row r="1397" spans="1:1" ht="15" x14ac:dyDescent="0.25">
      <c r="A1397" s="42" t="s">
        <v>1486</v>
      </c>
    </row>
    <row r="1398" spans="1:1" ht="15" x14ac:dyDescent="0.25">
      <c r="A1398" s="42" t="s">
        <v>1487</v>
      </c>
    </row>
    <row r="1399" spans="1:1" ht="15" x14ac:dyDescent="0.25">
      <c r="A1399" s="42" t="s">
        <v>1488</v>
      </c>
    </row>
    <row r="1400" spans="1:1" ht="15" x14ac:dyDescent="0.25">
      <c r="A1400" s="42" t="s">
        <v>1489</v>
      </c>
    </row>
    <row r="1401" spans="1:1" ht="15" x14ac:dyDescent="0.25">
      <c r="A1401" s="42" t="s">
        <v>1490</v>
      </c>
    </row>
    <row r="1402" spans="1:1" ht="15" x14ac:dyDescent="0.25">
      <c r="A1402" s="42" t="s">
        <v>1491</v>
      </c>
    </row>
    <row r="1403" spans="1:1" ht="15" x14ac:dyDescent="0.25">
      <c r="A1403" s="42" t="s">
        <v>1492</v>
      </c>
    </row>
    <row r="1404" spans="1:1" ht="15" x14ac:dyDescent="0.25">
      <c r="A1404" s="42" t="s">
        <v>1493</v>
      </c>
    </row>
    <row r="1405" spans="1:1" ht="15" x14ac:dyDescent="0.25">
      <c r="A1405" s="42" t="s">
        <v>1494</v>
      </c>
    </row>
    <row r="1406" spans="1:1" ht="15" x14ac:dyDescent="0.25">
      <c r="A1406" s="42" t="s">
        <v>1495</v>
      </c>
    </row>
    <row r="1407" spans="1:1" ht="15" x14ac:dyDescent="0.25">
      <c r="A1407" s="42" t="s">
        <v>1496</v>
      </c>
    </row>
    <row r="1408" spans="1:1" ht="15" x14ac:dyDescent="0.25">
      <c r="A1408" s="42" t="s">
        <v>1497</v>
      </c>
    </row>
    <row r="1409" spans="1:1" ht="15" x14ac:dyDescent="0.25">
      <c r="A1409" s="42" t="s">
        <v>1498</v>
      </c>
    </row>
    <row r="1410" spans="1:1" ht="15" x14ac:dyDescent="0.25">
      <c r="A1410" s="42" t="s">
        <v>1499</v>
      </c>
    </row>
    <row r="1411" spans="1:1" ht="15" x14ac:dyDescent="0.25">
      <c r="A1411" s="42" t="s">
        <v>1500</v>
      </c>
    </row>
    <row r="1412" spans="1:1" ht="15" x14ac:dyDescent="0.25">
      <c r="A1412" s="42" t="s">
        <v>1501</v>
      </c>
    </row>
    <row r="1413" spans="1:1" ht="15" x14ac:dyDescent="0.25">
      <c r="A1413" s="42" t="s">
        <v>1502</v>
      </c>
    </row>
    <row r="1414" spans="1:1" ht="15" x14ac:dyDescent="0.25">
      <c r="A1414" s="42" t="s">
        <v>1503</v>
      </c>
    </row>
    <row r="1415" spans="1:1" ht="15" x14ac:dyDescent="0.25">
      <c r="A1415" s="42" t="s">
        <v>1504</v>
      </c>
    </row>
    <row r="1416" spans="1:1" ht="15" x14ac:dyDescent="0.25">
      <c r="A1416" s="42" t="s">
        <v>1505</v>
      </c>
    </row>
    <row r="1417" spans="1:1" ht="15" x14ac:dyDescent="0.25">
      <c r="A1417" s="42" t="s">
        <v>1506</v>
      </c>
    </row>
    <row r="1418" spans="1:1" ht="15" x14ac:dyDescent="0.25">
      <c r="A1418" s="42" t="s">
        <v>1507</v>
      </c>
    </row>
    <row r="1419" spans="1:1" ht="15" x14ac:dyDescent="0.25">
      <c r="A1419" s="42" t="s">
        <v>1508</v>
      </c>
    </row>
    <row r="1420" spans="1:1" ht="15" x14ac:dyDescent="0.25">
      <c r="A1420" s="42" t="s">
        <v>1509</v>
      </c>
    </row>
    <row r="1421" spans="1:1" ht="15" x14ac:dyDescent="0.25">
      <c r="A1421" s="42" t="s">
        <v>1510</v>
      </c>
    </row>
    <row r="1422" spans="1:1" ht="15" x14ac:dyDescent="0.25">
      <c r="A1422" s="42" t="s">
        <v>1511</v>
      </c>
    </row>
    <row r="1423" spans="1:1" ht="15" x14ac:dyDescent="0.25">
      <c r="A1423" s="42" t="s">
        <v>1512</v>
      </c>
    </row>
    <row r="1424" spans="1:1" ht="15" x14ac:dyDescent="0.25">
      <c r="A1424" s="42" t="s">
        <v>1513</v>
      </c>
    </row>
    <row r="1425" spans="1:1" ht="15" x14ac:dyDescent="0.25">
      <c r="A1425" s="42" t="s">
        <v>1514</v>
      </c>
    </row>
    <row r="1426" spans="1:1" ht="15" x14ac:dyDescent="0.25">
      <c r="A1426" s="42" t="s">
        <v>1515</v>
      </c>
    </row>
    <row r="1427" spans="1:1" ht="15" x14ac:dyDescent="0.25">
      <c r="A1427" s="42" t="s">
        <v>1516</v>
      </c>
    </row>
    <row r="1428" spans="1:1" ht="15" x14ac:dyDescent="0.25">
      <c r="A1428" s="42" t="s">
        <v>1517</v>
      </c>
    </row>
    <row r="1429" spans="1:1" ht="15" x14ac:dyDescent="0.25">
      <c r="A1429" s="42" t="s">
        <v>1518</v>
      </c>
    </row>
    <row r="1430" spans="1:1" ht="15" x14ac:dyDescent="0.25">
      <c r="A1430" s="42" t="s">
        <v>1519</v>
      </c>
    </row>
    <row r="1431" spans="1:1" ht="15" x14ac:dyDescent="0.25">
      <c r="A1431" s="42" t="s">
        <v>1520</v>
      </c>
    </row>
    <row r="1432" spans="1:1" ht="15" x14ac:dyDescent="0.25">
      <c r="A1432" s="42" t="s">
        <v>1521</v>
      </c>
    </row>
    <row r="1433" spans="1:1" ht="15" x14ac:dyDescent="0.25">
      <c r="A1433" s="42" t="s">
        <v>1522</v>
      </c>
    </row>
    <row r="1434" spans="1:1" ht="15" x14ac:dyDescent="0.25">
      <c r="A1434" s="42" t="s">
        <v>1523</v>
      </c>
    </row>
    <row r="1435" spans="1:1" ht="15" x14ac:dyDescent="0.25">
      <c r="A1435" s="42" t="s">
        <v>1524</v>
      </c>
    </row>
    <row r="1436" spans="1:1" ht="15" x14ac:dyDescent="0.25">
      <c r="A1436" s="42" t="s">
        <v>1525</v>
      </c>
    </row>
    <row r="1437" spans="1:1" ht="15" x14ac:dyDescent="0.25">
      <c r="A1437" s="42" t="s">
        <v>1526</v>
      </c>
    </row>
    <row r="1438" spans="1:1" ht="15" x14ac:dyDescent="0.25">
      <c r="A1438" s="42" t="s">
        <v>1527</v>
      </c>
    </row>
    <row r="1439" spans="1:1" ht="15" x14ac:dyDescent="0.25">
      <c r="A1439" s="42" t="s">
        <v>1528</v>
      </c>
    </row>
    <row r="1440" spans="1:1" ht="15" x14ac:dyDescent="0.25">
      <c r="A1440" s="42" t="s">
        <v>1529</v>
      </c>
    </row>
    <row r="1441" spans="1:1" ht="15" x14ac:dyDescent="0.25">
      <c r="A1441" s="42" t="s">
        <v>1530</v>
      </c>
    </row>
    <row r="1442" spans="1:1" ht="15" x14ac:dyDescent="0.25">
      <c r="A1442" s="42" t="s">
        <v>1531</v>
      </c>
    </row>
    <row r="1443" spans="1:1" ht="15" x14ac:dyDescent="0.25">
      <c r="A1443" s="42" t="s">
        <v>1532</v>
      </c>
    </row>
    <row r="1444" spans="1:1" ht="15" x14ac:dyDescent="0.25">
      <c r="A1444" s="42" t="s">
        <v>1533</v>
      </c>
    </row>
    <row r="1445" spans="1:1" ht="15" x14ac:dyDescent="0.25">
      <c r="A1445" s="42" t="s">
        <v>1534</v>
      </c>
    </row>
    <row r="1446" spans="1:1" ht="15" x14ac:dyDescent="0.25">
      <c r="A1446" s="42" t="s">
        <v>1535</v>
      </c>
    </row>
    <row r="1447" spans="1:1" ht="15" x14ac:dyDescent="0.25">
      <c r="A1447" s="42" t="s">
        <v>1536</v>
      </c>
    </row>
    <row r="1448" spans="1:1" ht="15" x14ac:dyDescent="0.25">
      <c r="A1448" s="42" t="s">
        <v>1537</v>
      </c>
    </row>
    <row r="1449" spans="1:1" ht="15" x14ac:dyDescent="0.25">
      <c r="A1449" s="42" t="s">
        <v>1538</v>
      </c>
    </row>
    <row r="1450" spans="1:1" ht="15" x14ac:dyDescent="0.25">
      <c r="A1450" s="42" t="s">
        <v>1539</v>
      </c>
    </row>
    <row r="1451" spans="1:1" ht="15" x14ac:dyDescent="0.25">
      <c r="A1451" s="42" t="s">
        <v>1540</v>
      </c>
    </row>
    <row r="1452" spans="1:1" ht="15" x14ac:dyDescent="0.25">
      <c r="A1452" s="42" t="s">
        <v>1541</v>
      </c>
    </row>
    <row r="1453" spans="1:1" ht="15" x14ac:dyDescent="0.25">
      <c r="A1453" s="42" t="s">
        <v>1542</v>
      </c>
    </row>
    <row r="1454" spans="1:1" ht="15" x14ac:dyDescent="0.25">
      <c r="A1454" s="42" t="s">
        <v>1543</v>
      </c>
    </row>
    <row r="1455" spans="1:1" ht="15" x14ac:dyDescent="0.25">
      <c r="A1455" s="42" t="s">
        <v>1544</v>
      </c>
    </row>
    <row r="1456" spans="1:1" ht="15" x14ac:dyDescent="0.25">
      <c r="A1456" s="42" t="s">
        <v>1545</v>
      </c>
    </row>
    <row r="1457" spans="1:1" ht="15" x14ac:dyDescent="0.25">
      <c r="A1457" s="42" t="s">
        <v>1546</v>
      </c>
    </row>
    <row r="1458" spans="1:1" ht="15" x14ac:dyDescent="0.25">
      <c r="A1458" s="42" t="s">
        <v>1547</v>
      </c>
    </row>
    <row r="1459" spans="1:1" ht="15" x14ac:dyDescent="0.25">
      <c r="A1459" s="42" t="s">
        <v>1548</v>
      </c>
    </row>
    <row r="1460" spans="1:1" ht="15" x14ac:dyDescent="0.25">
      <c r="A1460" s="42" t="s">
        <v>1549</v>
      </c>
    </row>
    <row r="1461" spans="1:1" ht="15" x14ac:dyDescent="0.25">
      <c r="A1461" s="42" t="s">
        <v>1550</v>
      </c>
    </row>
    <row r="1462" spans="1:1" ht="15" x14ac:dyDescent="0.25">
      <c r="A1462" s="42" t="s">
        <v>1551</v>
      </c>
    </row>
    <row r="1463" spans="1:1" ht="15" x14ac:dyDescent="0.25">
      <c r="A1463" s="42" t="s">
        <v>1552</v>
      </c>
    </row>
    <row r="1464" spans="1:1" ht="15" x14ac:dyDescent="0.25">
      <c r="A1464" s="42" t="s">
        <v>1553</v>
      </c>
    </row>
    <row r="1465" spans="1:1" ht="15" x14ac:dyDescent="0.25">
      <c r="A1465" s="42" t="s">
        <v>1554</v>
      </c>
    </row>
    <row r="1466" spans="1:1" ht="15" x14ac:dyDescent="0.25">
      <c r="A1466" s="42" t="s">
        <v>1555</v>
      </c>
    </row>
    <row r="1467" spans="1:1" ht="15" x14ac:dyDescent="0.25">
      <c r="A1467" s="42" t="s">
        <v>1556</v>
      </c>
    </row>
    <row r="1468" spans="1:1" ht="15" x14ac:dyDescent="0.25">
      <c r="A1468" s="42" t="s">
        <v>1557</v>
      </c>
    </row>
    <row r="1469" spans="1:1" ht="15" x14ac:dyDescent="0.25">
      <c r="A1469" s="42" t="s">
        <v>1558</v>
      </c>
    </row>
    <row r="1470" spans="1:1" ht="15" x14ac:dyDescent="0.25">
      <c r="A1470" s="42" t="s">
        <v>1559</v>
      </c>
    </row>
    <row r="1471" spans="1:1" ht="15" x14ac:dyDescent="0.25">
      <c r="A1471" s="42" t="s">
        <v>1560</v>
      </c>
    </row>
    <row r="1472" spans="1:1" ht="15" x14ac:dyDescent="0.25">
      <c r="A1472" s="42" t="s">
        <v>1561</v>
      </c>
    </row>
    <row r="1473" spans="1:1" ht="15" x14ac:dyDescent="0.25">
      <c r="A1473" s="42" t="s">
        <v>1562</v>
      </c>
    </row>
    <row r="1474" spans="1:1" ht="15" x14ac:dyDescent="0.25">
      <c r="A1474" s="42" t="s">
        <v>1563</v>
      </c>
    </row>
    <row r="1475" spans="1:1" ht="15" x14ac:dyDescent="0.25">
      <c r="A1475" s="42" t="s">
        <v>1564</v>
      </c>
    </row>
    <row r="1476" spans="1:1" ht="15" x14ac:dyDescent="0.25">
      <c r="A1476" s="42" t="s">
        <v>1565</v>
      </c>
    </row>
    <row r="1477" spans="1:1" ht="15" x14ac:dyDescent="0.25">
      <c r="A1477" s="42" t="s">
        <v>1566</v>
      </c>
    </row>
    <row r="1478" spans="1:1" ht="15" x14ac:dyDescent="0.25">
      <c r="A1478" s="42" t="s">
        <v>1567</v>
      </c>
    </row>
    <row r="1479" spans="1:1" ht="15" x14ac:dyDescent="0.25">
      <c r="A1479" s="42" t="s">
        <v>1568</v>
      </c>
    </row>
    <row r="1480" spans="1:1" ht="15" x14ac:dyDescent="0.25">
      <c r="A1480" s="42" t="s">
        <v>1569</v>
      </c>
    </row>
    <row r="1481" spans="1:1" ht="15" x14ac:dyDescent="0.25">
      <c r="A1481" s="42" t="s">
        <v>1570</v>
      </c>
    </row>
    <row r="1482" spans="1:1" ht="15" x14ac:dyDescent="0.25">
      <c r="A1482" s="42" t="s">
        <v>1571</v>
      </c>
    </row>
    <row r="1483" spans="1:1" ht="15" x14ac:dyDescent="0.25">
      <c r="A1483" s="42" t="s">
        <v>1572</v>
      </c>
    </row>
    <row r="1484" spans="1:1" ht="15" x14ac:dyDescent="0.25">
      <c r="A1484" s="42" t="s">
        <v>1573</v>
      </c>
    </row>
    <row r="1485" spans="1:1" ht="15" x14ac:dyDescent="0.25">
      <c r="A1485" s="42" t="s">
        <v>1574</v>
      </c>
    </row>
    <row r="1486" spans="1:1" ht="15" x14ac:dyDescent="0.25">
      <c r="A1486" s="42" t="s">
        <v>1575</v>
      </c>
    </row>
    <row r="1487" spans="1:1" ht="15" x14ac:dyDescent="0.25">
      <c r="A1487" s="42" t="s">
        <v>1576</v>
      </c>
    </row>
    <row r="1488" spans="1:1" ht="15" x14ac:dyDescent="0.25">
      <c r="A1488" s="42" t="s">
        <v>1577</v>
      </c>
    </row>
    <row r="1489" spans="1:1" ht="15" x14ac:dyDescent="0.25">
      <c r="A1489" s="42" t="s">
        <v>1578</v>
      </c>
    </row>
    <row r="1490" spans="1:1" ht="15" x14ac:dyDescent="0.25">
      <c r="A1490" s="42" t="s">
        <v>1579</v>
      </c>
    </row>
    <row r="1491" spans="1:1" ht="15" x14ac:dyDescent="0.25">
      <c r="A1491" s="42" t="s">
        <v>1580</v>
      </c>
    </row>
    <row r="1492" spans="1:1" ht="15" x14ac:dyDescent="0.25">
      <c r="A1492" s="42" t="s">
        <v>1581</v>
      </c>
    </row>
    <row r="1493" spans="1:1" ht="15" x14ac:dyDescent="0.25">
      <c r="A1493" s="42" t="s">
        <v>1582</v>
      </c>
    </row>
    <row r="1494" spans="1:1" ht="15" x14ac:dyDescent="0.25">
      <c r="A1494" s="42" t="s">
        <v>1583</v>
      </c>
    </row>
    <row r="1495" spans="1:1" ht="15" x14ac:dyDescent="0.25">
      <c r="A1495" s="42" t="s">
        <v>1584</v>
      </c>
    </row>
    <row r="1496" spans="1:1" ht="15" x14ac:dyDescent="0.25">
      <c r="A1496" s="42" t="s">
        <v>1585</v>
      </c>
    </row>
    <row r="1497" spans="1:1" ht="15" x14ac:dyDescent="0.25">
      <c r="A1497" s="42" t="s">
        <v>1586</v>
      </c>
    </row>
    <row r="1498" spans="1:1" ht="15" x14ac:dyDescent="0.25">
      <c r="A1498" s="42" t="s">
        <v>1587</v>
      </c>
    </row>
    <row r="1499" spans="1:1" ht="15" x14ac:dyDescent="0.25">
      <c r="A1499" s="42" t="s">
        <v>1588</v>
      </c>
    </row>
    <row r="1500" spans="1:1" ht="15" x14ac:dyDescent="0.25">
      <c r="A1500" s="42" t="s">
        <v>1589</v>
      </c>
    </row>
    <row r="1501" spans="1:1" ht="15" x14ac:dyDescent="0.25">
      <c r="A1501" s="42" t="s">
        <v>1590</v>
      </c>
    </row>
    <row r="1502" spans="1:1" ht="15" x14ac:dyDescent="0.25">
      <c r="A1502" s="42" t="s">
        <v>1591</v>
      </c>
    </row>
    <row r="1503" spans="1:1" ht="15" x14ac:dyDescent="0.25">
      <c r="A1503" s="42" t="s">
        <v>1592</v>
      </c>
    </row>
    <row r="1504" spans="1:1" ht="15" x14ac:dyDescent="0.25">
      <c r="A1504" s="42" t="s">
        <v>1593</v>
      </c>
    </row>
    <row r="1505" spans="1:1" ht="15" x14ac:dyDescent="0.25">
      <c r="A1505" s="42" t="s">
        <v>1594</v>
      </c>
    </row>
    <row r="1506" spans="1:1" ht="15" x14ac:dyDescent="0.25">
      <c r="A1506" s="42" t="s">
        <v>1595</v>
      </c>
    </row>
    <row r="1507" spans="1:1" ht="15" x14ac:dyDescent="0.25">
      <c r="A1507" s="42" t="s">
        <v>1596</v>
      </c>
    </row>
    <row r="1508" spans="1:1" ht="15" x14ac:dyDescent="0.25">
      <c r="A1508" s="42" t="s">
        <v>1597</v>
      </c>
    </row>
    <row r="1509" spans="1:1" ht="15" x14ac:dyDescent="0.25">
      <c r="A1509" s="42" t="s">
        <v>1598</v>
      </c>
    </row>
    <row r="1510" spans="1:1" ht="15" x14ac:dyDescent="0.25">
      <c r="A1510" s="42" t="s">
        <v>1599</v>
      </c>
    </row>
    <row r="1511" spans="1:1" ht="15" x14ac:dyDescent="0.25">
      <c r="A1511" s="42" t="s">
        <v>1600</v>
      </c>
    </row>
    <row r="1512" spans="1:1" ht="15" x14ac:dyDescent="0.25">
      <c r="A1512" s="42" t="s">
        <v>1601</v>
      </c>
    </row>
    <row r="1513" spans="1:1" ht="15" x14ac:dyDescent="0.25">
      <c r="A1513" s="42" t="s">
        <v>1602</v>
      </c>
    </row>
    <row r="1514" spans="1:1" ht="15" x14ac:dyDescent="0.25">
      <c r="A1514" s="42" t="s">
        <v>1603</v>
      </c>
    </row>
    <row r="1515" spans="1:1" ht="15" x14ac:dyDescent="0.25">
      <c r="A1515" s="42" t="s">
        <v>1604</v>
      </c>
    </row>
    <row r="1516" spans="1:1" ht="15" x14ac:dyDescent="0.25">
      <c r="A1516" s="42" t="s">
        <v>1605</v>
      </c>
    </row>
    <row r="1517" spans="1:1" ht="15" x14ac:dyDescent="0.25">
      <c r="A1517" s="42" t="s">
        <v>1606</v>
      </c>
    </row>
    <row r="1518" spans="1:1" ht="15" x14ac:dyDescent="0.25">
      <c r="A1518" s="42" t="s">
        <v>1607</v>
      </c>
    </row>
    <row r="1519" spans="1:1" ht="15" x14ac:dyDescent="0.25">
      <c r="A1519" s="42" t="s">
        <v>1608</v>
      </c>
    </row>
    <row r="1520" spans="1:1" ht="15" x14ac:dyDescent="0.25">
      <c r="A1520" s="42" t="s">
        <v>1609</v>
      </c>
    </row>
    <row r="1521" spans="1:1" ht="15" x14ac:dyDescent="0.25">
      <c r="A1521" s="42" t="s">
        <v>1610</v>
      </c>
    </row>
    <row r="1522" spans="1:1" ht="15" x14ac:dyDescent="0.25">
      <c r="A1522" s="42" t="s">
        <v>1611</v>
      </c>
    </row>
    <row r="1523" spans="1:1" ht="15" x14ac:dyDescent="0.25">
      <c r="A1523" s="42" t="s">
        <v>1612</v>
      </c>
    </row>
    <row r="1524" spans="1:1" ht="15" x14ac:dyDescent="0.25">
      <c r="A1524" s="42" t="s">
        <v>1613</v>
      </c>
    </row>
    <row r="1525" spans="1:1" ht="15" x14ac:dyDescent="0.25">
      <c r="A1525" s="42" t="s">
        <v>1614</v>
      </c>
    </row>
    <row r="1526" spans="1:1" ht="15" x14ac:dyDescent="0.25">
      <c r="A1526" s="42" t="s">
        <v>1615</v>
      </c>
    </row>
    <row r="1527" spans="1:1" ht="15" x14ac:dyDescent="0.25">
      <c r="A1527" s="42" t="s">
        <v>1616</v>
      </c>
    </row>
    <row r="1528" spans="1:1" ht="15" x14ac:dyDescent="0.25">
      <c r="A1528" s="42" t="s">
        <v>1617</v>
      </c>
    </row>
    <row r="1529" spans="1:1" ht="15" x14ac:dyDescent="0.25">
      <c r="A1529" s="42" t="s">
        <v>1618</v>
      </c>
    </row>
    <row r="1530" spans="1:1" ht="15" x14ac:dyDescent="0.25">
      <c r="A1530" s="42" t="s">
        <v>1619</v>
      </c>
    </row>
    <row r="1531" spans="1:1" ht="15" x14ac:dyDescent="0.25">
      <c r="A1531" s="42" t="s">
        <v>1620</v>
      </c>
    </row>
    <row r="1532" spans="1:1" ht="15" x14ac:dyDescent="0.25">
      <c r="A1532" s="42" t="s">
        <v>1621</v>
      </c>
    </row>
    <row r="1533" spans="1:1" ht="15" x14ac:dyDescent="0.25">
      <c r="A1533" s="42" t="s">
        <v>1622</v>
      </c>
    </row>
    <row r="1534" spans="1:1" ht="15" x14ac:dyDescent="0.25">
      <c r="A1534" s="42" t="s">
        <v>1623</v>
      </c>
    </row>
    <row r="1535" spans="1:1" ht="15" x14ac:dyDescent="0.25">
      <c r="A1535" s="42" t="s">
        <v>1624</v>
      </c>
    </row>
    <row r="1536" spans="1:1" ht="15" x14ac:dyDescent="0.25">
      <c r="A1536" s="42" t="s">
        <v>1625</v>
      </c>
    </row>
    <row r="1537" spans="1:1" ht="15" x14ac:dyDescent="0.25">
      <c r="A1537" s="42" t="s">
        <v>1626</v>
      </c>
    </row>
    <row r="1538" spans="1:1" ht="15" x14ac:dyDescent="0.25">
      <c r="A1538" s="42" t="s">
        <v>1627</v>
      </c>
    </row>
    <row r="1539" spans="1:1" ht="15" x14ac:dyDescent="0.25">
      <c r="A1539" s="42" t="s">
        <v>1628</v>
      </c>
    </row>
    <row r="1540" spans="1:1" ht="15" x14ac:dyDescent="0.25">
      <c r="A1540" s="42" t="s">
        <v>1629</v>
      </c>
    </row>
    <row r="1541" spans="1:1" ht="15" x14ac:dyDescent="0.25">
      <c r="A1541" s="42" t="s">
        <v>1630</v>
      </c>
    </row>
    <row r="1542" spans="1:1" ht="15" x14ac:dyDescent="0.25">
      <c r="A1542" s="42" t="s">
        <v>1631</v>
      </c>
    </row>
    <row r="1543" spans="1:1" ht="15" x14ac:dyDescent="0.25">
      <c r="A1543" s="42" t="s">
        <v>1632</v>
      </c>
    </row>
    <row r="1544" spans="1:1" ht="15" x14ac:dyDescent="0.25">
      <c r="A1544" s="42" t="s">
        <v>1633</v>
      </c>
    </row>
    <row r="1545" spans="1:1" ht="15" x14ac:dyDescent="0.25">
      <c r="A1545" s="42" t="s">
        <v>1634</v>
      </c>
    </row>
    <row r="1546" spans="1:1" ht="15" x14ac:dyDescent="0.25">
      <c r="A1546" s="42" t="s">
        <v>1635</v>
      </c>
    </row>
    <row r="1547" spans="1:1" ht="15" x14ac:dyDescent="0.25">
      <c r="A1547" s="42" t="s">
        <v>1636</v>
      </c>
    </row>
    <row r="1548" spans="1:1" ht="15" x14ac:dyDescent="0.25">
      <c r="A1548" s="42" t="s">
        <v>1637</v>
      </c>
    </row>
    <row r="1549" spans="1:1" ht="15" x14ac:dyDescent="0.25">
      <c r="A1549" s="42" t="s">
        <v>1638</v>
      </c>
    </row>
    <row r="1550" spans="1:1" ht="15" x14ac:dyDescent="0.25">
      <c r="A1550" s="42" t="s">
        <v>1639</v>
      </c>
    </row>
    <row r="1551" spans="1:1" ht="15" x14ac:dyDescent="0.25">
      <c r="A1551" s="42" t="s">
        <v>1640</v>
      </c>
    </row>
    <row r="1552" spans="1:1" ht="15" x14ac:dyDescent="0.25">
      <c r="A1552" s="42" t="s">
        <v>1641</v>
      </c>
    </row>
    <row r="1553" spans="1:1" ht="15" x14ac:dyDescent="0.25">
      <c r="A1553" s="42" t="s">
        <v>1642</v>
      </c>
    </row>
    <row r="1554" spans="1:1" ht="15" x14ac:dyDescent="0.25">
      <c r="A1554" s="42" t="s">
        <v>1643</v>
      </c>
    </row>
    <row r="1555" spans="1:1" ht="15" x14ac:dyDescent="0.25">
      <c r="A1555" s="42" t="s">
        <v>1644</v>
      </c>
    </row>
    <row r="1556" spans="1:1" ht="15" x14ac:dyDescent="0.25">
      <c r="A1556" s="42" t="s">
        <v>1645</v>
      </c>
    </row>
    <row r="1557" spans="1:1" ht="15" x14ac:dyDescent="0.25">
      <c r="A1557" s="42" t="s">
        <v>1646</v>
      </c>
    </row>
    <row r="1558" spans="1:1" ht="15" x14ac:dyDescent="0.25">
      <c r="A1558" s="42" t="s">
        <v>1647</v>
      </c>
    </row>
    <row r="1559" spans="1:1" ht="15" x14ac:dyDescent="0.25">
      <c r="A1559" s="42" t="s">
        <v>1648</v>
      </c>
    </row>
    <row r="1560" spans="1:1" ht="15" x14ac:dyDescent="0.25">
      <c r="A1560" s="42" t="s">
        <v>1649</v>
      </c>
    </row>
    <row r="1561" spans="1:1" ht="15" x14ac:dyDescent="0.25">
      <c r="A1561" s="42" t="s">
        <v>1650</v>
      </c>
    </row>
    <row r="1562" spans="1:1" ht="15" x14ac:dyDescent="0.25">
      <c r="A1562" s="42" t="s">
        <v>1651</v>
      </c>
    </row>
    <row r="1563" spans="1:1" ht="15" x14ac:dyDescent="0.25">
      <c r="A1563" s="42" t="s">
        <v>1652</v>
      </c>
    </row>
    <row r="1564" spans="1:1" ht="15" x14ac:dyDescent="0.25">
      <c r="A1564" s="42" t="s">
        <v>1653</v>
      </c>
    </row>
    <row r="1565" spans="1:1" ht="15" x14ac:dyDescent="0.25">
      <c r="A1565" s="42" t="s">
        <v>1654</v>
      </c>
    </row>
    <row r="1566" spans="1:1" ht="15" x14ac:dyDescent="0.25">
      <c r="A1566" s="42" t="s">
        <v>1655</v>
      </c>
    </row>
    <row r="1567" spans="1:1" ht="15" x14ac:dyDescent="0.25">
      <c r="A1567" s="42" t="s">
        <v>1656</v>
      </c>
    </row>
    <row r="1568" spans="1:1" ht="15" x14ac:dyDescent="0.25">
      <c r="A1568" s="42" t="s">
        <v>1657</v>
      </c>
    </row>
    <row r="1569" spans="1:1" ht="15" x14ac:dyDescent="0.25">
      <c r="A1569" s="42" t="s">
        <v>1658</v>
      </c>
    </row>
    <row r="1570" spans="1:1" ht="15" x14ac:dyDescent="0.25">
      <c r="A1570" s="42" t="s">
        <v>1659</v>
      </c>
    </row>
    <row r="1571" spans="1:1" ht="15" x14ac:dyDescent="0.25">
      <c r="A1571" s="42" t="s">
        <v>1660</v>
      </c>
    </row>
    <row r="1572" spans="1:1" ht="15" x14ac:dyDescent="0.25">
      <c r="A1572" s="42" t="s">
        <v>1661</v>
      </c>
    </row>
    <row r="1573" spans="1:1" ht="15" x14ac:dyDescent="0.25">
      <c r="A1573" s="42" t="s">
        <v>1662</v>
      </c>
    </row>
    <row r="1574" spans="1:1" ht="15" x14ac:dyDescent="0.25">
      <c r="A1574" s="42" t="s">
        <v>1663</v>
      </c>
    </row>
    <row r="1575" spans="1:1" ht="15" x14ac:dyDescent="0.25">
      <c r="A1575" s="42" t="s">
        <v>1664</v>
      </c>
    </row>
    <row r="1576" spans="1:1" ht="15" x14ac:dyDescent="0.25">
      <c r="A1576" s="42" t="s">
        <v>1665</v>
      </c>
    </row>
    <row r="1577" spans="1:1" ht="15" x14ac:dyDescent="0.25">
      <c r="A1577" s="42" t="s">
        <v>1666</v>
      </c>
    </row>
    <row r="1578" spans="1:1" ht="15" x14ac:dyDescent="0.25">
      <c r="A1578" s="42" t="s">
        <v>1667</v>
      </c>
    </row>
    <row r="1579" spans="1:1" ht="15" x14ac:dyDescent="0.25">
      <c r="A1579" s="42" t="s">
        <v>1668</v>
      </c>
    </row>
    <row r="1580" spans="1:1" ht="15" x14ac:dyDescent="0.25">
      <c r="A1580" s="42" t="s">
        <v>1669</v>
      </c>
    </row>
    <row r="1581" spans="1:1" ht="15" x14ac:dyDescent="0.25">
      <c r="A1581" s="42" t="s">
        <v>1670</v>
      </c>
    </row>
    <row r="1582" spans="1:1" ht="15" x14ac:dyDescent="0.25">
      <c r="A1582" s="42" t="s">
        <v>1671</v>
      </c>
    </row>
    <row r="1583" spans="1:1" ht="15" x14ac:dyDescent="0.25">
      <c r="A1583" s="42" t="s">
        <v>1672</v>
      </c>
    </row>
    <row r="1584" spans="1:1" ht="15" x14ac:dyDescent="0.25">
      <c r="A1584" s="42" t="s">
        <v>1673</v>
      </c>
    </row>
    <row r="1585" spans="1:1" ht="15" x14ac:dyDescent="0.25">
      <c r="A1585" s="42" t="s">
        <v>1674</v>
      </c>
    </row>
    <row r="1586" spans="1:1" ht="15" x14ac:dyDescent="0.25">
      <c r="A1586" s="42" t="s">
        <v>1675</v>
      </c>
    </row>
    <row r="1587" spans="1:1" ht="15" x14ac:dyDescent="0.25">
      <c r="A1587" s="42" t="s">
        <v>1676</v>
      </c>
    </row>
    <row r="1588" spans="1:1" ht="15" x14ac:dyDescent="0.25">
      <c r="A1588" s="42" t="s">
        <v>1677</v>
      </c>
    </row>
    <row r="1589" spans="1:1" ht="15" x14ac:dyDescent="0.25">
      <c r="A1589" s="42" t="s">
        <v>1678</v>
      </c>
    </row>
    <row r="1590" spans="1:1" ht="15" x14ac:dyDescent="0.25">
      <c r="A1590" s="42" t="s">
        <v>1679</v>
      </c>
    </row>
    <row r="1591" spans="1:1" ht="15" x14ac:dyDescent="0.25">
      <c r="A1591" s="42" t="s">
        <v>1680</v>
      </c>
    </row>
    <row r="1592" spans="1:1" ht="15" x14ac:dyDescent="0.25">
      <c r="A1592" s="42" t="s">
        <v>1681</v>
      </c>
    </row>
    <row r="1593" spans="1:1" ht="15" x14ac:dyDescent="0.25">
      <c r="A1593" s="42" t="s">
        <v>1682</v>
      </c>
    </row>
    <row r="1594" spans="1:1" ht="15" x14ac:dyDescent="0.25">
      <c r="A1594" s="42" t="s">
        <v>1683</v>
      </c>
    </row>
    <row r="1595" spans="1:1" ht="15" x14ac:dyDescent="0.25">
      <c r="A1595" s="42" t="s">
        <v>1684</v>
      </c>
    </row>
    <row r="1596" spans="1:1" ht="15" x14ac:dyDescent="0.25">
      <c r="A1596" s="42" t="s">
        <v>1685</v>
      </c>
    </row>
    <row r="1597" spans="1:1" ht="15" x14ac:dyDescent="0.25">
      <c r="A1597" s="42" t="s">
        <v>1686</v>
      </c>
    </row>
    <row r="1598" spans="1:1" ht="15" x14ac:dyDescent="0.25">
      <c r="A1598" s="42" t="s">
        <v>1687</v>
      </c>
    </row>
    <row r="1599" spans="1:1" ht="15" x14ac:dyDescent="0.25">
      <c r="A1599" s="42" t="s">
        <v>1688</v>
      </c>
    </row>
    <row r="1600" spans="1:1" ht="15" x14ac:dyDescent="0.25">
      <c r="A1600" s="42" t="s">
        <v>1689</v>
      </c>
    </row>
    <row r="1601" spans="1:1" ht="15" x14ac:dyDescent="0.25">
      <c r="A1601" s="42" t="s">
        <v>1690</v>
      </c>
    </row>
    <row r="1602" spans="1:1" ht="15" x14ac:dyDescent="0.25">
      <c r="A1602" s="42" t="s">
        <v>1691</v>
      </c>
    </row>
    <row r="1603" spans="1:1" ht="15" x14ac:dyDescent="0.25">
      <c r="A1603" s="42" t="s">
        <v>1692</v>
      </c>
    </row>
    <row r="1604" spans="1:1" ht="15" x14ac:dyDescent="0.25">
      <c r="A1604" s="42" t="s">
        <v>1693</v>
      </c>
    </row>
    <row r="1605" spans="1:1" ht="15" x14ac:dyDescent="0.25">
      <c r="A1605" s="42" t="s">
        <v>1694</v>
      </c>
    </row>
    <row r="1606" spans="1:1" ht="15" x14ac:dyDescent="0.25">
      <c r="A1606" s="42" t="s">
        <v>1695</v>
      </c>
    </row>
    <row r="1607" spans="1:1" ht="15" x14ac:dyDescent="0.25">
      <c r="A1607" s="42" t="s">
        <v>1696</v>
      </c>
    </row>
    <row r="1608" spans="1:1" ht="15" x14ac:dyDescent="0.25">
      <c r="A1608" s="42" t="s">
        <v>1697</v>
      </c>
    </row>
    <row r="1609" spans="1:1" ht="15" x14ac:dyDescent="0.25">
      <c r="A1609" s="42" t="s">
        <v>1698</v>
      </c>
    </row>
    <row r="1610" spans="1:1" ht="15" x14ac:dyDescent="0.25">
      <c r="A1610" s="42" t="s">
        <v>1699</v>
      </c>
    </row>
    <row r="1611" spans="1:1" ht="15" x14ac:dyDescent="0.25">
      <c r="A1611" s="42" t="s">
        <v>1700</v>
      </c>
    </row>
    <row r="1612" spans="1:1" ht="15" x14ac:dyDescent="0.25">
      <c r="A1612" s="42" t="s">
        <v>1701</v>
      </c>
    </row>
    <row r="1613" spans="1:1" ht="15" x14ac:dyDescent="0.25">
      <c r="A1613" s="42" t="s">
        <v>1702</v>
      </c>
    </row>
    <row r="1614" spans="1:1" ht="15" x14ac:dyDescent="0.25">
      <c r="A1614" s="42" t="s">
        <v>1703</v>
      </c>
    </row>
    <row r="1615" spans="1:1" ht="15" x14ac:dyDescent="0.25">
      <c r="A1615" s="42" t="s">
        <v>1704</v>
      </c>
    </row>
    <row r="1616" spans="1:1" ht="15" x14ac:dyDescent="0.25">
      <c r="A1616" s="42" t="s">
        <v>1705</v>
      </c>
    </row>
    <row r="1617" spans="1:1" ht="15" x14ac:dyDescent="0.25">
      <c r="A1617" s="42" t="s">
        <v>1706</v>
      </c>
    </row>
    <row r="1618" spans="1:1" ht="15" x14ac:dyDescent="0.25">
      <c r="A1618" s="42" t="s">
        <v>1707</v>
      </c>
    </row>
    <row r="1619" spans="1:1" ht="15" x14ac:dyDescent="0.25">
      <c r="A1619" s="42" t="s">
        <v>1708</v>
      </c>
    </row>
    <row r="1620" spans="1:1" ht="15" x14ac:dyDescent="0.25">
      <c r="A1620" s="42" t="s">
        <v>1709</v>
      </c>
    </row>
    <row r="1621" spans="1:1" ht="15" x14ac:dyDescent="0.25">
      <c r="A1621" s="42" t="s">
        <v>1710</v>
      </c>
    </row>
    <row r="1622" spans="1:1" ht="15" x14ac:dyDescent="0.25">
      <c r="A1622" s="42" t="s">
        <v>1711</v>
      </c>
    </row>
    <row r="1623" spans="1:1" ht="15" x14ac:dyDescent="0.25">
      <c r="A1623" s="42" t="s">
        <v>1712</v>
      </c>
    </row>
    <row r="1624" spans="1:1" ht="15" x14ac:dyDescent="0.25">
      <c r="A1624" s="42" t="s">
        <v>1713</v>
      </c>
    </row>
    <row r="1625" spans="1:1" ht="15" x14ac:dyDescent="0.25">
      <c r="A1625" s="42" t="s">
        <v>1714</v>
      </c>
    </row>
    <row r="1626" spans="1:1" ht="15" x14ac:dyDescent="0.25">
      <c r="A1626" s="42" t="s">
        <v>1715</v>
      </c>
    </row>
    <row r="1627" spans="1:1" ht="15" x14ac:dyDescent="0.25">
      <c r="A1627" s="42" t="s">
        <v>1716</v>
      </c>
    </row>
    <row r="1628" spans="1:1" ht="15" x14ac:dyDescent="0.25">
      <c r="A1628" s="42" t="s">
        <v>1717</v>
      </c>
    </row>
    <row r="1629" spans="1:1" ht="15" x14ac:dyDescent="0.25">
      <c r="A1629" s="42" t="s">
        <v>1718</v>
      </c>
    </row>
    <row r="1630" spans="1:1" ht="15" x14ac:dyDescent="0.25">
      <c r="A1630" s="42" t="s">
        <v>1719</v>
      </c>
    </row>
    <row r="1631" spans="1:1" ht="15" x14ac:dyDescent="0.25">
      <c r="A1631" s="42" t="s">
        <v>1720</v>
      </c>
    </row>
    <row r="1632" spans="1:1" ht="15" x14ac:dyDescent="0.25">
      <c r="A1632" s="42" t="s">
        <v>1721</v>
      </c>
    </row>
    <row r="1633" spans="1:1" ht="15" x14ac:dyDescent="0.25">
      <c r="A1633" s="42" t="s">
        <v>1722</v>
      </c>
    </row>
    <row r="1634" spans="1:1" ht="15" x14ac:dyDescent="0.25">
      <c r="A1634" s="42" t="s">
        <v>1723</v>
      </c>
    </row>
    <row r="1635" spans="1:1" ht="15" x14ac:dyDescent="0.25">
      <c r="A1635" s="42" t="s">
        <v>1724</v>
      </c>
    </row>
    <row r="1636" spans="1:1" ht="15" x14ac:dyDescent="0.25">
      <c r="A1636" s="42" t="s">
        <v>1725</v>
      </c>
    </row>
    <row r="1637" spans="1:1" ht="15" x14ac:dyDescent="0.25">
      <c r="A1637" s="42" t="s">
        <v>1726</v>
      </c>
    </row>
    <row r="1638" spans="1:1" ht="15" x14ac:dyDescent="0.25">
      <c r="A1638" s="42" t="s">
        <v>1727</v>
      </c>
    </row>
    <row r="1639" spans="1:1" ht="15" x14ac:dyDescent="0.25">
      <c r="A1639" s="42" t="s">
        <v>1728</v>
      </c>
    </row>
    <row r="1640" spans="1:1" ht="15" x14ac:dyDescent="0.25">
      <c r="A1640" s="42" t="s">
        <v>1729</v>
      </c>
    </row>
    <row r="1641" spans="1:1" ht="15" x14ac:dyDescent="0.25">
      <c r="A1641" s="42" t="s">
        <v>1730</v>
      </c>
    </row>
    <row r="1642" spans="1:1" ht="15" x14ac:dyDescent="0.25">
      <c r="A1642" s="42" t="s">
        <v>1731</v>
      </c>
    </row>
    <row r="1643" spans="1:1" ht="15" x14ac:dyDescent="0.25">
      <c r="A1643" s="42" t="s">
        <v>1732</v>
      </c>
    </row>
    <row r="1644" spans="1:1" ht="15" x14ac:dyDescent="0.25">
      <c r="A1644" s="42" t="s">
        <v>1733</v>
      </c>
    </row>
    <row r="1645" spans="1:1" ht="15" x14ac:dyDescent="0.25">
      <c r="A1645" s="42" t="s">
        <v>1734</v>
      </c>
    </row>
    <row r="1646" spans="1:1" ht="15" x14ac:dyDescent="0.25">
      <c r="A1646" s="42" t="s">
        <v>1735</v>
      </c>
    </row>
    <row r="1647" spans="1:1" ht="15" x14ac:dyDescent="0.25">
      <c r="A1647" s="42" t="s">
        <v>1736</v>
      </c>
    </row>
    <row r="1648" spans="1:1" ht="15" x14ac:dyDescent="0.25">
      <c r="A1648" s="42" t="s">
        <v>1737</v>
      </c>
    </row>
    <row r="1649" spans="1:1" ht="15" x14ac:dyDescent="0.25">
      <c r="A1649" s="42" t="s">
        <v>1738</v>
      </c>
    </row>
    <row r="1650" spans="1:1" ht="15" x14ac:dyDescent="0.25">
      <c r="A1650" s="42" t="s">
        <v>1739</v>
      </c>
    </row>
    <row r="1651" spans="1:1" ht="15" x14ac:dyDescent="0.25">
      <c r="A1651" s="42" t="s">
        <v>1740</v>
      </c>
    </row>
    <row r="1652" spans="1:1" ht="15" x14ac:dyDescent="0.25">
      <c r="A1652" s="42" t="s">
        <v>1741</v>
      </c>
    </row>
    <row r="1653" spans="1:1" ht="15" x14ac:dyDescent="0.25">
      <c r="A1653" s="42" t="s">
        <v>1742</v>
      </c>
    </row>
    <row r="1654" spans="1:1" ht="15" x14ac:dyDescent="0.25">
      <c r="A1654" s="42" t="s">
        <v>1743</v>
      </c>
    </row>
    <row r="1655" spans="1:1" ht="15" x14ac:dyDescent="0.25">
      <c r="A1655" s="42" t="s">
        <v>1744</v>
      </c>
    </row>
    <row r="1656" spans="1:1" ht="15" x14ac:dyDescent="0.25">
      <c r="A1656" s="42" t="s">
        <v>1745</v>
      </c>
    </row>
    <row r="1657" spans="1:1" ht="15" x14ac:dyDescent="0.25">
      <c r="A1657" s="42" t="s">
        <v>1746</v>
      </c>
    </row>
    <row r="1658" spans="1:1" ht="15" x14ac:dyDescent="0.25">
      <c r="A1658" s="42" t="s">
        <v>1747</v>
      </c>
    </row>
    <row r="1659" spans="1:1" ht="15" x14ac:dyDescent="0.25">
      <c r="A1659" s="42" t="s">
        <v>1748</v>
      </c>
    </row>
    <row r="1660" spans="1:1" ht="15" x14ac:dyDescent="0.25">
      <c r="A1660" s="42" t="s">
        <v>1749</v>
      </c>
    </row>
    <row r="1661" spans="1:1" ht="15" x14ac:dyDescent="0.25">
      <c r="A1661" s="42" t="s">
        <v>1750</v>
      </c>
    </row>
    <row r="1662" spans="1:1" ht="15" x14ac:dyDescent="0.25">
      <c r="A1662" s="42" t="s">
        <v>1751</v>
      </c>
    </row>
    <row r="1663" spans="1:1" ht="15" x14ac:dyDescent="0.25">
      <c r="A1663" s="42" t="s">
        <v>1752</v>
      </c>
    </row>
    <row r="1664" spans="1:1" ht="15" x14ac:dyDescent="0.25">
      <c r="A1664" s="42" t="s">
        <v>1753</v>
      </c>
    </row>
    <row r="1665" spans="1:1" ht="15" x14ac:dyDescent="0.25">
      <c r="A1665" s="42" t="s">
        <v>1754</v>
      </c>
    </row>
    <row r="1666" spans="1:1" ht="15" x14ac:dyDescent="0.25">
      <c r="A1666" s="42" t="s">
        <v>1755</v>
      </c>
    </row>
    <row r="1667" spans="1:1" ht="15" x14ac:dyDescent="0.25">
      <c r="A1667" s="42" t="s">
        <v>1756</v>
      </c>
    </row>
    <row r="1668" spans="1:1" ht="15" x14ac:dyDescent="0.25">
      <c r="A1668" s="42" t="s">
        <v>1757</v>
      </c>
    </row>
    <row r="1669" spans="1:1" ht="15" x14ac:dyDescent="0.25">
      <c r="A1669" s="42" t="s">
        <v>1758</v>
      </c>
    </row>
    <row r="1670" spans="1:1" ht="15" x14ac:dyDescent="0.25">
      <c r="A1670" s="42" t="s">
        <v>1759</v>
      </c>
    </row>
    <row r="1671" spans="1:1" ht="15" x14ac:dyDescent="0.25">
      <c r="A1671" s="42" t="s">
        <v>1760</v>
      </c>
    </row>
    <row r="1672" spans="1:1" ht="15" x14ac:dyDescent="0.25">
      <c r="A1672" s="42" t="s">
        <v>1761</v>
      </c>
    </row>
    <row r="1673" spans="1:1" ht="15" x14ac:dyDescent="0.25">
      <c r="A1673" s="42" t="s">
        <v>1762</v>
      </c>
    </row>
    <row r="1674" spans="1:1" ht="15" x14ac:dyDescent="0.25">
      <c r="A1674" s="42" t="s">
        <v>1763</v>
      </c>
    </row>
    <row r="1675" spans="1:1" ht="15" x14ac:dyDescent="0.25">
      <c r="A1675" s="42" t="s">
        <v>1764</v>
      </c>
    </row>
    <row r="1676" spans="1:1" ht="15" x14ac:dyDescent="0.25">
      <c r="A1676" s="42" t="s">
        <v>1765</v>
      </c>
    </row>
    <row r="1677" spans="1:1" ht="15" x14ac:dyDescent="0.25">
      <c r="A1677" s="42" t="s">
        <v>1766</v>
      </c>
    </row>
    <row r="1678" spans="1:1" ht="15" x14ac:dyDescent="0.25">
      <c r="A1678" s="42" t="s">
        <v>1767</v>
      </c>
    </row>
    <row r="1679" spans="1:1" ht="15" x14ac:dyDescent="0.25">
      <c r="A1679" s="42" t="s">
        <v>1768</v>
      </c>
    </row>
    <row r="1680" spans="1:1" ht="15" x14ac:dyDescent="0.25">
      <c r="A1680" s="42" t="s">
        <v>1769</v>
      </c>
    </row>
    <row r="1681" spans="1:1" ht="15" x14ac:dyDescent="0.25">
      <c r="A1681" s="42" t="s">
        <v>1770</v>
      </c>
    </row>
    <row r="1682" spans="1:1" ht="15" x14ac:dyDescent="0.25">
      <c r="A1682" s="42" t="s">
        <v>1771</v>
      </c>
    </row>
    <row r="1683" spans="1:1" ht="15" x14ac:dyDescent="0.25">
      <c r="A1683" s="42" t="s">
        <v>1772</v>
      </c>
    </row>
    <row r="1684" spans="1:1" ht="15" x14ac:dyDescent="0.25">
      <c r="A1684" s="42" t="s">
        <v>1773</v>
      </c>
    </row>
    <row r="1685" spans="1:1" ht="15" x14ac:dyDescent="0.25">
      <c r="A1685" s="42" t="s">
        <v>1774</v>
      </c>
    </row>
    <row r="1686" spans="1:1" ht="15" x14ac:dyDescent="0.25">
      <c r="A1686" s="42" t="s">
        <v>1775</v>
      </c>
    </row>
    <row r="1687" spans="1:1" ht="15" x14ac:dyDescent="0.25">
      <c r="A1687" s="42" t="s">
        <v>1776</v>
      </c>
    </row>
    <row r="1688" spans="1:1" ht="15" x14ac:dyDescent="0.25">
      <c r="A1688" s="42" t="s">
        <v>1777</v>
      </c>
    </row>
    <row r="1689" spans="1:1" ht="15" x14ac:dyDescent="0.25">
      <c r="A1689" s="42" t="s">
        <v>1778</v>
      </c>
    </row>
    <row r="1690" spans="1:1" ht="15" x14ac:dyDescent="0.25">
      <c r="A1690" s="42" t="s">
        <v>1779</v>
      </c>
    </row>
    <row r="1691" spans="1:1" ht="15" x14ac:dyDescent="0.25">
      <c r="A1691" s="42" t="s">
        <v>1780</v>
      </c>
    </row>
    <row r="1692" spans="1:1" ht="15" x14ac:dyDescent="0.25">
      <c r="A1692" s="42" t="s">
        <v>1781</v>
      </c>
    </row>
    <row r="1693" spans="1:1" ht="15" x14ac:dyDescent="0.25">
      <c r="A1693" s="42" t="s">
        <v>1782</v>
      </c>
    </row>
    <row r="1694" spans="1:1" ht="15" x14ac:dyDescent="0.25">
      <c r="A1694" s="42" t="s">
        <v>1783</v>
      </c>
    </row>
    <row r="1695" spans="1:1" ht="15" x14ac:dyDescent="0.25">
      <c r="A1695" s="42" t="s">
        <v>1784</v>
      </c>
    </row>
    <row r="1696" spans="1:1" ht="15" x14ac:dyDescent="0.25">
      <c r="A1696" s="42" t="s">
        <v>1785</v>
      </c>
    </row>
    <row r="1697" spans="1:1" ht="15" x14ac:dyDescent="0.25">
      <c r="A1697" s="42" t="s">
        <v>1786</v>
      </c>
    </row>
    <row r="1698" spans="1:1" ht="15" x14ac:dyDescent="0.25">
      <c r="A1698" s="42" t="s">
        <v>1787</v>
      </c>
    </row>
    <row r="1699" spans="1:1" ht="15" x14ac:dyDescent="0.25">
      <c r="A1699" s="42" t="s">
        <v>1788</v>
      </c>
    </row>
    <row r="1700" spans="1:1" ht="15" x14ac:dyDescent="0.25">
      <c r="A1700" s="42" t="s">
        <v>1789</v>
      </c>
    </row>
    <row r="1701" spans="1:1" ht="15" x14ac:dyDescent="0.25">
      <c r="A1701" s="42" t="s">
        <v>1790</v>
      </c>
    </row>
    <row r="1702" spans="1:1" ht="15" x14ac:dyDescent="0.25">
      <c r="A1702" s="42" t="s">
        <v>1791</v>
      </c>
    </row>
    <row r="1703" spans="1:1" ht="15" x14ac:dyDescent="0.25">
      <c r="A1703" s="42" t="s">
        <v>1792</v>
      </c>
    </row>
    <row r="1704" spans="1:1" ht="15" x14ac:dyDescent="0.25">
      <c r="A1704" s="42" t="s">
        <v>1793</v>
      </c>
    </row>
    <row r="1705" spans="1:1" ht="15" x14ac:dyDescent="0.25">
      <c r="A1705" s="42" t="s">
        <v>1794</v>
      </c>
    </row>
    <row r="1706" spans="1:1" ht="15" x14ac:dyDescent="0.25">
      <c r="A1706" s="42" t="s">
        <v>1795</v>
      </c>
    </row>
    <row r="1707" spans="1:1" ht="15" x14ac:dyDescent="0.25">
      <c r="A1707" s="42" t="s">
        <v>1796</v>
      </c>
    </row>
    <row r="1708" spans="1:1" ht="15" x14ac:dyDescent="0.25">
      <c r="A1708" s="42" t="s">
        <v>1797</v>
      </c>
    </row>
    <row r="1709" spans="1:1" ht="15" x14ac:dyDescent="0.25">
      <c r="A1709" s="42" t="s">
        <v>1798</v>
      </c>
    </row>
    <row r="1710" spans="1:1" ht="15" x14ac:dyDescent="0.25">
      <c r="A1710" s="42" t="s">
        <v>1799</v>
      </c>
    </row>
    <row r="1711" spans="1:1" ht="15" x14ac:dyDescent="0.25">
      <c r="A1711" s="42" t="s">
        <v>1800</v>
      </c>
    </row>
    <row r="1712" spans="1:1" ht="15" x14ac:dyDescent="0.25">
      <c r="A1712" s="42" t="s">
        <v>1801</v>
      </c>
    </row>
    <row r="1713" spans="1:1" ht="15" x14ac:dyDescent="0.25">
      <c r="A1713" s="42" t="s">
        <v>1802</v>
      </c>
    </row>
    <row r="1714" spans="1:1" ht="15" x14ac:dyDescent="0.25">
      <c r="A1714" s="42" t="s">
        <v>1803</v>
      </c>
    </row>
    <row r="1715" spans="1:1" ht="15" x14ac:dyDescent="0.25">
      <c r="A1715" s="42" t="s">
        <v>1804</v>
      </c>
    </row>
    <row r="1716" spans="1:1" ht="15" x14ac:dyDescent="0.25">
      <c r="A1716" s="42" t="s">
        <v>1805</v>
      </c>
    </row>
    <row r="1717" spans="1:1" ht="15" x14ac:dyDescent="0.25">
      <c r="A1717" s="42" t="s">
        <v>1806</v>
      </c>
    </row>
    <row r="1718" spans="1:1" ht="15" x14ac:dyDescent="0.25">
      <c r="A1718" s="42" t="s">
        <v>1807</v>
      </c>
    </row>
    <row r="1719" spans="1:1" ht="15" x14ac:dyDescent="0.25">
      <c r="A1719" s="42" t="s">
        <v>1808</v>
      </c>
    </row>
    <row r="1720" spans="1:1" ht="15" x14ac:dyDescent="0.25">
      <c r="A1720" s="42" t="s">
        <v>1809</v>
      </c>
    </row>
    <row r="1721" spans="1:1" ht="15" x14ac:dyDescent="0.25">
      <c r="A1721" s="42" t="s">
        <v>1810</v>
      </c>
    </row>
    <row r="1722" spans="1:1" ht="15" x14ac:dyDescent="0.25">
      <c r="A1722" s="42" t="s">
        <v>1811</v>
      </c>
    </row>
    <row r="1723" spans="1:1" ht="15" x14ac:dyDescent="0.25">
      <c r="A1723" s="42" t="s">
        <v>1812</v>
      </c>
    </row>
    <row r="1724" spans="1:1" ht="15" x14ac:dyDescent="0.25">
      <c r="A1724" s="42" t="s">
        <v>1813</v>
      </c>
    </row>
    <row r="1725" spans="1:1" ht="15" x14ac:dyDescent="0.25">
      <c r="A1725" s="42" t="s">
        <v>1814</v>
      </c>
    </row>
    <row r="1726" spans="1:1" ht="15" x14ac:dyDescent="0.25">
      <c r="A1726" s="42" t="s">
        <v>1815</v>
      </c>
    </row>
    <row r="1727" spans="1:1" ht="15" x14ac:dyDescent="0.25">
      <c r="A1727" s="42" t="s">
        <v>1816</v>
      </c>
    </row>
    <row r="1728" spans="1:1" ht="15" x14ac:dyDescent="0.25">
      <c r="A1728" s="42" t="s">
        <v>1817</v>
      </c>
    </row>
    <row r="1729" spans="1:1" ht="15" x14ac:dyDescent="0.25">
      <c r="A1729" s="42" t="s">
        <v>1818</v>
      </c>
    </row>
    <row r="1730" spans="1:1" ht="15" x14ac:dyDescent="0.25">
      <c r="A1730" s="42" t="s">
        <v>1819</v>
      </c>
    </row>
    <row r="1731" spans="1:1" ht="15" x14ac:dyDescent="0.25">
      <c r="A1731" s="42" t="s">
        <v>1820</v>
      </c>
    </row>
    <row r="1732" spans="1:1" ht="15" x14ac:dyDescent="0.25">
      <c r="A1732" s="42" t="s">
        <v>1821</v>
      </c>
    </row>
    <row r="1733" spans="1:1" ht="15" x14ac:dyDescent="0.25">
      <c r="A1733" s="42" t="s">
        <v>1822</v>
      </c>
    </row>
    <row r="1734" spans="1:1" ht="15" x14ac:dyDescent="0.25">
      <c r="A1734" s="42" t="s">
        <v>1823</v>
      </c>
    </row>
    <row r="1735" spans="1:1" ht="15" x14ac:dyDescent="0.25">
      <c r="A1735" s="42" t="s">
        <v>1824</v>
      </c>
    </row>
    <row r="1736" spans="1:1" ht="15" x14ac:dyDescent="0.25">
      <c r="A1736" s="42" t="s">
        <v>1825</v>
      </c>
    </row>
    <row r="1737" spans="1:1" ht="15" x14ac:dyDescent="0.25">
      <c r="A1737" s="42" t="s">
        <v>1826</v>
      </c>
    </row>
    <row r="1738" spans="1:1" ht="15" x14ac:dyDescent="0.25">
      <c r="A1738" s="42" t="s">
        <v>1827</v>
      </c>
    </row>
    <row r="1739" spans="1:1" ht="15" x14ac:dyDescent="0.25">
      <c r="A1739" s="42" t="s">
        <v>1828</v>
      </c>
    </row>
    <row r="1740" spans="1:1" ht="15" x14ac:dyDescent="0.25">
      <c r="A1740" s="42" t="s">
        <v>1829</v>
      </c>
    </row>
    <row r="1741" spans="1:1" ht="15" x14ac:dyDescent="0.25">
      <c r="A1741" s="42" t="s">
        <v>1830</v>
      </c>
    </row>
    <row r="1742" spans="1:1" ht="15" x14ac:dyDescent="0.25">
      <c r="A1742" s="42" t="s">
        <v>1831</v>
      </c>
    </row>
    <row r="1743" spans="1:1" ht="15" x14ac:dyDescent="0.25">
      <c r="A1743" s="42" t="s">
        <v>1832</v>
      </c>
    </row>
    <row r="1744" spans="1:1" ht="15" x14ac:dyDescent="0.25">
      <c r="A1744" s="42" t="s">
        <v>1833</v>
      </c>
    </row>
    <row r="1745" spans="1:1" ht="15" x14ac:dyDescent="0.25">
      <c r="A1745" s="42" t="s">
        <v>1834</v>
      </c>
    </row>
    <row r="1746" spans="1:1" ht="15" x14ac:dyDescent="0.25">
      <c r="A1746" s="42" t="s">
        <v>1835</v>
      </c>
    </row>
    <row r="1747" spans="1:1" ht="15" x14ac:dyDescent="0.25">
      <c r="A1747" s="42" t="s">
        <v>1836</v>
      </c>
    </row>
    <row r="1748" spans="1:1" ht="15" x14ac:dyDescent="0.25">
      <c r="A1748" s="42" t="s">
        <v>1837</v>
      </c>
    </row>
    <row r="1749" spans="1:1" ht="15" x14ac:dyDescent="0.25">
      <c r="A1749" s="42" t="s">
        <v>1838</v>
      </c>
    </row>
    <row r="1750" spans="1:1" ht="15" x14ac:dyDescent="0.25">
      <c r="A1750" s="42" t="s">
        <v>1839</v>
      </c>
    </row>
    <row r="1751" spans="1:1" ht="15" x14ac:dyDescent="0.25">
      <c r="A1751" s="42" t="s">
        <v>1840</v>
      </c>
    </row>
    <row r="1752" spans="1:1" ht="15" x14ac:dyDescent="0.25">
      <c r="A1752" s="42" t="s">
        <v>1841</v>
      </c>
    </row>
    <row r="1753" spans="1:1" ht="15" x14ac:dyDescent="0.25">
      <c r="A1753" s="42" t="s">
        <v>1842</v>
      </c>
    </row>
    <row r="1754" spans="1:1" ht="15" x14ac:dyDescent="0.25">
      <c r="A1754" s="42" t="s">
        <v>1843</v>
      </c>
    </row>
    <row r="1755" spans="1:1" ht="15" x14ac:dyDescent="0.25">
      <c r="A1755" s="42" t="s">
        <v>1844</v>
      </c>
    </row>
    <row r="1756" spans="1:1" ht="15" x14ac:dyDescent="0.25">
      <c r="A1756" s="42" t="s">
        <v>1845</v>
      </c>
    </row>
    <row r="1757" spans="1:1" ht="15" x14ac:dyDescent="0.25">
      <c r="A1757" s="42" t="s">
        <v>1846</v>
      </c>
    </row>
    <row r="1758" spans="1:1" ht="15" x14ac:dyDescent="0.25">
      <c r="A1758" s="42" t="s">
        <v>1847</v>
      </c>
    </row>
    <row r="1759" spans="1:1" ht="15" x14ac:dyDescent="0.25">
      <c r="A1759" s="42" t="s">
        <v>1848</v>
      </c>
    </row>
    <row r="1760" spans="1:1" ht="15" x14ac:dyDescent="0.25">
      <c r="A1760" s="42" t="s">
        <v>1849</v>
      </c>
    </row>
    <row r="1761" spans="1:1" ht="15" x14ac:dyDescent="0.25">
      <c r="A1761" s="42" t="s">
        <v>1850</v>
      </c>
    </row>
    <row r="1762" spans="1:1" ht="15" x14ac:dyDescent="0.25">
      <c r="A1762" s="42" t="s">
        <v>1851</v>
      </c>
    </row>
    <row r="1763" spans="1:1" ht="15" x14ac:dyDescent="0.25">
      <c r="A1763" s="42" t="s">
        <v>1852</v>
      </c>
    </row>
    <row r="1764" spans="1:1" ht="15" x14ac:dyDescent="0.25">
      <c r="A1764" s="42" t="s">
        <v>1853</v>
      </c>
    </row>
    <row r="1765" spans="1:1" ht="15" x14ac:dyDescent="0.25">
      <c r="A1765" s="42" t="s">
        <v>1854</v>
      </c>
    </row>
    <row r="1766" spans="1:1" ht="15" x14ac:dyDescent="0.25">
      <c r="A1766" s="42" t="s">
        <v>1855</v>
      </c>
    </row>
    <row r="1767" spans="1:1" ht="15" x14ac:dyDescent="0.25">
      <c r="A1767" s="42" t="s">
        <v>1856</v>
      </c>
    </row>
    <row r="1768" spans="1:1" ht="15" x14ac:dyDescent="0.25">
      <c r="A1768" s="42" t="s">
        <v>1857</v>
      </c>
    </row>
    <row r="1769" spans="1:1" ht="15" x14ac:dyDescent="0.25">
      <c r="A1769" s="42" t="s">
        <v>1858</v>
      </c>
    </row>
    <row r="1770" spans="1:1" ht="15" x14ac:dyDescent="0.25">
      <c r="A1770" s="42" t="s">
        <v>1859</v>
      </c>
    </row>
    <row r="1771" spans="1:1" ht="15" x14ac:dyDescent="0.25">
      <c r="A1771" s="42" t="s">
        <v>1860</v>
      </c>
    </row>
    <row r="1772" spans="1:1" ht="15" x14ac:dyDescent="0.25">
      <c r="A1772" s="42" t="s">
        <v>1861</v>
      </c>
    </row>
    <row r="1773" spans="1:1" ht="15" x14ac:dyDescent="0.25">
      <c r="A1773" s="42" t="s">
        <v>1862</v>
      </c>
    </row>
    <row r="1774" spans="1:1" ht="15" x14ac:dyDescent="0.25">
      <c r="A1774" s="42" t="s">
        <v>1863</v>
      </c>
    </row>
    <row r="1775" spans="1:1" ht="15" x14ac:dyDescent="0.25">
      <c r="A1775" s="42" t="s">
        <v>1864</v>
      </c>
    </row>
    <row r="1776" spans="1:1" ht="15" x14ac:dyDescent="0.25">
      <c r="A1776" s="42" t="s">
        <v>1865</v>
      </c>
    </row>
    <row r="1777" spans="1:1" ht="15" x14ac:dyDescent="0.25">
      <c r="A1777" s="42" t="s">
        <v>1866</v>
      </c>
    </row>
    <row r="1778" spans="1:1" ht="15" x14ac:dyDescent="0.25">
      <c r="A1778" s="42" t="s">
        <v>1867</v>
      </c>
    </row>
    <row r="1779" spans="1:1" ht="15" x14ac:dyDescent="0.25">
      <c r="A1779" s="42" t="s">
        <v>1868</v>
      </c>
    </row>
    <row r="1780" spans="1:1" ht="15" x14ac:dyDescent="0.25">
      <c r="A1780" s="42" t="s">
        <v>1869</v>
      </c>
    </row>
    <row r="1781" spans="1:1" ht="15" x14ac:dyDescent="0.25">
      <c r="A1781" s="42" t="s">
        <v>1870</v>
      </c>
    </row>
    <row r="1782" spans="1:1" ht="15" x14ac:dyDescent="0.25">
      <c r="A1782" s="42" t="s">
        <v>1871</v>
      </c>
    </row>
    <row r="1783" spans="1:1" ht="15" x14ac:dyDescent="0.25">
      <c r="A1783" s="42" t="s">
        <v>1872</v>
      </c>
    </row>
    <row r="1784" spans="1:1" ht="15" x14ac:dyDescent="0.25">
      <c r="A1784" s="42" t="s">
        <v>1873</v>
      </c>
    </row>
    <row r="1785" spans="1:1" ht="15" x14ac:dyDescent="0.25">
      <c r="A1785" s="42" t="s">
        <v>1874</v>
      </c>
    </row>
    <row r="1786" spans="1:1" ht="15" x14ac:dyDescent="0.25">
      <c r="A1786" s="42" t="s">
        <v>1875</v>
      </c>
    </row>
    <row r="1787" spans="1:1" ht="15" x14ac:dyDescent="0.25">
      <c r="A1787" s="42" t="s">
        <v>1876</v>
      </c>
    </row>
    <row r="1788" spans="1:1" ht="15" x14ac:dyDescent="0.25">
      <c r="A1788" s="42" t="s">
        <v>1877</v>
      </c>
    </row>
    <row r="1789" spans="1:1" ht="15" x14ac:dyDescent="0.25">
      <c r="A1789" s="42" t="s">
        <v>1878</v>
      </c>
    </row>
    <row r="1790" spans="1:1" ht="15" x14ac:dyDescent="0.25">
      <c r="A1790" s="42" t="s">
        <v>1879</v>
      </c>
    </row>
    <row r="1791" spans="1:1" ht="15" x14ac:dyDescent="0.25">
      <c r="A1791" s="42" t="s">
        <v>1880</v>
      </c>
    </row>
    <row r="1792" spans="1:1" ht="15" x14ac:dyDescent="0.25">
      <c r="A1792" s="42" t="s">
        <v>1881</v>
      </c>
    </row>
    <row r="1793" spans="1:1" ht="15" x14ac:dyDescent="0.25">
      <c r="A1793" s="42" t="s">
        <v>1882</v>
      </c>
    </row>
    <row r="1794" spans="1:1" ht="15" x14ac:dyDescent="0.25">
      <c r="A1794" s="42" t="s">
        <v>1883</v>
      </c>
    </row>
    <row r="1795" spans="1:1" ht="15" x14ac:dyDescent="0.25">
      <c r="A1795" s="42" t="s">
        <v>1884</v>
      </c>
    </row>
    <row r="1796" spans="1:1" ht="15" x14ac:dyDescent="0.25">
      <c r="A1796" s="42" t="s">
        <v>1885</v>
      </c>
    </row>
    <row r="1797" spans="1:1" ht="15" x14ac:dyDescent="0.25">
      <c r="A1797" s="42" t="s">
        <v>1886</v>
      </c>
    </row>
    <row r="1798" spans="1:1" ht="15" x14ac:dyDescent="0.25">
      <c r="A1798" s="42" t="s">
        <v>1887</v>
      </c>
    </row>
    <row r="1799" spans="1:1" ht="15" x14ac:dyDescent="0.25">
      <c r="A1799" s="42" t="s">
        <v>1888</v>
      </c>
    </row>
    <row r="1800" spans="1:1" ht="15" x14ac:dyDescent="0.25">
      <c r="A1800" s="42" t="s">
        <v>1889</v>
      </c>
    </row>
    <row r="1801" spans="1:1" ht="15" x14ac:dyDescent="0.25">
      <c r="A1801" s="42" t="s">
        <v>1890</v>
      </c>
    </row>
    <row r="1802" spans="1:1" ht="15" x14ac:dyDescent="0.25">
      <c r="A1802" s="42" t="s">
        <v>1891</v>
      </c>
    </row>
    <row r="1803" spans="1:1" ht="15" x14ac:dyDescent="0.25">
      <c r="A1803" s="42" t="s">
        <v>1892</v>
      </c>
    </row>
    <row r="1804" spans="1:1" ht="15" x14ac:dyDescent="0.25">
      <c r="A1804" s="42" t="s">
        <v>1893</v>
      </c>
    </row>
    <row r="1805" spans="1:1" ht="15" x14ac:dyDescent="0.25">
      <c r="A1805" s="42" t="s">
        <v>1894</v>
      </c>
    </row>
    <row r="1806" spans="1:1" ht="15" x14ac:dyDescent="0.25">
      <c r="A1806" s="42" t="s">
        <v>1895</v>
      </c>
    </row>
    <row r="1807" spans="1:1" ht="15" x14ac:dyDescent="0.25">
      <c r="A1807" s="42" t="s">
        <v>1896</v>
      </c>
    </row>
    <row r="1808" spans="1:1" ht="15" x14ac:dyDescent="0.25">
      <c r="A1808" s="42" t="s">
        <v>1897</v>
      </c>
    </row>
    <row r="1809" spans="1:1" ht="15" x14ac:dyDescent="0.25">
      <c r="A1809" s="42" t="s">
        <v>1898</v>
      </c>
    </row>
    <row r="1810" spans="1:1" ht="15" x14ac:dyDescent="0.25">
      <c r="A1810" s="42" t="s">
        <v>1899</v>
      </c>
    </row>
    <row r="1811" spans="1:1" ht="15" x14ac:dyDescent="0.25">
      <c r="A1811" s="42" t="s">
        <v>1900</v>
      </c>
    </row>
    <row r="1812" spans="1:1" ht="15" x14ac:dyDescent="0.25">
      <c r="A1812" s="42" t="s">
        <v>1901</v>
      </c>
    </row>
    <row r="1813" spans="1:1" ht="15" x14ac:dyDescent="0.25">
      <c r="A1813" s="42" t="s">
        <v>1902</v>
      </c>
    </row>
    <row r="1814" spans="1:1" ht="15" x14ac:dyDescent="0.25">
      <c r="A1814" s="42" t="s">
        <v>1903</v>
      </c>
    </row>
    <row r="1815" spans="1:1" ht="15" x14ac:dyDescent="0.25">
      <c r="A1815" s="42" t="s">
        <v>1904</v>
      </c>
    </row>
    <row r="1816" spans="1:1" ht="15" x14ac:dyDescent="0.25">
      <c r="A1816" s="42" t="s">
        <v>1905</v>
      </c>
    </row>
    <row r="1817" spans="1:1" ht="15" x14ac:dyDescent="0.25">
      <c r="A1817" s="42" t="s">
        <v>1906</v>
      </c>
    </row>
    <row r="1818" spans="1:1" ht="15" x14ac:dyDescent="0.25">
      <c r="A1818" s="42" t="s">
        <v>1907</v>
      </c>
    </row>
    <row r="1819" spans="1:1" ht="15" x14ac:dyDescent="0.25">
      <c r="A1819" s="42" t="s">
        <v>1908</v>
      </c>
    </row>
    <row r="1820" spans="1:1" ht="15" x14ac:dyDescent="0.25">
      <c r="A1820" s="42" t="s">
        <v>1909</v>
      </c>
    </row>
    <row r="1821" spans="1:1" ht="15" x14ac:dyDescent="0.25">
      <c r="A1821" s="42" t="s">
        <v>1910</v>
      </c>
    </row>
    <row r="1822" spans="1:1" ht="15" x14ac:dyDescent="0.25">
      <c r="A1822" s="42" t="s">
        <v>1911</v>
      </c>
    </row>
    <row r="1823" spans="1:1" ht="15" x14ac:dyDescent="0.25">
      <c r="A1823" s="42" t="s">
        <v>1912</v>
      </c>
    </row>
    <row r="1824" spans="1:1" ht="15" x14ac:dyDescent="0.25">
      <c r="A1824" s="42" t="s">
        <v>1913</v>
      </c>
    </row>
    <row r="1825" spans="1:1" ht="15" x14ac:dyDescent="0.25">
      <c r="A1825" s="42" t="s">
        <v>1914</v>
      </c>
    </row>
    <row r="1826" spans="1:1" ht="15" x14ac:dyDescent="0.25">
      <c r="A1826" s="42" t="s">
        <v>1915</v>
      </c>
    </row>
    <row r="1827" spans="1:1" ht="15" x14ac:dyDescent="0.25">
      <c r="A1827" s="42" t="s">
        <v>1916</v>
      </c>
    </row>
    <row r="1828" spans="1:1" ht="15" x14ac:dyDescent="0.25">
      <c r="A1828" s="42" t="s">
        <v>1917</v>
      </c>
    </row>
    <row r="1829" spans="1:1" ht="15" x14ac:dyDescent="0.25">
      <c r="A1829" s="42" t="s">
        <v>1918</v>
      </c>
    </row>
    <row r="1830" spans="1:1" ht="15" x14ac:dyDescent="0.25">
      <c r="A1830" s="42" t="s">
        <v>1919</v>
      </c>
    </row>
    <row r="1831" spans="1:1" ht="15" x14ac:dyDescent="0.25">
      <c r="A1831" s="42" t="s">
        <v>1920</v>
      </c>
    </row>
    <row r="1832" spans="1:1" ht="15" x14ac:dyDescent="0.25">
      <c r="A1832" s="42" t="s">
        <v>1921</v>
      </c>
    </row>
    <row r="1833" spans="1:1" ht="15" x14ac:dyDescent="0.25">
      <c r="A1833" s="42" t="s">
        <v>1922</v>
      </c>
    </row>
    <row r="1834" spans="1:1" ht="15" x14ac:dyDescent="0.25">
      <c r="A1834" s="42" t="s">
        <v>1923</v>
      </c>
    </row>
    <row r="1835" spans="1:1" ht="15" x14ac:dyDescent="0.25">
      <c r="A1835" s="42" t="s">
        <v>1924</v>
      </c>
    </row>
    <row r="1836" spans="1:1" ht="15" x14ac:dyDescent="0.25">
      <c r="A1836" s="42" t="s">
        <v>1925</v>
      </c>
    </row>
    <row r="1837" spans="1:1" ht="15" x14ac:dyDescent="0.25">
      <c r="A1837" s="42" t="s">
        <v>1926</v>
      </c>
    </row>
    <row r="1838" spans="1:1" ht="15" x14ac:dyDescent="0.25">
      <c r="A1838" s="42" t="s">
        <v>1927</v>
      </c>
    </row>
    <row r="1839" spans="1:1" ht="15" x14ac:dyDescent="0.25">
      <c r="A1839" s="42" t="s">
        <v>1928</v>
      </c>
    </row>
    <row r="1840" spans="1:1" ht="15" x14ac:dyDescent="0.25">
      <c r="A1840" s="42" t="s">
        <v>1929</v>
      </c>
    </row>
    <row r="1841" spans="1:1" ht="15" x14ac:dyDescent="0.25">
      <c r="A1841" s="42" t="s">
        <v>1930</v>
      </c>
    </row>
    <row r="1842" spans="1:1" ht="15" x14ac:dyDescent="0.25">
      <c r="A1842" s="42" t="s">
        <v>1931</v>
      </c>
    </row>
    <row r="1843" spans="1:1" ht="15" x14ac:dyDescent="0.25">
      <c r="A1843" s="42" t="s">
        <v>1932</v>
      </c>
    </row>
    <row r="1844" spans="1:1" ht="15" x14ac:dyDescent="0.25">
      <c r="A1844" s="42" t="s">
        <v>1933</v>
      </c>
    </row>
    <row r="1845" spans="1:1" ht="15" x14ac:dyDescent="0.25">
      <c r="A1845" s="42" t="s">
        <v>1934</v>
      </c>
    </row>
    <row r="1846" spans="1:1" ht="15" x14ac:dyDescent="0.25">
      <c r="A1846" s="42" t="s">
        <v>1935</v>
      </c>
    </row>
    <row r="1847" spans="1:1" ht="15" x14ac:dyDescent="0.25">
      <c r="A1847" s="42" t="s">
        <v>1936</v>
      </c>
    </row>
    <row r="1848" spans="1:1" ht="15" x14ac:dyDescent="0.25">
      <c r="A1848" s="42" t="s">
        <v>1937</v>
      </c>
    </row>
    <row r="1849" spans="1:1" ht="15" x14ac:dyDescent="0.25">
      <c r="A1849" s="42" t="s">
        <v>1938</v>
      </c>
    </row>
    <row r="1850" spans="1:1" ht="15" x14ac:dyDescent="0.25">
      <c r="A1850" s="42" t="s">
        <v>1939</v>
      </c>
    </row>
    <row r="1851" spans="1:1" ht="15" x14ac:dyDescent="0.25">
      <c r="A1851" s="42" t="s">
        <v>1940</v>
      </c>
    </row>
    <row r="1852" spans="1:1" ht="15" x14ac:dyDescent="0.25">
      <c r="A1852" s="42" t="s">
        <v>1941</v>
      </c>
    </row>
    <row r="1853" spans="1:1" ht="15" x14ac:dyDescent="0.25">
      <c r="A1853" s="42" t="s">
        <v>1942</v>
      </c>
    </row>
    <row r="1854" spans="1:1" ht="15" x14ac:dyDescent="0.25">
      <c r="A1854" s="42" t="s">
        <v>1943</v>
      </c>
    </row>
    <row r="1855" spans="1:1" ht="15" x14ac:dyDescent="0.25">
      <c r="A1855" s="42" t="s">
        <v>1944</v>
      </c>
    </row>
    <row r="1856" spans="1:1" ht="15" x14ac:dyDescent="0.25">
      <c r="A1856" s="42" t="s">
        <v>1945</v>
      </c>
    </row>
    <row r="1857" spans="1:1" ht="15" x14ac:dyDescent="0.25">
      <c r="A1857" s="42" t="s">
        <v>1946</v>
      </c>
    </row>
    <row r="1858" spans="1:1" ht="15" x14ac:dyDescent="0.25">
      <c r="A1858" s="42" t="s">
        <v>1947</v>
      </c>
    </row>
    <row r="1859" spans="1:1" ht="15" x14ac:dyDescent="0.25">
      <c r="A1859" s="42" t="s">
        <v>1948</v>
      </c>
    </row>
    <row r="1860" spans="1:1" ht="15" x14ac:dyDescent="0.25">
      <c r="A1860" s="42" t="s">
        <v>1949</v>
      </c>
    </row>
    <row r="1861" spans="1:1" ht="15" x14ac:dyDescent="0.25">
      <c r="A1861" s="42" t="s">
        <v>1950</v>
      </c>
    </row>
    <row r="1862" spans="1:1" ht="15" x14ac:dyDescent="0.25">
      <c r="A1862" s="42" t="s">
        <v>1951</v>
      </c>
    </row>
    <row r="1863" spans="1:1" ht="15" x14ac:dyDescent="0.25">
      <c r="A1863" s="42" t="s">
        <v>1952</v>
      </c>
    </row>
    <row r="1864" spans="1:1" ht="15" x14ac:dyDescent="0.25">
      <c r="A1864" s="42" t="s">
        <v>1953</v>
      </c>
    </row>
    <row r="1865" spans="1:1" ht="15" x14ac:dyDescent="0.25">
      <c r="A1865" s="42" t="s">
        <v>1954</v>
      </c>
    </row>
    <row r="1866" spans="1:1" ht="15" x14ac:dyDescent="0.25">
      <c r="A1866" s="42" t="s">
        <v>1955</v>
      </c>
    </row>
    <row r="1867" spans="1:1" ht="15" x14ac:dyDescent="0.25">
      <c r="A1867" s="42" t="s">
        <v>1956</v>
      </c>
    </row>
    <row r="1868" spans="1:1" ht="15" x14ac:dyDescent="0.25">
      <c r="A1868" s="42" t="s">
        <v>1957</v>
      </c>
    </row>
    <row r="1869" spans="1:1" ht="15" x14ac:dyDescent="0.25">
      <c r="A1869" s="42" t="s">
        <v>1958</v>
      </c>
    </row>
    <row r="1870" spans="1:1" ht="15" x14ac:dyDescent="0.25">
      <c r="A1870" s="42" t="s">
        <v>1959</v>
      </c>
    </row>
    <row r="1871" spans="1:1" ht="15" x14ac:dyDescent="0.25">
      <c r="A1871" s="42" t="s">
        <v>1960</v>
      </c>
    </row>
    <row r="1872" spans="1:1" ht="15" x14ac:dyDescent="0.25">
      <c r="A1872" s="42" t="s">
        <v>1961</v>
      </c>
    </row>
    <row r="1873" spans="1:1" ht="15" x14ac:dyDescent="0.25">
      <c r="A1873" s="42" t="s">
        <v>1962</v>
      </c>
    </row>
    <row r="1874" spans="1:1" ht="15" x14ac:dyDescent="0.25">
      <c r="A1874" s="42" t="s">
        <v>1963</v>
      </c>
    </row>
    <row r="1875" spans="1:1" ht="15" x14ac:dyDescent="0.25">
      <c r="A1875" s="42" t="s">
        <v>1964</v>
      </c>
    </row>
    <row r="1876" spans="1:1" ht="15" x14ac:dyDescent="0.25">
      <c r="A1876" s="42" t="s">
        <v>1965</v>
      </c>
    </row>
    <row r="1877" spans="1:1" ht="15" x14ac:dyDescent="0.25">
      <c r="A1877" s="42" t="s">
        <v>1966</v>
      </c>
    </row>
    <row r="1878" spans="1:1" ht="15" x14ac:dyDescent="0.25">
      <c r="A1878" s="42" t="s">
        <v>1967</v>
      </c>
    </row>
    <row r="1879" spans="1:1" ht="15" x14ac:dyDescent="0.25">
      <c r="A1879" s="42" t="s">
        <v>1968</v>
      </c>
    </row>
    <row r="1880" spans="1:1" ht="15" x14ac:dyDescent="0.25">
      <c r="A1880" s="42" t="s">
        <v>1969</v>
      </c>
    </row>
    <row r="1881" spans="1:1" ht="15" x14ac:dyDescent="0.25">
      <c r="A1881" s="42" t="s">
        <v>1970</v>
      </c>
    </row>
    <row r="1882" spans="1:1" ht="15" x14ac:dyDescent="0.25">
      <c r="A1882" s="42" t="s">
        <v>1971</v>
      </c>
    </row>
    <row r="1883" spans="1:1" ht="15" x14ac:dyDescent="0.25">
      <c r="A1883" s="42" t="s">
        <v>1972</v>
      </c>
    </row>
    <row r="1884" spans="1:1" ht="15" x14ac:dyDescent="0.25">
      <c r="A1884" s="42" t="s">
        <v>1973</v>
      </c>
    </row>
    <row r="1885" spans="1:1" ht="15" x14ac:dyDescent="0.25">
      <c r="A1885" s="42" t="s">
        <v>1974</v>
      </c>
    </row>
    <row r="1886" spans="1:1" ht="15" x14ac:dyDescent="0.25">
      <c r="A1886" s="42" t="s">
        <v>1975</v>
      </c>
    </row>
    <row r="1887" spans="1:1" ht="15" x14ac:dyDescent="0.25">
      <c r="A1887" s="42" t="s">
        <v>1976</v>
      </c>
    </row>
    <row r="1888" spans="1:1" ht="15" x14ac:dyDescent="0.25">
      <c r="A1888" s="42" t="s">
        <v>1977</v>
      </c>
    </row>
    <row r="1889" spans="1:1" ht="15" x14ac:dyDescent="0.25">
      <c r="A1889" s="42" t="s">
        <v>1978</v>
      </c>
    </row>
    <row r="1890" spans="1:1" ht="15" x14ac:dyDescent="0.25">
      <c r="A1890" s="42" t="s">
        <v>1979</v>
      </c>
    </row>
    <row r="1891" spans="1:1" ht="15" x14ac:dyDescent="0.25">
      <c r="A1891" s="42" t="s">
        <v>1980</v>
      </c>
    </row>
    <row r="1892" spans="1:1" ht="15" x14ac:dyDescent="0.25">
      <c r="A1892" s="42" t="s">
        <v>1981</v>
      </c>
    </row>
    <row r="1893" spans="1:1" ht="15" x14ac:dyDescent="0.25">
      <c r="A1893" s="42" t="s">
        <v>1982</v>
      </c>
    </row>
    <row r="1894" spans="1:1" ht="15" x14ac:dyDescent="0.25">
      <c r="A1894" s="42" t="s">
        <v>1983</v>
      </c>
    </row>
    <row r="1895" spans="1:1" ht="15" x14ac:dyDescent="0.25">
      <c r="A1895" s="42" t="s">
        <v>1984</v>
      </c>
    </row>
    <row r="1896" spans="1:1" ht="15" x14ac:dyDescent="0.25">
      <c r="A1896" s="42" t="s">
        <v>1985</v>
      </c>
    </row>
    <row r="1897" spans="1:1" ht="15" x14ac:dyDescent="0.25">
      <c r="A1897" s="42" t="s">
        <v>1986</v>
      </c>
    </row>
    <row r="1898" spans="1:1" ht="15" x14ac:dyDescent="0.25">
      <c r="A1898" s="42" t="s">
        <v>1987</v>
      </c>
    </row>
    <row r="1899" spans="1:1" ht="15" x14ac:dyDescent="0.25">
      <c r="A1899" s="42" t="s">
        <v>1988</v>
      </c>
    </row>
    <row r="1900" spans="1:1" ht="15" x14ac:dyDescent="0.25">
      <c r="A1900" s="42" t="s">
        <v>1989</v>
      </c>
    </row>
    <row r="1901" spans="1:1" ht="15" x14ac:dyDescent="0.25">
      <c r="A1901" s="42" t="s">
        <v>1990</v>
      </c>
    </row>
    <row r="1902" spans="1:1" ht="15" x14ac:dyDescent="0.25">
      <c r="A1902" s="42" t="s">
        <v>1991</v>
      </c>
    </row>
    <row r="1903" spans="1:1" ht="15" x14ac:dyDescent="0.25">
      <c r="A1903" s="42" t="s">
        <v>1992</v>
      </c>
    </row>
    <row r="1904" spans="1:1" ht="15" x14ac:dyDescent="0.25">
      <c r="A1904" s="42" t="s">
        <v>1993</v>
      </c>
    </row>
    <row r="1905" spans="1:1" ht="15" x14ac:dyDescent="0.25">
      <c r="A1905" s="42" t="s">
        <v>1994</v>
      </c>
    </row>
    <row r="1906" spans="1:1" ht="15" x14ac:dyDescent="0.25">
      <c r="A1906" s="42" t="s">
        <v>1995</v>
      </c>
    </row>
    <row r="1907" spans="1:1" ht="15" x14ac:dyDescent="0.25">
      <c r="A1907" s="42" t="s">
        <v>1996</v>
      </c>
    </row>
    <row r="1908" spans="1:1" ht="15" x14ac:dyDescent="0.25">
      <c r="A1908" s="42" t="s">
        <v>1997</v>
      </c>
    </row>
    <row r="1909" spans="1:1" ht="15" x14ac:dyDescent="0.25">
      <c r="A1909" s="42" t="s">
        <v>1998</v>
      </c>
    </row>
    <row r="1910" spans="1:1" ht="15" x14ac:dyDescent="0.25">
      <c r="A1910" s="42" t="s">
        <v>1999</v>
      </c>
    </row>
    <row r="1911" spans="1:1" ht="15" x14ac:dyDescent="0.25">
      <c r="A1911" s="42" t="s">
        <v>2000</v>
      </c>
    </row>
    <row r="1912" spans="1:1" ht="15" x14ac:dyDescent="0.25">
      <c r="A1912" s="42" t="s">
        <v>2001</v>
      </c>
    </row>
    <row r="1913" spans="1:1" ht="15" x14ac:dyDescent="0.25">
      <c r="A1913" s="42" t="s">
        <v>2002</v>
      </c>
    </row>
    <row r="1914" spans="1:1" ht="15" x14ac:dyDescent="0.25">
      <c r="A1914" s="42" t="s">
        <v>2003</v>
      </c>
    </row>
    <row r="1915" spans="1:1" ht="15" x14ac:dyDescent="0.25">
      <c r="A1915" s="42" t="s">
        <v>2004</v>
      </c>
    </row>
    <row r="1916" spans="1:1" ht="15" x14ac:dyDescent="0.25">
      <c r="A1916" s="42" t="s">
        <v>2005</v>
      </c>
    </row>
    <row r="1917" spans="1:1" ht="15" x14ac:dyDescent="0.25">
      <c r="A1917" s="42" t="s">
        <v>2006</v>
      </c>
    </row>
    <row r="1918" spans="1:1" ht="15" x14ac:dyDescent="0.25">
      <c r="A1918" s="42" t="s">
        <v>2007</v>
      </c>
    </row>
    <row r="1919" spans="1:1" ht="15" x14ac:dyDescent="0.25">
      <c r="A1919" s="42" t="s">
        <v>2008</v>
      </c>
    </row>
    <row r="1920" spans="1:1" ht="15" x14ac:dyDescent="0.25">
      <c r="A1920" s="42" t="s">
        <v>2009</v>
      </c>
    </row>
    <row r="1921" spans="1:1" ht="15" x14ac:dyDescent="0.25">
      <c r="A1921" s="42" t="s">
        <v>2010</v>
      </c>
    </row>
    <row r="1922" spans="1:1" ht="15" x14ac:dyDescent="0.25">
      <c r="A1922" s="42" t="s">
        <v>2011</v>
      </c>
    </row>
    <row r="1923" spans="1:1" ht="15" x14ac:dyDescent="0.25">
      <c r="A1923" s="42" t="s">
        <v>2012</v>
      </c>
    </row>
    <row r="1924" spans="1:1" ht="15" x14ac:dyDescent="0.25">
      <c r="A1924" s="42" t="s">
        <v>2013</v>
      </c>
    </row>
    <row r="1925" spans="1:1" ht="15" x14ac:dyDescent="0.25">
      <c r="A1925" s="42" t="s">
        <v>2014</v>
      </c>
    </row>
    <row r="1926" spans="1:1" ht="15" x14ac:dyDescent="0.25">
      <c r="A1926" s="42" t="s">
        <v>2015</v>
      </c>
    </row>
    <row r="1927" spans="1:1" ht="15" x14ac:dyDescent="0.25">
      <c r="A1927" s="42" t="s">
        <v>2016</v>
      </c>
    </row>
    <row r="1928" spans="1:1" ht="15" x14ac:dyDescent="0.25">
      <c r="A1928" s="42" t="s">
        <v>2017</v>
      </c>
    </row>
    <row r="1929" spans="1:1" ht="15" x14ac:dyDescent="0.25">
      <c r="A1929" s="42" t="s">
        <v>2018</v>
      </c>
    </row>
    <row r="1930" spans="1:1" ht="15" x14ac:dyDescent="0.25">
      <c r="A1930" s="42" t="s">
        <v>2019</v>
      </c>
    </row>
    <row r="1931" spans="1:1" ht="15" x14ac:dyDescent="0.25">
      <c r="A1931" s="42" t="s">
        <v>2020</v>
      </c>
    </row>
    <row r="1932" spans="1:1" ht="15" x14ac:dyDescent="0.25">
      <c r="A1932" s="42" t="s">
        <v>2021</v>
      </c>
    </row>
    <row r="1933" spans="1:1" ht="15" x14ac:dyDescent="0.25">
      <c r="A1933" s="42" t="s">
        <v>2022</v>
      </c>
    </row>
    <row r="1934" spans="1:1" ht="15" x14ac:dyDescent="0.25">
      <c r="A1934" s="42" t="s">
        <v>2023</v>
      </c>
    </row>
    <row r="1935" spans="1:1" ht="15" x14ac:dyDescent="0.25">
      <c r="A1935" s="42" t="s">
        <v>2024</v>
      </c>
    </row>
    <row r="1936" spans="1:1" ht="15" x14ac:dyDescent="0.25">
      <c r="A1936" s="42" t="s">
        <v>2025</v>
      </c>
    </row>
    <row r="1937" spans="1:1" ht="15" x14ac:dyDescent="0.25">
      <c r="A1937" s="42" t="s">
        <v>2026</v>
      </c>
    </row>
    <row r="1938" spans="1:1" ht="15" x14ac:dyDescent="0.25">
      <c r="A1938" s="42" t="s">
        <v>2027</v>
      </c>
    </row>
    <row r="1939" spans="1:1" ht="15" x14ac:dyDescent="0.25">
      <c r="A1939" s="42" t="s">
        <v>2028</v>
      </c>
    </row>
    <row r="1940" spans="1:1" ht="15" x14ac:dyDescent="0.25">
      <c r="A1940" s="42" t="s">
        <v>2029</v>
      </c>
    </row>
    <row r="1941" spans="1:1" ht="15" x14ac:dyDescent="0.25">
      <c r="A1941" s="42" t="s">
        <v>2030</v>
      </c>
    </row>
    <row r="1942" spans="1:1" ht="15" x14ac:dyDescent="0.25">
      <c r="A1942" s="42" t="s">
        <v>2031</v>
      </c>
    </row>
    <row r="1943" spans="1:1" ht="15" x14ac:dyDescent="0.25">
      <c r="A1943" s="42" t="s">
        <v>2032</v>
      </c>
    </row>
    <row r="1944" spans="1:1" ht="15" x14ac:dyDescent="0.25">
      <c r="A1944" s="42" t="s">
        <v>2033</v>
      </c>
    </row>
    <row r="1945" spans="1:1" ht="15" x14ac:dyDescent="0.25">
      <c r="A1945" s="42" t="s">
        <v>2034</v>
      </c>
    </row>
    <row r="1946" spans="1:1" ht="15" x14ac:dyDescent="0.25">
      <c r="A1946" s="42" t="s">
        <v>2035</v>
      </c>
    </row>
    <row r="1947" spans="1:1" ht="15" x14ac:dyDescent="0.25">
      <c r="A1947" s="42" t="s">
        <v>2036</v>
      </c>
    </row>
    <row r="1948" spans="1:1" ht="15" x14ac:dyDescent="0.25">
      <c r="A1948" s="42" t="s">
        <v>2037</v>
      </c>
    </row>
    <row r="1949" spans="1:1" ht="15" x14ac:dyDescent="0.25">
      <c r="A1949" s="42" t="s">
        <v>2038</v>
      </c>
    </row>
    <row r="1950" spans="1:1" ht="15" x14ac:dyDescent="0.25">
      <c r="A1950" s="42" t="s">
        <v>2039</v>
      </c>
    </row>
    <row r="1951" spans="1:1" ht="15" x14ac:dyDescent="0.25">
      <c r="A1951" s="42" t="s">
        <v>2040</v>
      </c>
    </row>
    <row r="1952" spans="1:1" ht="15" x14ac:dyDescent="0.25">
      <c r="A1952" s="42" t="s">
        <v>2041</v>
      </c>
    </row>
    <row r="1953" spans="1:1" ht="15" x14ac:dyDescent="0.25">
      <c r="A1953" s="42" t="s">
        <v>2042</v>
      </c>
    </row>
    <row r="1954" spans="1:1" ht="15" x14ac:dyDescent="0.25">
      <c r="A1954" s="42" t="s">
        <v>2043</v>
      </c>
    </row>
    <row r="1955" spans="1:1" ht="15" x14ac:dyDescent="0.25">
      <c r="A1955" s="42" t="s">
        <v>2044</v>
      </c>
    </row>
    <row r="1956" spans="1:1" ht="15" x14ac:dyDescent="0.25">
      <c r="A1956" s="42" t="s">
        <v>2045</v>
      </c>
    </row>
    <row r="1957" spans="1:1" ht="15" x14ac:dyDescent="0.25">
      <c r="A1957" s="42" t="s">
        <v>2046</v>
      </c>
    </row>
    <row r="1958" spans="1:1" ht="15" x14ac:dyDescent="0.25">
      <c r="A1958" s="42" t="s">
        <v>2047</v>
      </c>
    </row>
    <row r="1959" spans="1:1" ht="15" x14ac:dyDescent="0.25">
      <c r="A1959" s="42" t="s">
        <v>2048</v>
      </c>
    </row>
    <row r="1960" spans="1:1" ht="15" x14ac:dyDescent="0.25">
      <c r="A1960" s="42" t="s">
        <v>2049</v>
      </c>
    </row>
    <row r="1961" spans="1:1" ht="15" x14ac:dyDescent="0.25">
      <c r="A1961" s="42" t="s">
        <v>2050</v>
      </c>
    </row>
    <row r="1962" spans="1:1" ht="15" x14ac:dyDescent="0.25">
      <c r="A1962" s="42" t="s">
        <v>2051</v>
      </c>
    </row>
    <row r="1963" spans="1:1" ht="15" x14ac:dyDescent="0.25">
      <c r="A1963" s="42" t="s">
        <v>2052</v>
      </c>
    </row>
    <row r="1964" spans="1:1" ht="15" x14ac:dyDescent="0.25">
      <c r="A1964" s="42" t="s">
        <v>2053</v>
      </c>
    </row>
    <row r="1965" spans="1:1" ht="15" x14ac:dyDescent="0.25">
      <c r="A1965" s="42" t="s">
        <v>2054</v>
      </c>
    </row>
    <row r="1966" spans="1:1" ht="15" x14ac:dyDescent="0.25">
      <c r="A1966" s="42" t="s">
        <v>2055</v>
      </c>
    </row>
    <row r="1967" spans="1:1" ht="15" x14ac:dyDescent="0.25">
      <c r="A1967" s="42" t="s">
        <v>2056</v>
      </c>
    </row>
    <row r="1968" spans="1:1" ht="15" x14ac:dyDescent="0.25">
      <c r="A1968" s="42" t="s">
        <v>2057</v>
      </c>
    </row>
    <row r="1969" spans="1:1" ht="15" x14ac:dyDescent="0.25">
      <c r="A1969" s="42" t="s">
        <v>2058</v>
      </c>
    </row>
    <row r="1970" spans="1:1" ht="15" x14ac:dyDescent="0.25">
      <c r="A1970" s="42" t="s">
        <v>2059</v>
      </c>
    </row>
    <row r="1971" spans="1:1" ht="15" x14ac:dyDescent="0.25">
      <c r="A1971" s="42" t="s">
        <v>2060</v>
      </c>
    </row>
    <row r="1972" spans="1:1" ht="15" x14ac:dyDescent="0.25">
      <c r="A1972" s="42" t="s">
        <v>2061</v>
      </c>
    </row>
    <row r="1973" spans="1:1" ht="15" x14ac:dyDescent="0.25">
      <c r="A1973" s="42" t="s">
        <v>2062</v>
      </c>
    </row>
    <row r="1974" spans="1:1" ht="15" x14ac:dyDescent="0.25">
      <c r="A1974" s="42" t="s">
        <v>2063</v>
      </c>
    </row>
    <row r="1975" spans="1:1" ht="15" x14ac:dyDescent="0.25">
      <c r="A1975" s="42" t="s">
        <v>2064</v>
      </c>
    </row>
    <row r="1976" spans="1:1" ht="15" x14ac:dyDescent="0.25">
      <c r="A1976" s="42" t="s">
        <v>2065</v>
      </c>
    </row>
    <row r="1977" spans="1:1" ht="15" x14ac:dyDescent="0.25">
      <c r="A1977" s="42" t="s">
        <v>2066</v>
      </c>
    </row>
    <row r="1978" spans="1:1" ht="15" x14ac:dyDescent="0.25">
      <c r="A1978" s="42" t="s">
        <v>2067</v>
      </c>
    </row>
    <row r="1979" spans="1:1" ht="15" x14ac:dyDescent="0.25">
      <c r="A1979" s="42" t="s">
        <v>2068</v>
      </c>
    </row>
    <row r="1980" spans="1:1" ht="15" x14ac:dyDescent="0.25">
      <c r="A1980" s="42" t="s">
        <v>2069</v>
      </c>
    </row>
    <row r="1981" spans="1:1" ht="15" x14ac:dyDescent="0.25">
      <c r="A1981" s="42" t="s">
        <v>2070</v>
      </c>
    </row>
    <row r="1982" spans="1:1" ht="15" x14ac:dyDescent="0.25">
      <c r="A1982" s="42" t="s">
        <v>2071</v>
      </c>
    </row>
    <row r="1983" spans="1:1" ht="15" x14ac:dyDescent="0.25">
      <c r="A1983" s="42" t="s">
        <v>2072</v>
      </c>
    </row>
    <row r="1984" spans="1:1" ht="15" x14ac:dyDescent="0.25">
      <c r="A1984" s="42" t="s">
        <v>2073</v>
      </c>
    </row>
    <row r="1985" spans="1:1" ht="15" x14ac:dyDescent="0.25">
      <c r="A1985" s="42" t="s">
        <v>2074</v>
      </c>
    </row>
    <row r="1986" spans="1:1" ht="15" x14ac:dyDescent="0.25">
      <c r="A1986" s="42" t="s">
        <v>2075</v>
      </c>
    </row>
    <row r="1987" spans="1:1" ht="15" x14ac:dyDescent="0.25">
      <c r="A1987" s="42" t="s">
        <v>2076</v>
      </c>
    </row>
    <row r="1988" spans="1:1" ht="15" x14ac:dyDescent="0.25">
      <c r="A1988" s="42" t="s">
        <v>2077</v>
      </c>
    </row>
    <row r="1989" spans="1:1" ht="15" x14ac:dyDescent="0.25">
      <c r="A1989" s="42" t="s">
        <v>2078</v>
      </c>
    </row>
    <row r="1990" spans="1:1" ht="15" x14ac:dyDescent="0.25">
      <c r="A1990" s="42" t="s">
        <v>2079</v>
      </c>
    </row>
    <row r="1991" spans="1:1" ht="15" x14ac:dyDescent="0.25">
      <c r="A1991" s="42" t="s">
        <v>2080</v>
      </c>
    </row>
    <row r="1992" spans="1:1" ht="15" x14ac:dyDescent="0.25">
      <c r="A1992" s="42" t="s">
        <v>2081</v>
      </c>
    </row>
    <row r="1993" spans="1:1" ht="15" x14ac:dyDescent="0.25">
      <c r="A1993" s="42" t="s">
        <v>2082</v>
      </c>
    </row>
    <row r="1994" spans="1:1" ht="15" x14ac:dyDescent="0.25">
      <c r="A1994" s="42" t="s">
        <v>2083</v>
      </c>
    </row>
    <row r="1995" spans="1:1" ht="15" x14ac:dyDescent="0.25">
      <c r="A1995" s="42" t="s">
        <v>2084</v>
      </c>
    </row>
    <row r="1996" spans="1:1" ht="15" x14ac:dyDescent="0.25">
      <c r="A1996" s="42" t="s">
        <v>2085</v>
      </c>
    </row>
    <row r="1997" spans="1:1" ht="15" x14ac:dyDescent="0.25">
      <c r="A1997" s="42" t="s">
        <v>2086</v>
      </c>
    </row>
    <row r="1998" spans="1:1" ht="15" x14ac:dyDescent="0.25">
      <c r="A1998" s="42" t="s">
        <v>2087</v>
      </c>
    </row>
    <row r="1999" spans="1:1" ht="15" x14ac:dyDescent="0.25">
      <c r="A1999" s="42" t="s">
        <v>2088</v>
      </c>
    </row>
    <row r="2000" spans="1:1" ht="15" x14ac:dyDescent="0.25">
      <c r="A2000" s="42" t="s">
        <v>2089</v>
      </c>
    </row>
    <row r="2001" spans="1:1" ht="15" x14ac:dyDescent="0.25">
      <c r="A2001" s="42" t="s">
        <v>2090</v>
      </c>
    </row>
    <row r="2002" spans="1:1" ht="15" x14ac:dyDescent="0.25">
      <c r="A2002" s="42" t="s">
        <v>2091</v>
      </c>
    </row>
    <row r="2003" spans="1:1" ht="15" x14ac:dyDescent="0.25">
      <c r="A2003" s="42" t="s">
        <v>2092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015D-CEE7-43FA-97B4-238505C5DA1A}">
  <dimension ref="A1:AD47"/>
  <sheetViews>
    <sheetView zoomScale="59" zoomScaleNormal="80" workbookViewId="0">
      <selection activeCell="C6" sqref="C6"/>
    </sheetView>
  </sheetViews>
  <sheetFormatPr baseColWidth="10" defaultColWidth="9.140625" defaultRowHeight="15" x14ac:dyDescent="0.25"/>
  <sheetData>
    <row r="1" spans="1:30" x14ac:dyDescent="0.25">
      <c r="A1" s="60" t="s">
        <v>2093</v>
      </c>
    </row>
    <row r="2" spans="1:30" x14ac:dyDescent="0.25">
      <c r="A2" t="s">
        <v>2094</v>
      </c>
    </row>
    <row r="3" spans="1:30" x14ac:dyDescent="0.25">
      <c r="A3" t="s">
        <v>2095</v>
      </c>
    </row>
    <row r="4" spans="1:30" x14ac:dyDescent="0.25">
      <c r="A4" t="s">
        <v>2096</v>
      </c>
    </row>
    <row r="5" spans="1:30" x14ac:dyDescent="0.25">
      <c r="A5" t="s">
        <v>2097</v>
      </c>
      <c r="R5" s="12" t="s">
        <v>2098</v>
      </c>
      <c r="S5" s="12"/>
      <c r="T5" s="12"/>
    </row>
    <row r="6" spans="1:30" x14ac:dyDescent="0.25">
      <c r="A6" t="s">
        <v>2099</v>
      </c>
      <c r="C6" t="s">
        <v>2100</v>
      </c>
      <c r="L6" t="s">
        <v>2101</v>
      </c>
      <c r="X6" t="s">
        <v>2102</v>
      </c>
    </row>
    <row r="7" spans="1:30" x14ac:dyDescent="0.25">
      <c r="A7" t="s">
        <v>2103</v>
      </c>
      <c r="H7" t="s">
        <v>2104</v>
      </c>
      <c r="N7" t="s">
        <v>2105</v>
      </c>
      <c r="U7" t="s">
        <v>2106</v>
      </c>
      <c r="AA7" t="s">
        <v>2107</v>
      </c>
    </row>
    <row r="8" spans="1:30" x14ac:dyDescent="0.25">
      <c r="A8" t="s">
        <v>2099</v>
      </c>
      <c r="C8" t="s">
        <v>2100</v>
      </c>
      <c r="G8" t="s">
        <v>2108</v>
      </c>
      <c r="J8" t="s">
        <v>2109</v>
      </c>
      <c r="M8" t="s">
        <v>2110</v>
      </c>
      <c r="P8" t="s">
        <v>2111</v>
      </c>
      <c r="T8" t="s">
        <v>2112</v>
      </c>
      <c r="W8" t="s">
        <v>2113</v>
      </c>
      <c r="AA8" t="s">
        <v>2114</v>
      </c>
      <c r="AD8" t="s">
        <v>2115</v>
      </c>
    </row>
    <row r="9" spans="1:30" x14ac:dyDescent="0.25">
      <c r="A9" t="s">
        <v>2116</v>
      </c>
      <c r="G9" t="s">
        <v>2117</v>
      </c>
      <c r="J9" t="s">
        <v>2117</v>
      </c>
      <c r="M9" t="s">
        <v>2117</v>
      </c>
      <c r="P9" t="s">
        <v>2118</v>
      </c>
      <c r="T9" t="s">
        <v>2118</v>
      </c>
      <c r="W9" t="s">
        <v>2118</v>
      </c>
      <c r="AA9" t="s">
        <v>2119</v>
      </c>
      <c r="AD9" t="s">
        <v>2118</v>
      </c>
    </row>
    <row r="10" spans="1:30" x14ac:dyDescent="0.25">
      <c r="A10" t="s">
        <v>2120</v>
      </c>
      <c r="G10" t="s">
        <v>2100</v>
      </c>
      <c r="J10" t="s">
        <v>2100</v>
      </c>
      <c r="M10" t="s">
        <v>2100</v>
      </c>
      <c r="P10" t="s">
        <v>2121</v>
      </c>
      <c r="T10" t="s">
        <v>2121</v>
      </c>
      <c r="W10" t="s">
        <v>2121</v>
      </c>
      <c r="AA10" t="s">
        <v>2122</v>
      </c>
      <c r="AD10" t="s">
        <v>2121</v>
      </c>
    </row>
    <row r="11" spans="1:30" x14ac:dyDescent="0.25">
      <c r="A11" t="s">
        <v>2099</v>
      </c>
      <c r="C11" t="s">
        <v>2100</v>
      </c>
    </row>
    <row r="12" spans="1:30" x14ac:dyDescent="0.25">
      <c r="A12" t="s">
        <v>2123</v>
      </c>
    </row>
    <row r="13" spans="1:30" x14ac:dyDescent="0.25">
      <c r="A13" t="s">
        <v>2124</v>
      </c>
      <c r="C13" t="s">
        <v>2121</v>
      </c>
    </row>
    <row r="14" spans="1:30" x14ac:dyDescent="0.25">
      <c r="A14" t="s">
        <v>2125</v>
      </c>
      <c r="R14" s="58" t="s">
        <v>2126</v>
      </c>
      <c r="S14" s="58"/>
      <c r="T14" s="58"/>
    </row>
    <row r="15" spans="1:30" x14ac:dyDescent="0.25">
      <c r="A15" t="s">
        <v>2127</v>
      </c>
      <c r="L15" t="s">
        <v>2128</v>
      </c>
      <c r="X15" t="s">
        <v>2129</v>
      </c>
    </row>
    <row r="16" spans="1:30" x14ac:dyDescent="0.25">
      <c r="A16" t="s">
        <v>2130</v>
      </c>
      <c r="H16" t="s">
        <v>2131</v>
      </c>
      <c r="N16" t="s">
        <v>2132</v>
      </c>
      <c r="T16" t="s">
        <v>2133</v>
      </c>
      <c r="Z16" t="s">
        <v>2134</v>
      </c>
    </row>
    <row r="17" spans="1:28" x14ac:dyDescent="0.25">
      <c r="A17" t="s">
        <v>2124</v>
      </c>
      <c r="C17" t="s">
        <v>2121</v>
      </c>
      <c r="G17" t="s">
        <v>2135</v>
      </c>
      <c r="J17" t="s">
        <v>2136</v>
      </c>
      <c r="M17" t="s">
        <v>2137</v>
      </c>
      <c r="O17" t="s">
        <v>2138</v>
      </c>
      <c r="S17" t="s">
        <v>2139</v>
      </c>
      <c r="V17" t="s">
        <v>2140</v>
      </c>
      <c r="Y17" t="s">
        <v>2141</v>
      </c>
      <c r="AB17" t="s">
        <v>2142</v>
      </c>
    </row>
    <row r="18" spans="1:28" x14ac:dyDescent="0.25">
      <c r="A18" t="s">
        <v>2143</v>
      </c>
      <c r="G18" t="s">
        <v>2117</v>
      </c>
      <c r="J18" t="s">
        <v>2118</v>
      </c>
      <c r="M18" t="s">
        <v>2119</v>
      </c>
      <c r="O18" t="s">
        <v>2118</v>
      </c>
      <c r="S18" t="s">
        <v>2118</v>
      </c>
      <c r="V18" t="s">
        <v>2119</v>
      </c>
      <c r="Y18" t="s">
        <v>2118</v>
      </c>
      <c r="AB18" t="s">
        <v>2118</v>
      </c>
    </row>
    <row r="19" spans="1:28" x14ac:dyDescent="0.25">
      <c r="A19" t="s">
        <v>2124</v>
      </c>
      <c r="C19" t="s">
        <v>2121</v>
      </c>
      <c r="G19" t="s">
        <v>2100</v>
      </c>
      <c r="J19" t="s">
        <v>2121</v>
      </c>
      <c r="M19" t="s">
        <v>2122</v>
      </c>
      <c r="O19" t="s">
        <v>2121</v>
      </c>
      <c r="S19" t="s">
        <v>2121</v>
      </c>
      <c r="V19" t="s">
        <v>2122</v>
      </c>
      <c r="Y19" t="s">
        <v>2121</v>
      </c>
      <c r="AB19" t="s">
        <v>2121</v>
      </c>
    </row>
    <row r="20" spans="1:28" x14ac:dyDescent="0.25">
      <c r="A20" t="s">
        <v>2144</v>
      </c>
    </row>
    <row r="21" spans="1:28" x14ac:dyDescent="0.25">
      <c r="A21" t="s">
        <v>2145</v>
      </c>
    </row>
    <row r="22" spans="1:28" x14ac:dyDescent="0.25">
      <c r="A22" t="s">
        <v>2146</v>
      </c>
      <c r="C22" t="s">
        <v>2122</v>
      </c>
    </row>
    <row r="23" spans="1:28" x14ac:dyDescent="0.25">
      <c r="A23" t="s">
        <v>2147</v>
      </c>
    </row>
    <row r="24" spans="1:28" x14ac:dyDescent="0.25">
      <c r="A24" t="s">
        <v>2124</v>
      </c>
      <c r="C24" t="s">
        <v>2121</v>
      </c>
    </row>
    <row r="25" spans="1:28" s="5" customFormat="1" x14ac:dyDescent="0.25">
      <c r="A25" s="5" t="s">
        <v>2148</v>
      </c>
    </row>
    <row r="26" spans="1:28" x14ac:dyDescent="0.25">
      <c r="A26" t="s">
        <v>2149</v>
      </c>
    </row>
    <row r="27" spans="1:28" x14ac:dyDescent="0.25">
      <c r="A27" t="s">
        <v>2150</v>
      </c>
    </row>
    <row r="28" spans="1:28" x14ac:dyDescent="0.25">
      <c r="A28" t="s">
        <v>2151</v>
      </c>
    </row>
    <row r="29" spans="1:28" x14ac:dyDescent="0.25">
      <c r="A29" t="s">
        <v>2099</v>
      </c>
      <c r="C29" t="s">
        <v>2100</v>
      </c>
    </row>
    <row r="30" spans="1:28" x14ac:dyDescent="0.25">
      <c r="A30" t="s">
        <v>2152</v>
      </c>
    </row>
    <row r="31" spans="1:28" x14ac:dyDescent="0.25">
      <c r="A31" t="s">
        <v>2124</v>
      </c>
      <c r="C31" t="s">
        <v>2121</v>
      </c>
    </row>
    <row r="32" spans="1:28" x14ac:dyDescent="0.25">
      <c r="A32" t="s">
        <v>2153</v>
      </c>
    </row>
    <row r="33" spans="1:3" x14ac:dyDescent="0.25">
      <c r="A33" t="s">
        <v>2154</v>
      </c>
    </row>
    <row r="34" spans="1:3" x14ac:dyDescent="0.25">
      <c r="A34" t="s">
        <v>2146</v>
      </c>
      <c r="C34" t="s">
        <v>2122</v>
      </c>
    </row>
    <row r="35" spans="1:3" x14ac:dyDescent="0.25">
      <c r="A35" t="s">
        <v>2155</v>
      </c>
    </row>
    <row r="36" spans="1:3" x14ac:dyDescent="0.25">
      <c r="A36" t="s">
        <v>2124</v>
      </c>
      <c r="C36" t="s">
        <v>2121</v>
      </c>
    </row>
    <row r="37" spans="1:3" x14ac:dyDescent="0.25">
      <c r="A37" t="s">
        <v>2156</v>
      </c>
    </row>
    <row r="38" spans="1:3" x14ac:dyDescent="0.25">
      <c r="A38" t="s">
        <v>2157</v>
      </c>
    </row>
    <row r="39" spans="1:3" x14ac:dyDescent="0.25">
      <c r="A39" t="s">
        <v>2158</v>
      </c>
    </row>
    <row r="40" spans="1:3" x14ac:dyDescent="0.25">
      <c r="A40" t="s">
        <v>2124</v>
      </c>
      <c r="C40" t="s">
        <v>2121</v>
      </c>
    </row>
    <row r="41" spans="1:3" x14ac:dyDescent="0.25">
      <c r="A41" t="s">
        <v>2159</v>
      </c>
    </row>
    <row r="42" spans="1:3" x14ac:dyDescent="0.25">
      <c r="A42" t="s">
        <v>2146</v>
      </c>
      <c r="C42" t="s">
        <v>2122</v>
      </c>
    </row>
    <row r="43" spans="1:3" x14ac:dyDescent="0.25">
      <c r="A43" t="s">
        <v>2160</v>
      </c>
    </row>
    <row r="44" spans="1:3" x14ac:dyDescent="0.25">
      <c r="A44" t="s">
        <v>2161</v>
      </c>
    </row>
    <row r="45" spans="1:3" x14ac:dyDescent="0.25">
      <c r="A45" t="s">
        <v>2124</v>
      </c>
      <c r="C45" t="s">
        <v>2121</v>
      </c>
    </row>
    <row r="46" spans="1:3" x14ac:dyDescent="0.25">
      <c r="A46" t="s">
        <v>2162</v>
      </c>
    </row>
    <row r="47" spans="1:3" x14ac:dyDescent="0.25">
      <c r="A47" t="s">
        <v>2124</v>
      </c>
      <c r="C47" t="s">
        <v>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E8C9-C708-493F-A251-4D800A05197A}">
  <dimension ref="A1:AF36"/>
  <sheetViews>
    <sheetView topLeftCell="E2" zoomScale="90" zoomScaleNormal="90" workbookViewId="0">
      <selection activeCell="R5" sqref="R5"/>
    </sheetView>
  </sheetViews>
  <sheetFormatPr baseColWidth="10" defaultColWidth="9.140625" defaultRowHeight="15" x14ac:dyDescent="0.25"/>
  <sheetData>
    <row r="1" spans="1:32" x14ac:dyDescent="0.25">
      <c r="A1" s="54" t="s">
        <v>81</v>
      </c>
    </row>
    <row r="2" spans="1:32" x14ac:dyDescent="0.25">
      <c r="A2" s="54" t="s">
        <v>82</v>
      </c>
    </row>
    <row r="3" spans="1:32" x14ac:dyDescent="0.25">
      <c r="A3" s="54" t="s">
        <v>83</v>
      </c>
    </row>
    <row r="4" spans="1:32" x14ac:dyDescent="0.25">
      <c r="A4" s="54" t="s">
        <v>85</v>
      </c>
      <c r="Q4">
        <v>1</v>
      </c>
      <c r="R4" t="s">
        <v>2163</v>
      </c>
    </row>
    <row r="5" spans="1:32" x14ac:dyDescent="0.25">
      <c r="A5" s="54" t="s">
        <v>88</v>
      </c>
      <c r="Q5" t="s">
        <v>2164</v>
      </c>
      <c r="T5" t="s">
        <v>2165</v>
      </c>
    </row>
    <row r="6" spans="1:32" x14ac:dyDescent="0.25">
      <c r="A6" s="54" t="s">
        <v>89</v>
      </c>
    </row>
    <row r="7" spans="1:32" x14ac:dyDescent="0.25">
      <c r="A7" s="54" t="s">
        <v>92</v>
      </c>
      <c r="M7">
        <v>2</v>
      </c>
      <c r="N7" t="s">
        <v>2166</v>
      </c>
      <c r="W7">
        <v>3</v>
      </c>
      <c r="X7" t="s">
        <v>84</v>
      </c>
    </row>
    <row r="8" spans="1:32" x14ac:dyDescent="0.25">
      <c r="A8" s="54" t="s">
        <v>93</v>
      </c>
      <c r="M8" t="s">
        <v>49</v>
      </c>
      <c r="O8" t="s">
        <v>2167</v>
      </c>
      <c r="W8" t="s">
        <v>2168</v>
      </c>
      <c r="Y8" t="s">
        <v>2169</v>
      </c>
    </row>
    <row r="9" spans="1:32" x14ac:dyDescent="0.25">
      <c r="A9" s="54" t="s">
        <v>95</v>
      </c>
    </row>
    <row r="10" spans="1:32" x14ac:dyDescent="0.25">
      <c r="A10" s="54" t="s">
        <v>97</v>
      </c>
      <c r="K10">
        <v>4</v>
      </c>
      <c r="L10" t="s">
        <v>2170</v>
      </c>
      <c r="P10">
        <v>5</v>
      </c>
      <c r="Q10" t="s">
        <v>2170</v>
      </c>
      <c r="V10">
        <v>6</v>
      </c>
      <c r="W10" t="s">
        <v>2170</v>
      </c>
      <c r="AA10">
        <v>7</v>
      </c>
      <c r="AB10" t="s">
        <v>2170</v>
      </c>
    </row>
    <row r="11" spans="1:32" x14ac:dyDescent="0.25">
      <c r="A11" s="54" t="s">
        <v>98</v>
      </c>
      <c r="K11" t="s">
        <v>2171</v>
      </c>
      <c r="M11" t="s">
        <v>2172</v>
      </c>
      <c r="P11" s="53" t="s">
        <v>2173</v>
      </c>
      <c r="R11" t="s">
        <v>2174</v>
      </c>
      <c r="V11" t="s">
        <v>2175</v>
      </c>
      <c r="X11" t="s">
        <v>2176</v>
      </c>
      <c r="AA11" t="s">
        <v>2177</v>
      </c>
      <c r="AC11" t="s">
        <v>2178</v>
      </c>
    </row>
    <row r="12" spans="1:32" x14ac:dyDescent="0.25">
      <c r="A12" s="54" t="s">
        <v>99</v>
      </c>
    </row>
    <row r="13" spans="1:32" x14ac:dyDescent="0.25">
      <c r="A13" s="54" t="s">
        <v>100</v>
      </c>
      <c r="I13">
        <v>8</v>
      </c>
      <c r="J13" t="s">
        <v>2179</v>
      </c>
      <c r="L13">
        <v>9</v>
      </c>
      <c r="M13" t="s">
        <v>2170</v>
      </c>
      <c r="O13">
        <v>10</v>
      </c>
      <c r="P13" t="s">
        <v>2179</v>
      </c>
      <c r="R13">
        <v>11</v>
      </c>
      <c r="S13" t="s">
        <v>84</v>
      </c>
      <c r="U13">
        <v>12</v>
      </c>
      <c r="V13" t="s">
        <v>84</v>
      </c>
      <c r="X13" s="53" t="s">
        <v>74</v>
      </c>
      <c r="Z13">
        <v>14</v>
      </c>
      <c r="AA13" t="s">
        <v>84</v>
      </c>
      <c r="AD13">
        <v>15</v>
      </c>
      <c r="AE13" t="s">
        <v>2170</v>
      </c>
    </row>
    <row r="14" spans="1:32" x14ac:dyDescent="0.25">
      <c r="A14" s="54" t="s">
        <v>2180</v>
      </c>
      <c r="I14" t="s">
        <v>2181</v>
      </c>
      <c r="K14" t="s">
        <v>2182</v>
      </c>
      <c r="L14" s="53" t="s">
        <v>2173</v>
      </c>
      <c r="N14" t="s">
        <v>2174</v>
      </c>
      <c r="O14" s="53" t="s">
        <v>2183</v>
      </c>
      <c r="Q14" t="s">
        <v>2184</v>
      </c>
      <c r="R14" s="53" t="s">
        <v>2185</v>
      </c>
      <c r="T14" t="s">
        <v>2186</v>
      </c>
      <c r="V14" t="s">
        <v>2187</v>
      </c>
      <c r="W14" t="s">
        <v>2188</v>
      </c>
      <c r="X14">
        <v>13</v>
      </c>
      <c r="Z14" t="s">
        <v>2189</v>
      </c>
      <c r="AB14" t="s">
        <v>2190</v>
      </c>
      <c r="AD14" t="s">
        <v>2191</v>
      </c>
      <c r="AF14" t="s">
        <v>2192</v>
      </c>
    </row>
    <row r="15" spans="1:32" x14ac:dyDescent="0.25">
      <c r="A15" s="54" t="s">
        <v>2193</v>
      </c>
      <c r="O15" s="55" t="s">
        <v>34</v>
      </c>
      <c r="P15" s="55"/>
      <c r="Q15" s="55" t="s">
        <v>74</v>
      </c>
      <c r="R15" t="s">
        <v>34</v>
      </c>
      <c r="T15" s="55" t="s">
        <v>74</v>
      </c>
      <c r="U15" s="55"/>
      <c r="V15" s="55" t="s">
        <v>74</v>
      </c>
      <c r="W15" s="55" t="s">
        <v>34</v>
      </c>
      <c r="Z15" t="s">
        <v>34</v>
      </c>
      <c r="AB15" t="s">
        <v>74</v>
      </c>
      <c r="AD15" t="s">
        <v>34</v>
      </c>
      <c r="AF15" t="s">
        <v>74</v>
      </c>
    </row>
    <row r="16" spans="1:32" x14ac:dyDescent="0.25">
      <c r="A16" s="54" t="s">
        <v>2194</v>
      </c>
      <c r="H16">
        <v>16</v>
      </c>
      <c r="I16" t="s">
        <v>2195</v>
      </c>
      <c r="L16">
        <v>17</v>
      </c>
      <c r="M16" t="s">
        <v>2195</v>
      </c>
      <c r="O16" s="55">
        <v>20</v>
      </c>
      <c r="P16" s="55"/>
      <c r="Q16" s="55">
        <v>21</v>
      </c>
      <c r="R16">
        <v>22</v>
      </c>
      <c r="T16" s="55">
        <v>23</v>
      </c>
      <c r="U16" s="55"/>
      <c r="V16" s="55">
        <v>24</v>
      </c>
      <c r="W16" s="55">
        <v>25</v>
      </c>
      <c r="Z16">
        <v>26</v>
      </c>
      <c r="AB16">
        <v>27</v>
      </c>
      <c r="AD16">
        <v>28</v>
      </c>
      <c r="AF16">
        <v>29</v>
      </c>
    </row>
    <row r="17" spans="1:15" x14ac:dyDescent="0.25">
      <c r="A17" s="54" t="s">
        <v>2196</v>
      </c>
      <c r="H17" t="s">
        <v>2171</v>
      </c>
      <c r="J17" t="s">
        <v>2172</v>
      </c>
      <c r="L17" t="s">
        <v>2197</v>
      </c>
      <c r="N17" t="s">
        <v>2198</v>
      </c>
    </row>
    <row r="18" spans="1:15" x14ac:dyDescent="0.25">
      <c r="A18" s="54" t="s">
        <v>2199</v>
      </c>
      <c r="H18" t="s">
        <v>33</v>
      </c>
      <c r="J18" t="s">
        <v>34</v>
      </c>
      <c r="L18" s="56" t="s">
        <v>74</v>
      </c>
      <c r="M18" s="56"/>
      <c r="N18" s="56" t="s">
        <v>34</v>
      </c>
      <c r="O18" s="55"/>
    </row>
    <row r="19" spans="1:15" x14ac:dyDescent="0.25">
      <c r="A19" s="54" t="s">
        <v>2200</v>
      </c>
      <c r="H19">
        <v>30</v>
      </c>
      <c r="J19">
        <v>31</v>
      </c>
      <c r="L19" s="56">
        <v>32</v>
      </c>
      <c r="M19" s="56"/>
      <c r="N19" s="56">
        <v>33</v>
      </c>
      <c r="O19" s="55"/>
    </row>
    <row r="20" spans="1:15" x14ac:dyDescent="0.25">
      <c r="A20" s="54" t="s">
        <v>2201</v>
      </c>
    </row>
    <row r="21" spans="1:15" x14ac:dyDescent="0.25">
      <c r="A21" s="54" t="s">
        <v>2202</v>
      </c>
    </row>
    <row r="22" spans="1:15" x14ac:dyDescent="0.25">
      <c r="A22" s="54" t="s">
        <v>2203</v>
      </c>
      <c r="K22">
        <v>18</v>
      </c>
      <c r="L22" t="s">
        <v>2195</v>
      </c>
    </row>
    <row r="23" spans="1:15" x14ac:dyDescent="0.25">
      <c r="A23" s="54" t="s">
        <v>112</v>
      </c>
      <c r="K23" t="s">
        <v>2183</v>
      </c>
      <c r="M23" t="s">
        <v>2184</v>
      </c>
    </row>
    <row r="24" spans="1:15" x14ac:dyDescent="0.25">
      <c r="A24" s="54" t="s">
        <v>2204</v>
      </c>
      <c r="K24" s="55" t="s">
        <v>34</v>
      </c>
      <c r="L24" s="55"/>
      <c r="M24" s="55" t="s">
        <v>74</v>
      </c>
      <c r="N24" s="55" t="s">
        <v>74</v>
      </c>
    </row>
    <row r="25" spans="1:15" x14ac:dyDescent="0.25">
      <c r="A25" s="54" t="s">
        <v>2205</v>
      </c>
      <c r="K25" s="55">
        <v>34</v>
      </c>
      <c r="L25" s="55"/>
      <c r="M25" s="55">
        <v>35</v>
      </c>
      <c r="N25" s="55">
        <v>19</v>
      </c>
    </row>
    <row r="26" spans="1:15" x14ac:dyDescent="0.25">
      <c r="A26" s="54" t="s">
        <v>2206</v>
      </c>
    </row>
    <row r="27" spans="1:15" x14ac:dyDescent="0.25">
      <c r="A27" s="54" t="s">
        <v>2207</v>
      </c>
    </row>
    <row r="28" spans="1:15" x14ac:dyDescent="0.25">
      <c r="A28" s="54" t="s">
        <v>2208</v>
      </c>
    </row>
    <row r="29" spans="1:15" x14ac:dyDescent="0.25">
      <c r="A29" s="54" t="s">
        <v>2209</v>
      </c>
    </row>
    <row r="30" spans="1:15" x14ac:dyDescent="0.25">
      <c r="A30" s="54" t="s">
        <v>2210</v>
      </c>
    </row>
    <row r="31" spans="1:15" x14ac:dyDescent="0.25">
      <c r="A31" s="54" t="s">
        <v>2211</v>
      </c>
    </row>
    <row r="32" spans="1:15" x14ac:dyDescent="0.25">
      <c r="A32" s="54" t="s">
        <v>2212</v>
      </c>
    </row>
    <row r="33" spans="1:1" x14ac:dyDescent="0.25">
      <c r="A33" s="54" t="s">
        <v>2213</v>
      </c>
    </row>
    <row r="34" spans="1:1" x14ac:dyDescent="0.25">
      <c r="A34" s="54" t="s">
        <v>2214</v>
      </c>
    </row>
    <row r="35" spans="1:1" x14ac:dyDescent="0.25">
      <c r="A35" s="54" t="s">
        <v>2215</v>
      </c>
    </row>
    <row r="36" spans="1:1" x14ac:dyDescent="0.25">
      <c r="A36" s="54" t="s">
        <v>2216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E3B33092478A47B69EA1BC1B7DF8BE" ma:contentTypeVersion="4" ma:contentTypeDescription="Crear nuevo documento." ma:contentTypeScope="" ma:versionID="a29c25f49571cf505acab420dabe799e">
  <xsd:schema xmlns:xsd="http://www.w3.org/2001/XMLSchema" xmlns:xs="http://www.w3.org/2001/XMLSchema" xmlns:p="http://schemas.microsoft.com/office/2006/metadata/properties" xmlns:ns2="68e05d9c-783b-46f7-bf10-74747201e38a" targetNamespace="http://schemas.microsoft.com/office/2006/metadata/properties" ma:root="true" ma:fieldsID="1746f7590d90dc08e470d2b346ade252" ns2:_="">
    <xsd:import namespace="68e05d9c-783b-46f7-bf10-74747201e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05d9c-783b-46f7-bf10-74747201e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7DC9B25-06A4-4DA4-BF73-F49B637966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5850F-27E7-4A60-9CC1-1E40F1F7A03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CE3CE2C5-1A96-4128-9B66-9AA247E7976C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F7DDB5C8-3762-4839-98B9-86E9FA59F20C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7CFD6085-537A-4338-A4B3-5FDB1CE777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e05d9c-783b-46f7-bf10-74747201e3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897C2E0D-593A-482D-81EC-931412D8DDCC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E88AAF9F-7A65-486B-B128-3EF7D0B70C35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BF6EC099-5896-4AC4-A875-B9792825B66F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FA75FFC7-218D-4286-8079-411F8DCEC775}">
  <ds:schemaRefs>
    <ds:schemaRef ds:uri="http://gemini/pivotcustomization/TableXML_Data"/>
  </ds:schemaRefs>
</ds:datastoreItem>
</file>

<file path=customXml/itemProps10.xml><?xml version="1.0" encoding="utf-8"?>
<ds:datastoreItem xmlns:ds="http://schemas.openxmlformats.org/officeDocument/2006/customXml" ds:itemID="{1A26A07E-F4FE-430D-B6C5-59DE69BE4614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DB2F9486-BBCC-4B0F-9FF3-40A2443BA0B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2.xml><?xml version="1.0" encoding="utf-8"?>
<ds:datastoreItem xmlns:ds="http://schemas.openxmlformats.org/officeDocument/2006/customXml" ds:itemID="{6D741FEB-FFF1-431A-B712-B44949950F7B}">
  <ds:schemaRefs>
    <ds:schemaRef ds:uri="http://gemini/pivotcustomization/ShowHidden"/>
  </ds:schemaRefs>
</ds:datastoreItem>
</file>

<file path=customXml/itemProps13.xml><?xml version="1.0" encoding="utf-8"?>
<ds:datastoreItem xmlns:ds="http://schemas.openxmlformats.org/officeDocument/2006/customXml" ds:itemID="{47A57E33-3D87-494C-A88A-91A95AB79A3A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2649A724-E785-41E8-A7AC-0184F62D31DA}">
  <ds:schemaRefs>
    <ds:schemaRef ds:uri="http://gemini/pivotcustomization/IsSandboxEmbedded"/>
  </ds:schemaRefs>
</ds:datastoreItem>
</file>

<file path=customXml/itemProps15.xml><?xml version="1.0" encoding="utf-8"?>
<ds:datastoreItem xmlns:ds="http://schemas.openxmlformats.org/officeDocument/2006/customXml" ds:itemID="{265EBFBB-7924-4D30-9100-0D3A644F3F8B}">
  <ds:schemaRefs>
    <ds:schemaRef ds:uri="http://gemini/pivotcustomization/MeasureGridState"/>
  </ds:schemaRefs>
</ds:datastoreItem>
</file>

<file path=customXml/itemProps16.xml><?xml version="1.0" encoding="utf-8"?>
<ds:datastoreItem xmlns:ds="http://schemas.openxmlformats.org/officeDocument/2006/customXml" ds:itemID="{5DEE42E8-259D-48BA-B16B-B5621049D227}">
  <ds:schemaRefs>
    <ds:schemaRef ds:uri="http://gemini/pivotcustomization/TableWidget"/>
  </ds:schemaRefs>
</ds:datastoreItem>
</file>

<file path=customXml/itemProps17.xml><?xml version="1.0" encoding="utf-8"?>
<ds:datastoreItem xmlns:ds="http://schemas.openxmlformats.org/officeDocument/2006/customXml" ds:itemID="{7AAA09E7-9465-4AE6-8BDC-9D1E93E06536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6B487299-804B-4007-8E8C-161C9445195F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888F90BD-2423-4033-958D-45D2C2FA3405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Ponderaciones</vt:lpstr>
      <vt:lpstr>Data</vt:lpstr>
      <vt:lpstr>Árbol 1</vt:lpstr>
      <vt:lpstr>Árbol 2</vt:lpstr>
      <vt:lpstr>Árbol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LOMELI UREÑA, ANTONIO</dc:creator>
  <cp:keywords/>
  <dc:description/>
  <cp:lastModifiedBy>PEREZ CORTES BARBA, ENRIQUE TONATIUH</cp:lastModifiedBy>
  <cp:revision/>
  <dcterms:created xsi:type="dcterms:W3CDTF">2025-03-19T02:35:59Z</dcterms:created>
  <dcterms:modified xsi:type="dcterms:W3CDTF">2025-04-06T18:14:24Z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0x01010073E3B33092478A47B69EA1BC1B7DF8BE</vt:lpwstr>
  </property>
</Properties>
</file>