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QA\Desktop\"/>
    </mc:Choice>
  </mc:AlternateContent>
  <xr:revisionPtr revIDLastSave="0" documentId="13_ncr:1_{F79CD741-65EA-44F0-9B9F-4C80CF6B76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Service Invoi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  <c r="A1" i="2"/>
  <c r="M10" i="2"/>
  <c r="L10" i="2"/>
  <c r="K4" i="2"/>
  <c r="A49" i="2"/>
  <c r="A48" i="2"/>
  <c r="A47" i="2"/>
  <c r="A43" i="2"/>
  <c r="M37" i="2"/>
  <c r="L37" i="2"/>
  <c r="J37" i="2"/>
  <c r="H37" i="2"/>
  <c r="M36" i="2"/>
  <c r="L36" i="2"/>
  <c r="J36" i="2"/>
  <c r="H36" i="2"/>
  <c r="M35" i="2"/>
  <c r="L35" i="2"/>
  <c r="J35" i="2"/>
  <c r="H35" i="2"/>
  <c r="M34" i="2"/>
  <c r="L34" i="2"/>
  <c r="J34" i="2"/>
  <c r="H34" i="2"/>
  <c r="M33" i="2"/>
  <c r="L33" i="2"/>
  <c r="J33" i="2"/>
  <c r="H33" i="2"/>
  <c r="M32" i="2"/>
  <c r="L32" i="2"/>
  <c r="J32" i="2"/>
  <c r="H32" i="2"/>
  <c r="M31" i="2"/>
  <c r="L31" i="2"/>
  <c r="J31" i="2"/>
  <c r="H31" i="2"/>
  <c r="M30" i="2"/>
  <c r="L30" i="2"/>
  <c r="J30" i="2"/>
  <c r="H30" i="2"/>
  <c r="M29" i="2"/>
  <c r="L29" i="2"/>
  <c r="J29" i="2"/>
  <c r="H29" i="2"/>
  <c r="M28" i="2"/>
  <c r="L28" i="2"/>
  <c r="J28" i="2"/>
  <c r="H28" i="2"/>
  <c r="M27" i="2"/>
  <c r="L27" i="2"/>
  <c r="J27" i="2"/>
  <c r="H27" i="2"/>
  <c r="M26" i="2"/>
  <c r="L26" i="2"/>
  <c r="J26" i="2"/>
  <c r="H26" i="2"/>
  <c r="M25" i="2"/>
  <c r="L25" i="2"/>
  <c r="J25" i="2"/>
  <c r="H25" i="2"/>
  <c r="M24" i="2"/>
  <c r="L24" i="2"/>
  <c r="J24" i="2"/>
  <c r="H24" i="2"/>
  <c r="M23" i="2"/>
  <c r="L23" i="2"/>
  <c r="J23" i="2"/>
  <c r="H23" i="2"/>
  <c r="M22" i="2"/>
  <c r="L22" i="2"/>
  <c r="J22" i="2"/>
  <c r="H22" i="2"/>
  <c r="M21" i="2"/>
  <c r="L21" i="2"/>
  <c r="J21" i="2"/>
  <c r="H21" i="2"/>
  <c r="L20" i="2"/>
  <c r="J20" i="2"/>
  <c r="H20" i="2"/>
  <c r="J19" i="2"/>
  <c r="I19" i="2"/>
  <c r="M39" i="2" s="1"/>
  <c r="M18" i="2"/>
  <c r="L18" i="2"/>
  <c r="J18" i="2"/>
  <c r="H18" i="2"/>
  <c r="L17" i="2"/>
  <c r="J17" i="2"/>
  <c r="H17" i="2"/>
  <c r="M11" i="2"/>
  <c r="L11" i="2" s="1"/>
  <c r="N2" i="2"/>
  <c r="M12" i="2" l="1"/>
  <c r="L12" i="2" s="1"/>
  <c r="L39" i="2"/>
  <c r="M13" i="2"/>
  <c r="L19" i="2"/>
  <c r="H19" i="2"/>
  <c r="M19" i="2"/>
  <c r="M20" i="2" s="1"/>
  <c r="A41" i="2" l="1"/>
  <c r="L13" i="2"/>
</calcChain>
</file>

<file path=xl/sharedStrings.xml><?xml version="1.0" encoding="utf-8"?>
<sst xmlns="http://schemas.openxmlformats.org/spreadsheetml/2006/main" count="76" uniqueCount="72">
  <si>
    <t>Settings</t>
  </si>
  <si>
    <t>Company Details</t>
  </si>
  <si>
    <t>Company Name</t>
  </si>
  <si>
    <t>Online Banking</t>
  </si>
  <si>
    <t>Enable</t>
  </si>
  <si>
    <t>Company Slogan (Optional)</t>
  </si>
  <si>
    <t>Online Banking - T2305M</t>
  </si>
  <si>
    <t>Company Address</t>
  </si>
  <si>
    <t>Building/House Number</t>
  </si>
  <si>
    <t>Street</t>
  </si>
  <si>
    <t>Town/City</t>
  </si>
  <si>
    <t>County/Province</t>
  </si>
  <si>
    <t>(Optional)</t>
  </si>
  <si>
    <t>State/Province</t>
  </si>
  <si>
    <t>ZIP/Postal Code</t>
  </si>
  <si>
    <t>Tel.</t>
  </si>
  <si>
    <t>0-000-000-0000</t>
  </si>
  <si>
    <t>Fax</t>
  </si>
  <si>
    <t>E-mail</t>
  </si>
  <si>
    <t>info@yourcompanysite.com</t>
  </si>
  <si>
    <t>Website</t>
  </si>
  <si>
    <t>www.yourcompanysite.com</t>
  </si>
  <si>
    <t>Person/Department to contact</t>
  </si>
  <si>
    <t>Contact Tel. Number</t>
  </si>
  <si>
    <t>Country Specific Settings</t>
  </si>
  <si>
    <t>Currency Symbol</t>
  </si>
  <si>
    <t>$</t>
  </si>
  <si>
    <t>Color Scheme</t>
  </si>
  <si>
    <t>Design Picker</t>
  </si>
  <si>
    <t>Blue</t>
  </si>
  <si>
    <t>Account Statement</t>
  </si>
  <si>
    <t>Date:</t>
  </si>
  <si>
    <t>[100]</t>
  </si>
  <si>
    <t>Customer ID:</t>
  </si>
  <si>
    <t>[ABC12345]</t>
  </si>
  <si>
    <t>Page           1 of</t>
  </si>
  <si>
    <t>Bill To:</t>
  </si>
  <si>
    <t xml:space="preserve">Account Summary </t>
  </si>
  <si>
    <t>[Name]</t>
  </si>
  <si>
    <t>[Company Name]</t>
  </si>
  <si>
    <t>Credits</t>
  </si>
  <si>
    <t>[Street Address]</t>
  </si>
  <si>
    <t>[City, ST  ZIP Code]</t>
  </si>
  <si>
    <t>[Phone]</t>
  </si>
  <si>
    <t>Date</t>
  </si>
  <si>
    <t>Previous Balance (Forwarded)</t>
  </si>
  <si>
    <t>INV556611</t>
  </si>
  <si>
    <t>New Charges for INV556611</t>
  </si>
  <si>
    <t>INV556600 Payment overdue charge (5%)</t>
  </si>
  <si>
    <t xml:space="preserve">Payment Received </t>
  </si>
  <si>
    <t>Account Current Balance</t>
  </si>
  <si>
    <t>←</t>
  </si>
  <si>
    <t>Check this formula after adding or deleting rows</t>
  </si>
  <si>
    <t>Thank you for your business!</t>
  </si>
  <si>
    <t>Quoc Anh</t>
  </si>
  <si>
    <t>+84961056732</t>
  </si>
  <si>
    <t>8A</t>
  </si>
  <si>
    <t>Ha Noi</t>
  </si>
  <si>
    <t>Ton That Thuyet</t>
  </si>
  <si>
    <t>VietNam</t>
  </si>
  <si>
    <t>10000</t>
  </si>
  <si>
    <t>My Dinh</t>
  </si>
  <si>
    <t>From date []     To date []</t>
  </si>
  <si>
    <t>Debits</t>
  </si>
  <si>
    <t>Total Debits</t>
  </si>
  <si>
    <t>Total Credits</t>
  </si>
  <si>
    <t>Beginning Balance</t>
  </si>
  <si>
    <t>Ending Balance</t>
  </si>
  <si>
    <t>Account:</t>
  </si>
  <si>
    <t>Time</t>
  </si>
  <si>
    <t>Transaction Descripton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</si>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</sst>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d\,\ yyyy"/>
    <numFmt numFmtId="165" formatCode="_-* #,##0.00_-;* \(#,##0.00\)_-;_-* &quot;-&quot;??_-;_-@"/>
    <numFmt numFmtId="166" formatCode="[$-409]d\-mmm\-yyyy"/>
    <numFmt numFmtId="167" formatCode="m/d/yy"/>
    <numFmt numFmtId="168" formatCode="dd/mm/yy"/>
    <numFmt numFmtId="169" formatCode="_(&quot;$&quot;* #,##0.00_);_(&quot;$&quot;* \(#,##0.00\);_(&quot;$&quot;* &quot;0.00&quot;??_);_(@_)"/>
    <numFmt numFmtId="170" formatCode="_-* #,##0.00_-;\-* #,##0.00_-;_-* &quot;-&quot;??_-;_-@"/>
  </numFmts>
  <fonts count="38" x14ac:knownFonts="1">
    <font>
      <sz val="10"/>
      <color rgb="FF000000"/>
      <name val="Arial"/>
      <scheme val="minor"/>
    </font>
    <font>
      <sz val="28"/>
      <color rgb="FF004269"/>
      <name val="Arial"/>
    </font>
    <font>
      <b/>
      <sz val="14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808080"/>
      <name val="Arial"/>
    </font>
    <font>
      <u/>
      <sz val="10"/>
      <color rgb="FF336887"/>
      <name val="Arial"/>
    </font>
    <font>
      <b/>
      <sz val="12"/>
      <color rgb="FFB2B2B2"/>
      <name val="Arial"/>
    </font>
    <font>
      <b/>
      <sz val="24"/>
      <color rgb="FF004269"/>
      <name val="Arial"/>
    </font>
    <font>
      <sz val="12"/>
      <color theme="1"/>
      <name val="Arial"/>
    </font>
    <font>
      <sz val="12"/>
      <color rgb="FFB2B2B2"/>
      <name val="Arial"/>
    </font>
    <font>
      <sz val="7"/>
      <color rgb="FFB2B2B2"/>
      <name val="Arial"/>
    </font>
    <font>
      <sz val="8"/>
      <color theme="1"/>
      <name val="Arial"/>
    </font>
    <font>
      <sz val="8"/>
      <color rgb="FF004269"/>
      <name val="Arial"/>
    </font>
    <font>
      <b/>
      <sz val="10"/>
      <color rgb="FFFFFFFF"/>
      <name val="Arial"/>
    </font>
    <font>
      <sz val="9"/>
      <color theme="1"/>
      <name val="Arial"/>
    </font>
    <font>
      <b/>
      <sz val="10"/>
      <color theme="1"/>
      <name val="Arial"/>
    </font>
    <font>
      <b/>
      <sz val="8"/>
      <color theme="1"/>
      <name val="Arial"/>
    </font>
    <font>
      <b/>
      <sz val="9"/>
      <color rgb="FFFFFFFF"/>
      <name val="Arial"/>
    </font>
    <font>
      <sz val="10"/>
      <color rgb="FFFFFFFF"/>
      <name val="Arial"/>
    </font>
    <font>
      <sz val="9"/>
      <color rgb="FF004269"/>
      <name val="Arial"/>
    </font>
    <font>
      <sz val="8"/>
      <color rgb="FFFFFFFF"/>
      <name val="Arial"/>
    </font>
    <font>
      <sz val="10"/>
      <color rgb="FF004269"/>
      <name val="Arial"/>
    </font>
    <font>
      <b/>
      <sz val="12"/>
      <color theme="1"/>
      <name val="Arial"/>
    </font>
    <font>
      <b/>
      <sz val="12"/>
      <color rgb="FF004269"/>
      <name val="Arial"/>
    </font>
    <font>
      <sz val="10"/>
      <color theme="1"/>
      <name val="Arial"/>
      <family val="2"/>
    </font>
    <font>
      <b/>
      <sz val="22"/>
      <color rgb="FF004269"/>
      <name val="Arial"/>
      <family val="2"/>
    </font>
    <font>
      <sz val="22"/>
      <color rgb="FF000000"/>
      <name val="Arial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2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rgb="FFFFFFFF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09DDB"/>
        <bgColor rgb="FF309DDB"/>
      </patternFill>
    </fill>
    <fill>
      <patternFill patternType="solid">
        <fgColor rgb="FF004269"/>
        <bgColor rgb="FF004269"/>
      </patternFill>
    </fill>
    <fill>
      <patternFill patternType="solid">
        <fgColor theme="0"/>
        <bgColor theme="0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/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hair">
        <color rgb="FF004269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3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3" fillId="4" borderId="0" xfId="0" applyFont="1" applyFill="1" applyAlignment="1">
      <alignment horizontal="left" vertical="center"/>
    </xf>
    <xf numFmtId="167" fontId="12" fillId="0" borderId="14" xfId="0" applyNumberFormat="1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165" fontId="15" fillId="0" borderId="15" xfId="0" applyNumberFormat="1" applyFont="1" applyBorder="1" applyAlignment="1">
      <alignment vertical="center" wrapText="1"/>
    </xf>
    <xf numFmtId="44" fontId="15" fillId="0" borderId="7" xfId="0" applyNumberFormat="1" applyFont="1" applyBorder="1" applyAlignment="1">
      <alignment vertical="center" wrapText="1"/>
    </xf>
    <xf numFmtId="165" fontId="15" fillId="0" borderId="15" xfId="0" applyNumberFormat="1" applyFont="1" applyBorder="1" applyAlignment="1">
      <alignment horizontal="center" vertical="center"/>
    </xf>
    <xf numFmtId="44" fontId="15" fillId="0" borderId="16" xfId="0" applyNumberFormat="1" applyFont="1" applyBorder="1" applyAlignment="1">
      <alignment horizontal="center" vertical="center"/>
    </xf>
    <xf numFmtId="165" fontId="15" fillId="0" borderId="17" xfId="0" applyNumberFormat="1" applyFont="1" applyBorder="1" applyAlignment="1">
      <alignment horizontal="center" vertical="center"/>
    </xf>
    <xf numFmtId="2" fontId="3" fillId="4" borderId="18" xfId="0" applyNumberFormat="1" applyFont="1" applyFill="1" applyBorder="1" applyAlignment="1">
      <alignment horizontal="center" vertical="center"/>
    </xf>
    <xf numFmtId="0" fontId="3" fillId="4" borderId="0" xfId="0" applyFont="1" applyFill="1"/>
    <xf numFmtId="44" fontId="15" fillId="0" borderId="7" xfId="0" applyNumberFormat="1" applyFont="1" applyBorder="1" applyAlignment="1">
      <alignment horizontal="center" vertical="center"/>
    </xf>
    <xf numFmtId="0" fontId="14" fillId="4" borderId="19" xfId="0" applyFont="1" applyFill="1" applyBorder="1" applyAlignment="1">
      <alignment horizontal="left" vertical="center"/>
    </xf>
    <xf numFmtId="165" fontId="15" fillId="0" borderId="15" xfId="0" applyNumberFormat="1" applyFont="1" applyBorder="1" applyAlignment="1">
      <alignment horizontal="left" vertical="center" wrapText="1"/>
    </xf>
    <xf numFmtId="168" fontId="12" fillId="0" borderId="28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165" fontId="15" fillId="0" borderId="17" xfId="0" applyNumberFormat="1" applyFont="1" applyBorder="1" applyAlignment="1">
      <alignment vertical="center" wrapText="1"/>
    </xf>
    <xf numFmtId="44" fontId="15" fillId="0" borderId="16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44" fontId="12" fillId="0" borderId="0" xfId="0" applyNumberFormat="1" applyFont="1" applyAlignment="1">
      <alignment vertical="center" wrapText="1"/>
    </xf>
    <xf numFmtId="44" fontId="12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19" fillId="3" borderId="1" xfId="0" applyFont="1" applyFill="1" applyBorder="1"/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right" vertical="center"/>
    </xf>
    <xf numFmtId="170" fontId="14" fillId="3" borderId="1" xfId="0" applyNumberFormat="1" applyFont="1" applyFill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20" fillId="0" borderId="0" xfId="0" applyFont="1" applyAlignment="1">
      <alignment horizontal="left" vertical="center"/>
    </xf>
    <xf numFmtId="10" fontId="21" fillId="0" borderId="0" xfId="0" applyNumberFormat="1" applyFont="1" applyAlignment="1">
      <alignment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/>
    <xf numFmtId="0" fontId="2" fillId="2" borderId="5" xfId="0" applyFont="1" applyFill="1" applyBorder="1" applyAlignment="1">
      <alignment horizontal="left" vertical="center"/>
    </xf>
    <xf numFmtId="0" fontId="4" fillId="0" borderId="6" xfId="0" applyFont="1" applyBorder="1"/>
    <xf numFmtId="0" fontId="5" fillId="0" borderId="7" xfId="0" applyFont="1" applyBorder="1" applyAlignment="1">
      <alignment horizontal="center" vertical="center"/>
    </xf>
    <xf numFmtId="0" fontId="0" fillId="0" borderId="0" xfId="0"/>
    <xf numFmtId="49" fontId="3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4" fillId="0" borderId="9" xfId="0" applyFont="1" applyBorder="1"/>
    <xf numFmtId="0" fontId="18" fillId="3" borderId="11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left" vertical="center" wrapText="1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15" fillId="0" borderId="0" xfId="0" applyFont="1" applyAlignment="1">
      <alignment horizontal="left" vertical="center"/>
    </xf>
    <xf numFmtId="0" fontId="12" fillId="0" borderId="7" xfId="0" applyFont="1" applyBorder="1" applyAlignment="1">
      <alignment horizontal="left" vertical="center" wrapText="1"/>
    </xf>
    <xf numFmtId="0" fontId="4" fillId="0" borderId="15" xfId="0" applyFont="1" applyBorder="1"/>
    <xf numFmtId="0" fontId="12" fillId="0" borderId="16" xfId="0" applyFont="1" applyBorder="1" applyAlignment="1">
      <alignment horizontal="left" vertical="center" wrapText="1"/>
    </xf>
    <xf numFmtId="0" fontId="4" fillId="0" borderId="29" xfId="0" applyFont="1" applyBorder="1"/>
    <xf numFmtId="0" fontId="4" fillId="0" borderId="17" xfId="0" applyFont="1" applyBorder="1"/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4" fillId="0" borderId="30" xfId="0" applyFont="1" applyBorder="1"/>
    <xf numFmtId="0" fontId="3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7" fillId="0" borderId="0" xfId="0" applyFont="1"/>
    <xf numFmtId="0" fontId="25" fillId="0" borderId="2" xfId="0" applyFont="1" applyBorder="1" applyAlignment="1">
      <alignment horizontal="left" vertical="center"/>
    </xf>
    <xf numFmtId="49" fontId="25" fillId="0" borderId="2" xfId="0" applyNumberFormat="1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4" fontId="25" fillId="0" borderId="2" xfId="0" applyNumberFormat="1" applyFont="1" applyBorder="1" applyAlignment="1">
      <alignment horizontal="left" vertical="center"/>
    </xf>
    <xf numFmtId="0" fontId="29" fillId="0" borderId="8" xfId="0" applyFont="1" applyBorder="1"/>
    <xf numFmtId="0" fontId="29" fillId="0" borderId="3" xfId="0" applyFont="1" applyBorder="1"/>
    <xf numFmtId="0" fontId="34" fillId="3" borderId="5" xfId="0" applyFont="1" applyFill="1" applyBorder="1" applyAlignment="1">
      <alignment horizontal="left" vertical="center"/>
    </xf>
    <xf numFmtId="0" fontId="33" fillId="0" borderId="9" xfId="0" applyFont="1" applyBorder="1"/>
    <xf numFmtId="0" fontId="33" fillId="0" borderId="6" xfId="0" applyFont="1" applyBorder="1"/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44" fontId="32" fillId="0" borderId="0" xfId="0" applyNumberFormat="1" applyFont="1" applyAlignment="1">
      <alignment horizontal="center" vertical="center"/>
    </xf>
    <xf numFmtId="165" fontId="32" fillId="0" borderId="0" xfId="0" applyNumberFormat="1" applyFont="1" applyAlignment="1">
      <alignment vertical="center"/>
    </xf>
    <xf numFmtId="165" fontId="32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44" fontId="35" fillId="0" borderId="0" xfId="0" applyNumberFormat="1" applyFont="1" applyAlignment="1">
      <alignment horizontal="center" vertical="center"/>
    </xf>
    <xf numFmtId="165" fontId="35" fillId="0" borderId="0" xfId="0" applyNumberFormat="1" applyFont="1" applyAlignment="1">
      <alignment vertical="center"/>
    </xf>
    <xf numFmtId="165" fontId="35" fillId="0" borderId="0" xfId="0" applyNumberFormat="1" applyFont="1" applyAlignment="1">
      <alignment horizontal="left" vertical="center"/>
    </xf>
    <xf numFmtId="166" fontId="32" fillId="0" borderId="9" xfId="0" applyNumberFormat="1" applyFont="1" applyBorder="1" applyAlignment="1">
      <alignment horizontal="center" vertical="center"/>
    </xf>
    <xf numFmtId="0" fontId="32" fillId="0" borderId="9" xfId="0" applyFont="1" applyBorder="1" applyAlignment="1">
      <alignment horizontal="left" vertical="center"/>
    </xf>
    <xf numFmtId="0" fontId="35" fillId="0" borderId="9" xfId="0" applyFont="1" applyBorder="1" applyAlignment="1">
      <alignment horizontal="left" vertical="center"/>
    </xf>
    <xf numFmtId="0" fontId="32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31" fillId="0" borderId="29" xfId="0" applyFont="1" applyBorder="1" applyAlignment="1">
      <alignment horizontal="right" vertical="center"/>
    </xf>
    <xf numFmtId="0" fontId="36" fillId="3" borderId="11" xfId="0" applyFont="1" applyFill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1" fillId="0" borderId="0" xfId="0" applyFont="1" applyAlignment="1">
      <alignment vertical="top"/>
    </xf>
    <xf numFmtId="0" fontId="30" fillId="0" borderId="0" xfId="0" applyFont="1" applyAlignment="1">
      <alignment horizontal="left" vertical="center"/>
    </xf>
    <xf numFmtId="0" fontId="18" fillId="3" borderId="10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7" fontId="12" fillId="0" borderId="14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none"/>
      </fill>
      <border>
        <bottom style="hair">
          <color rgb="FF587F03"/>
        </bottom>
      </border>
    </dxf>
    <dxf>
      <fill>
        <patternFill patternType="none"/>
      </fill>
      <border>
        <bottom style="hair">
          <color rgb="FFB3122D"/>
        </bottom>
      </border>
    </dxf>
    <dxf>
      <fill>
        <patternFill patternType="none"/>
      </fill>
      <border>
        <bottom style="hair">
          <color rgb="FF4D4D4D"/>
        </bottom>
      </border>
    </dxf>
    <dxf>
      <fill>
        <patternFill patternType="solid">
          <fgColor rgb="FF587F03"/>
          <bgColor rgb="FF587F03"/>
        </patternFill>
      </fill>
    </dxf>
    <dxf>
      <fill>
        <patternFill patternType="solid">
          <fgColor rgb="FFB3122D"/>
          <bgColor rgb="FFB3122D"/>
        </patternFill>
      </fill>
    </dxf>
    <dxf>
      <fill>
        <patternFill patternType="solid">
          <fgColor rgb="FFB2B2B2"/>
          <bgColor rgb="FFB2B2B2"/>
        </patternFill>
      </fill>
    </dxf>
    <dxf>
      <fill>
        <patternFill patternType="solid">
          <fgColor rgb="FF587F03"/>
          <bgColor rgb="FF587F03"/>
        </patternFill>
      </fill>
    </dxf>
    <dxf>
      <fill>
        <patternFill patternType="solid">
          <fgColor rgb="FFB3122D"/>
          <bgColor rgb="FFB3122D"/>
        </patternFill>
      </fill>
    </dxf>
    <dxf>
      <fill>
        <patternFill patternType="solid">
          <fgColor rgb="FFB2B2B2"/>
          <bgColor rgb="FFB2B2B2"/>
        </patternFill>
      </fill>
    </dxf>
    <dxf>
      <fill>
        <patternFill patternType="solid">
          <fgColor rgb="FFE6E6E6"/>
          <bgColor rgb="FFE6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38100</xdr:rowOff>
    </xdr:from>
    <xdr:ext cx="2771775" cy="685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60113" y="3441863"/>
          <a:ext cx="2771775" cy="676275"/>
        </a:xfrm>
        <a:prstGeom prst="roundRect">
          <a:avLst>
            <a:gd name="adj" fmla="val 16667"/>
          </a:avLst>
        </a:prstGeom>
        <a:solidFill>
          <a:srgbClr val="E6E6E6"/>
        </a:solidFill>
        <a:ln w="9525" cap="flat" cmpd="sng">
          <a:solidFill>
            <a:srgbClr val="B2B2B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575" tIns="32000" rIns="36575" bIns="32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 u="none" strike="noStrike">
              <a:solidFill>
                <a:srgbClr val="808080"/>
              </a:solidFill>
              <a:latin typeface="Arial"/>
              <a:ea typeface="Arial"/>
              <a:cs typeface="Arial"/>
              <a:sym typeface="Arial"/>
            </a:rPr>
            <a:t>Insert Your Logo</a:t>
          </a:r>
          <a:endParaRPr sz="1400"/>
        </a:p>
      </xdr:txBody>
    </xdr:sp>
    <xdr:clientData fLocksWithSheet="0"/>
  </xdr:oneCellAnchor>
  <xdr:oneCellAnchor>
    <xdr:from>
      <xdr:col>15</xdr:col>
      <xdr:colOff>190500</xdr:colOff>
      <xdr:row>12</xdr:row>
      <xdr:rowOff>9525</xdr:rowOff>
    </xdr:from>
    <xdr:ext cx="2362200" cy="1133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164900" y="3218025"/>
          <a:ext cx="2362200" cy="1123950"/>
        </a:xfrm>
        <a:prstGeom prst="wedgeRectCallout">
          <a:avLst>
            <a:gd name="adj1" fmla="val 115755"/>
            <a:gd name="adj2" fmla="val -127968"/>
          </a:avLst>
        </a:prstGeom>
        <a:solidFill>
          <a:srgbClr val="309DDB"/>
        </a:solidFill>
        <a:ln>
          <a:noFill/>
        </a:ln>
      </xdr:spPr>
      <xdr:txBody>
        <a:bodyPr spcFirstLastPara="1" wrap="square" lIns="72000" tIns="72000" rIns="72000" bIns="720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Enter the current balance of account, if applicable, alternatively enter "0". Negative amount must be entered with "-" before the amount, all negative amounts will appear in brackets.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rcompanysite.com/" TargetMode="External"/><Relationship Id="rId1" Type="http://schemas.openxmlformats.org/officeDocument/2006/relationships/hyperlink" Target="mailto:info@yourcompanysi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I12" sqref="I12"/>
    </sheetView>
  </sheetViews>
  <sheetFormatPr defaultColWidth="12.5703125" defaultRowHeight="15" customHeight="1" x14ac:dyDescent="0.2"/>
  <cols>
    <col min="1" max="1" width="29.42578125" customWidth="1"/>
    <col min="2" max="2" width="15" customWidth="1"/>
    <col min="3" max="3" width="17.85546875" customWidth="1"/>
    <col min="4" max="4" width="3" customWidth="1"/>
    <col min="5" max="26" width="8.5703125" customWidth="1"/>
  </cols>
  <sheetData>
    <row r="1" spans="1:26" ht="39" customHeight="1" x14ac:dyDescent="0.45">
      <c r="A1" s="1" t="s">
        <v>0</v>
      </c>
    </row>
    <row r="2" spans="1:26" ht="12.75" customHeight="1" x14ac:dyDescent="0.2"/>
    <row r="3" spans="1:26" ht="21.75" customHeight="1" x14ac:dyDescent="0.2">
      <c r="A3" s="2" t="s">
        <v>1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.5" customHeight="1" x14ac:dyDescent="0.2"/>
    <row r="5" spans="1:26" ht="18" customHeight="1" x14ac:dyDescent="0.2">
      <c r="A5" s="3" t="s">
        <v>2</v>
      </c>
      <c r="B5" s="52" t="s">
        <v>3</v>
      </c>
      <c r="C5" s="53"/>
      <c r="D5" s="3"/>
      <c r="E5" s="4" t="s">
        <v>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" customHeight="1" x14ac:dyDescent="0.2">
      <c r="A6" s="3" t="s">
        <v>5</v>
      </c>
      <c r="B6" s="52" t="s">
        <v>6</v>
      </c>
      <c r="C6" s="53"/>
      <c r="D6" s="3"/>
      <c r="E6" s="4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.5" customHeight="1" x14ac:dyDescent="0.2">
      <c r="A7" s="3"/>
      <c r="B7" s="3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.75" customHeight="1" x14ac:dyDescent="0.2">
      <c r="A8" s="2" t="s">
        <v>7</v>
      </c>
      <c r="B8" s="54"/>
      <c r="C8" s="55"/>
      <c r="D8" s="2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.5" customHeight="1" x14ac:dyDescent="0.2">
      <c r="A9" s="3"/>
      <c r="B9" s="3"/>
      <c r="C9" s="3"/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" customHeight="1" x14ac:dyDescent="0.2">
      <c r="A10" s="3" t="s">
        <v>8</v>
      </c>
      <c r="B10" s="86" t="s">
        <v>56</v>
      </c>
      <c r="C10" s="53"/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" customHeight="1" x14ac:dyDescent="0.2">
      <c r="A11" s="3" t="s">
        <v>9</v>
      </c>
      <c r="B11" s="86" t="s">
        <v>58</v>
      </c>
      <c r="C11" s="53"/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" customHeight="1" x14ac:dyDescent="0.2">
      <c r="A12" s="3" t="s">
        <v>10</v>
      </c>
      <c r="B12" s="86" t="s">
        <v>57</v>
      </c>
      <c r="C12" s="53"/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" customHeight="1" x14ac:dyDescent="0.2">
      <c r="A13" s="3" t="s">
        <v>11</v>
      </c>
      <c r="B13" s="86" t="s">
        <v>59</v>
      </c>
      <c r="C13" s="53"/>
      <c r="D13" s="56" t="s">
        <v>12</v>
      </c>
      <c r="E13" s="5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" customHeight="1" x14ac:dyDescent="0.2">
      <c r="A14" s="3" t="s">
        <v>13</v>
      </c>
      <c r="B14" s="86" t="s">
        <v>61</v>
      </c>
      <c r="C14" s="53"/>
      <c r="D14" s="56" t="s">
        <v>12</v>
      </c>
      <c r="E14" s="5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" customHeight="1" x14ac:dyDescent="0.2">
      <c r="A15" s="3" t="s">
        <v>14</v>
      </c>
      <c r="B15" s="87" t="s">
        <v>60</v>
      </c>
      <c r="C15" s="53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.5" customHeight="1" x14ac:dyDescent="0.2">
      <c r="A16" s="3"/>
      <c r="B16" s="3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" customHeight="1" x14ac:dyDescent="0.2">
      <c r="A17" s="3" t="s">
        <v>15</v>
      </c>
      <c r="B17" s="58" t="s">
        <v>16</v>
      </c>
      <c r="C17" s="53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customHeight="1" x14ac:dyDescent="0.2">
      <c r="A18" s="3" t="s">
        <v>17</v>
      </c>
      <c r="B18" s="58" t="s">
        <v>16</v>
      </c>
      <c r="C18" s="53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">
      <c r="A19" s="3" t="s">
        <v>18</v>
      </c>
      <c r="B19" s="59" t="s">
        <v>19</v>
      </c>
      <c r="C19" s="53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" customHeight="1" x14ac:dyDescent="0.2">
      <c r="A20" s="3" t="s">
        <v>20</v>
      </c>
      <c r="B20" s="59" t="s">
        <v>21</v>
      </c>
      <c r="C20" s="53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3"/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" customHeight="1" x14ac:dyDescent="0.2">
      <c r="A22" s="3" t="s">
        <v>22</v>
      </c>
      <c r="B22" s="86" t="s">
        <v>54</v>
      </c>
      <c r="C22" s="53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" customHeight="1" x14ac:dyDescent="0.2">
      <c r="A23" s="3" t="s">
        <v>23</v>
      </c>
      <c r="B23" s="87" t="s">
        <v>55</v>
      </c>
      <c r="C23" s="53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7.5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.75" customHeight="1" x14ac:dyDescent="0.2">
      <c r="A25" s="2" t="s">
        <v>24</v>
      </c>
      <c r="B25" s="6"/>
      <c r="C25" s="6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7.5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" customHeight="1" x14ac:dyDescent="0.2">
      <c r="A27" s="3" t="s">
        <v>25</v>
      </c>
      <c r="B27" s="4" t="s">
        <v>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7.5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.75" customHeight="1" x14ac:dyDescent="0.2">
      <c r="A29" s="2" t="s">
        <v>27</v>
      </c>
      <c r="B29" s="6"/>
      <c r="C29" s="6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7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" customHeight="1" x14ac:dyDescent="0.2">
      <c r="A31" s="3" t="s">
        <v>28</v>
      </c>
      <c r="B31" s="4" t="s">
        <v>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7">
    <mergeCell ref="B12:C12"/>
    <mergeCell ref="D13:E13"/>
    <mergeCell ref="D14:E14"/>
    <mergeCell ref="B22:C22"/>
    <mergeCell ref="B23:C23"/>
    <mergeCell ref="B13:C13"/>
    <mergeCell ref="B14:C14"/>
    <mergeCell ref="B15:C15"/>
    <mergeCell ref="B17:C17"/>
    <mergeCell ref="B18:C18"/>
    <mergeCell ref="B19:C19"/>
    <mergeCell ref="B20:C20"/>
    <mergeCell ref="B5:C5"/>
    <mergeCell ref="B6:C6"/>
    <mergeCell ref="B8:C8"/>
    <mergeCell ref="B10:C10"/>
    <mergeCell ref="B11:C11"/>
  </mergeCells>
  <dataValidations count="3">
    <dataValidation type="list" allowBlank="1" showInputMessage="1" showErrorMessage="1" prompt="Select your design from this drop down menu" sqref="B31" xr:uid="{00000000-0002-0000-0000-000000000000}">
      <formula1>"No Color,Blue,Red,Green"</formula1>
    </dataValidation>
    <dataValidation type="list" allowBlank="1" showErrorMessage="1" sqref="B27" xr:uid="{00000000-0002-0000-0000-000001000000}">
      <formula1>"$,£,€,¥"</formula1>
    </dataValidation>
    <dataValidation type="list" allowBlank="1" showErrorMessage="1" sqref="E5:E6" xr:uid="{00000000-0002-0000-0000-000002000000}">
      <formula1>"Enable,Disable"</formula1>
    </dataValidation>
  </dataValidations>
  <hyperlinks>
    <hyperlink ref="B19" r:id="rId1" xr:uid="{00000000-0004-0000-0000-000000000000}"/>
    <hyperlink ref="B20" r:id="rId2" xr:uid="{00000000-0004-0000-0000-000001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P19" sqref="P19:T22"/>
    </sheetView>
  </sheetViews>
  <sheetFormatPr defaultColWidth="12.5703125" defaultRowHeight="15" customHeight="1" x14ac:dyDescent="0.2"/>
  <cols>
    <col min="1" max="1" width="10" customWidth="1"/>
    <col min="2" max="2" width="10.5703125" customWidth="1"/>
    <col min="3" max="3" width="8.140625" customWidth="1"/>
    <col min="4" max="4" width="6" customWidth="1"/>
    <col min="5" max="5" width="10.140625" customWidth="1"/>
    <col min="6" max="6" width="7.42578125" customWidth="1"/>
    <col min="7" max="7" width="9.140625" customWidth="1"/>
    <col min="8" max="8" width="1.28515625" customWidth="1"/>
    <col min="9" max="9" width="10.5703125" customWidth="1"/>
    <col min="10" max="10" width="2.7109375" customWidth="1"/>
    <col min="11" max="11" width="10.5703125" customWidth="1"/>
    <col min="12" max="12" width="2.7109375" customWidth="1"/>
    <col min="13" max="13" width="10.5703125" customWidth="1"/>
    <col min="14" max="14" width="8.5703125" hidden="1" customWidth="1"/>
    <col min="15" max="20" width="9.140625" customWidth="1"/>
    <col min="21" max="26" width="8.5703125" customWidth="1"/>
  </cols>
  <sheetData>
    <row r="1" spans="1:26" ht="30" customHeight="1" x14ac:dyDescent="0.4">
      <c r="A1" s="114" t="str">
        <f>IF(Settings!$E$5="Enable",Settings!$B$5,"")</f>
        <v>Online Banking</v>
      </c>
      <c r="B1" s="8"/>
      <c r="C1" s="8"/>
      <c r="D1" s="8"/>
      <c r="E1" s="8"/>
      <c r="F1" s="9"/>
      <c r="G1" s="9"/>
      <c r="H1" s="84" t="s">
        <v>30</v>
      </c>
      <c r="I1" s="85"/>
      <c r="J1" s="85"/>
      <c r="K1" s="85"/>
      <c r="L1" s="85"/>
      <c r="M1" s="8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8" customHeight="1" x14ac:dyDescent="0.2">
      <c r="A2" s="113" t="str">
        <f>IF(Settings!$E$6="Enable",Settings!$B$6,"")</f>
        <v>Online Banking - T2305M</v>
      </c>
      <c r="B2" s="12"/>
      <c r="C2" s="12"/>
      <c r="D2" s="12"/>
      <c r="E2" s="10"/>
      <c r="F2" s="10"/>
      <c r="G2" s="10"/>
      <c r="H2" s="10"/>
      <c r="I2" s="10"/>
      <c r="J2" s="10"/>
      <c r="K2" s="10"/>
      <c r="L2" s="10"/>
      <c r="M2" s="10"/>
      <c r="N2" s="13" t="str">
        <f>Settings!$B$31</f>
        <v>Blue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7.5" customHeight="1" x14ac:dyDescent="0.2">
      <c r="A3" s="11"/>
      <c r="B3" s="12"/>
      <c r="C3" s="12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customHeight="1" x14ac:dyDescent="0.2">
      <c r="A4" s="14"/>
      <c r="B4" s="14"/>
      <c r="C4" s="14"/>
      <c r="D4" s="14"/>
      <c r="E4" s="5"/>
      <c r="F4" s="5"/>
      <c r="G4" s="5"/>
      <c r="H4" s="3" t="s">
        <v>31</v>
      </c>
      <c r="I4" s="5"/>
      <c r="J4" s="5"/>
      <c r="K4" s="90">
        <f ca="1">TODAY()</f>
        <v>45598</v>
      </c>
      <c r="L4" s="91"/>
      <c r="M4" s="9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" customHeight="1" x14ac:dyDescent="0.2">
      <c r="A5" s="5"/>
      <c r="B5" s="5"/>
      <c r="C5" s="5"/>
      <c r="D5" s="5"/>
      <c r="E5" s="5"/>
      <c r="F5" s="5"/>
      <c r="G5" s="5"/>
      <c r="H5" s="89" t="s">
        <v>68</v>
      </c>
      <c r="I5" s="5"/>
      <c r="J5" s="5"/>
      <c r="K5" s="86" t="s">
        <v>32</v>
      </c>
      <c r="L5" s="91"/>
      <c r="M5" s="9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" customHeight="1" x14ac:dyDescent="0.2">
      <c r="A6" s="15"/>
      <c r="B6" s="15"/>
      <c r="C6" s="15"/>
      <c r="D6" s="15"/>
      <c r="E6" s="5"/>
      <c r="F6" s="5"/>
      <c r="G6" s="5"/>
      <c r="H6" s="3" t="s">
        <v>33</v>
      </c>
      <c r="I6" s="5"/>
      <c r="J6" s="5"/>
      <c r="K6" s="86" t="s">
        <v>34</v>
      </c>
      <c r="L6" s="91"/>
      <c r="M6" s="9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" customHeight="1" x14ac:dyDescent="0.2">
      <c r="A7" s="15"/>
      <c r="B7" s="15"/>
      <c r="C7" s="15"/>
      <c r="D7" s="15"/>
      <c r="E7" s="5"/>
      <c r="F7" s="5"/>
      <c r="G7" s="5"/>
      <c r="H7" s="3" t="s">
        <v>35</v>
      </c>
      <c r="I7" s="5"/>
      <c r="J7" s="5"/>
      <c r="K7" s="60">
        <v>1</v>
      </c>
      <c r="L7" s="57"/>
      <c r="M7" s="5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.5" customHeight="1" x14ac:dyDescent="0.2">
      <c r="A8" s="16"/>
      <c r="B8" s="16"/>
      <c r="C8" s="16"/>
      <c r="D8" s="16"/>
      <c r="E8" s="10"/>
      <c r="F8" s="10"/>
      <c r="G8" s="10"/>
      <c r="H8" s="10"/>
      <c r="I8" s="10"/>
      <c r="J8" s="10"/>
      <c r="K8" s="17"/>
      <c r="L8" s="17"/>
      <c r="M8" s="17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8" customHeight="1" x14ac:dyDescent="0.2">
      <c r="A9" s="61" t="s">
        <v>36</v>
      </c>
      <c r="B9" s="62"/>
      <c r="C9" s="62"/>
      <c r="D9" s="55"/>
      <c r="E9" s="10"/>
      <c r="F9" s="10"/>
      <c r="G9" s="10"/>
      <c r="H9" s="93" t="s">
        <v>37</v>
      </c>
      <c r="I9" s="94"/>
      <c r="J9" s="94"/>
      <c r="K9" s="94"/>
      <c r="L9" s="94"/>
      <c r="M9" s="9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">
      <c r="A10" s="88" t="s">
        <v>38</v>
      </c>
      <c r="B10" s="57"/>
      <c r="C10" s="57"/>
      <c r="D10" s="57"/>
      <c r="E10" s="5"/>
      <c r="F10" s="5"/>
      <c r="G10" s="5"/>
      <c r="H10" s="96" t="s">
        <v>64</v>
      </c>
      <c r="I10" s="97"/>
      <c r="J10" s="96"/>
      <c r="K10" s="97"/>
      <c r="L10" s="98" t="str">
        <f>IF(ISBLANK($M10),"",Settings!$B$27)</f>
        <v>$</v>
      </c>
      <c r="M10" s="99">
        <f>IF(ISBLANK(M17),0,M17)</f>
        <v>3000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">
      <c r="A11" s="72" t="s">
        <v>39</v>
      </c>
      <c r="B11" s="57"/>
      <c r="C11" s="57"/>
      <c r="D11" s="57"/>
      <c r="E11" s="5"/>
      <c r="F11" s="5"/>
      <c r="G11" s="5"/>
      <c r="H11" s="96" t="s">
        <v>65</v>
      </c>
      <c r="I11" s="97"/>
      <c r="J11" s="96"/>
      <c r="K11" s="97"/>
      <c r="L11" s="98" t="str">
        <f>IF(ISBLANK($M11),"",Settings!$B$27)</f>
        <v>$</v>
      </c>
      <c r="M11" s="100">
        <f>IF(ISBLANK(K17:K37),0,SUM(K17:K37))</f>
        <v>1250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">
      <c r="A12" s="72" t="s">
        <v>41</v>
      </c>
      <c r="B12" s="57"/>
      <c r="C12" s="57"/>
      <c r="D12" s="57"/>
      <c r="E12" s="5"/>
      <c r="F12" s="5"/>
      <c r="G12" s="5"/>
      <c r="H12" s="101" t="s">
        <v>66</v>
      </c>
      <c r="I12" s="97"/>
      <c r="J12" s="96"/>
      <c r="K12" s="97"/>
      <c r="L12" s="102" t="str">
        <f>IF(ISBLANK($M12),"",Settings!$B$27)</f>
        <v>$</v>
      </c>
      <c r="M12" s="104">
        <f>IF(ISBLANK(I17:I37),"",SUM(I17:I37))</f>
        <v>537.5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A13" s="72" t="s">
        <v>42</v>
      </c>
      <c r="B13" s="57"/>
      <c r="C13" s="57"/>
      <c r="D13" s="57"/>
      <c r="E13" s="5"/>
      <c r="F13" s="5"/>
      <c r="G13" s="5"/>
      <c r="H13" s="107" t="s">
        <v>67</v>
      </c>
      <c r="I13" s="108"/>
      <c r="J13" s="107"/>
      <c r="K13" s="109"/>
      <c r="L13" s="102" t="str">
        <f>IF(ISBLANK($M13),"",Settings!$B$27)</f>
        <v>$</v>
      </c>
      <c r="M13" s="103">
        <f>M39</f>
        <v>2287.5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2">
      <c r="A14" s="72" t="s">
        <v>43</v>
      </c>
      <c r="B14" s="57"/>
      <c r="C14" s="57"/>
      <c r="D14" s="57"/>
      <c r="E14" s="5"/>
      <c r="F14" s="5"/>
      <c r="G14" s="5"/>
      <c r="H14" s="106"/>
      <c r="I14" s="108"/>
      <c r="J14" s="106"/>
      <c r="K14" s="108"/>
      <c r="L14" s="105"/>
      <c r="M14" s="10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0.25" customHeight="1" x14ac:dyDescent="0.2">
      <c r="A15" s="110"/>
      <c r="B15" s="110"/>
      <c r="C15" s="110"/>
      <c r="D15" s="110"/>
      <c r="E15" s="110"/>
      <c r="F15" s="110"/>
      <c r="G15" s="110"/>
      <c r="H15" s="110"/>
      <c r="I15" s="112" t="s">
        <v>62</v>
      </c>
      <c r="J15" s="112"/>
      <c r="K15" s="112"/>
      <c r="L15" s="112"/>
      <c r="M15" s="1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customHeight="1" x14ac:dyDescent="0.2">
      <c r="A16" s="115" t="s">
        <v>44</v>
      </c>
      <c r="B16" s="116" t="s">
        <v>69</v>
      </c>
      <c r="C16" s="111" t="s">
        <v>70</v>
      </c>
      <c r="D16" s="117"/>
      <c r="E16" s="117"/>
      <c r="F16" s="117"/>
      <c r="G16" s="118"/>
      <c r="H16" s="111" t="s">
        <v>63</v>
      </c>
      <c r="I16" s="118"/>
      <c r="J16" s="63" t="s">
        <v>40</v>
      </c>
      <c r="K16" s="118"/>
      <c r="L16" s="111" t="s">
        <v>71</v>
      </c>
      <c r="M16" s="118"/>
      <c r="N16" s="3"/>
      <c r="O16" s="18"/>
      <c r="P16" s="18"/>
      <c r="Q16" s="18"/>
      <c r="R16" s="18"/>
      <c r="S16" s="18"/>
      <c r="T16" s="18"/>
      <c r="U16" s="18"/>
      <c r="V16" s="3"/>
      <c r="W16" s="3"/>
      <c r="X16" s="3"/>
      <c r="Y16" s="3"/>
      <c r="Z16" s="3"/>
    </row>
    <row r="17" spans="1:26" ht="18" customHeight="1" x14ac:dyDescent="0.2">
      <c r="A17" s="119">
        <v>39984</v>
      </c>
      <c r="B17" s="120"/>
      <c r="C17" s="73" t="s">
        <v>45</v>
      </c>
      <c r="D17" s="57"/>
      <c r="E17" s="57"/>
      <c r="F17" s="57"/>
      <c r="G17" s="74"/>
      <c r="H17" s="21" t="str">
        <f>IF(ISBLANK($I17),"",Settings!$B$27)</f>
        <v/>
      </c>
      <c r="I17" s="22"/>
      <c r="J17" s="23" t="str">
        <f>IF(ISBLANK($K17),"",Settings!$B$27)</f>
        <v/>
      </c>
      <c r="K17" s="24"/>
      <c r="L17" s="25" t="str">
        <f>IF(AND(ISBLANK($I17),ISBLANK($K17),ISBLANK($M17)),"",Settings!$B$27)</f>
        <v>$</v>
      </c>
      <c r="M17" s="26">
        <v>3000</v>
      </c>
      <c r="N17" s="10"/>
      <c r="O17" s="27"/>
      <c r="P17" s="28"/>
      <c r="Q17" s="28"/>
      <c r="R17" s="28"/>
      <c r="S17" s="28"/>
      <c r="T17" s="28"/>
      <c r="U17" s="28"/>
      <c r="V17" s="10"/>
      <c r="W17" s="10"/>
      <c r="X17" s="10"/>
      <c r="Y17" s="10"/>
      <c r="Z17" s="10"/>
    </row>
    <row r="18" spans="1:26" ht="18" customHeight="1" x14ac:dyDescent="0.2">
      <c r="A18" s="119">
        <v>39994</v>
      </c>
      <c r="B18" s="120" t="s">
        <v>46</v>
      </c>
      <c r="C18" s="73" t="s">
        <v>47</v>
      </c>
      <c r="D18" s="57"/>
      <c r="E18" s="57"/>
      <c r="F18" s="57"/>
      <c r="G18" s="74"/>
      <c r="H18" s="21" t="str">
        <f>IF(ISBLANK($I18),"",Settings!$B$27)</f>
        <v>$</v>
      </c>
      <c r="I18" s="22">
        <v>500</v>
      </c>
      <c r="J18" s="23" t="str">
        <f>IF(ISBLANK($K18),"",Settings!$B$27)</f>
        <v/>
      </c>
      <c r="K18" s="24"/>
      <c r="L18" s="29" t="str">
        <f>IF(AND(ISBLANK($I18),ISBLANK($K18)),"",Settings!$B$27)</f>
        <v>$</v>
      </c>
      <c r="M18" s="24">
        <f t="shared" ref="M18:M37" ca="1" si="0">IF(AND(ISBLANK(I18),ISBLANK(K18)),"",OFFSET(M18,-1,0,1,1)-K18+I18)</f>
        <v>3500</v>
      </c>
      <c r="N18" s="10"/>
      <c r="O18" s="28"/>
      <c r="P18" s="30"/>
      <c r="Q18" s="30"/>
      <c r="R18" s="30"/>
      <c r="S18" s="30"/>
      <c r="T18" s="30"/>
      <c r="U18" s="28"/>
      <c r="V18" s="10"/>
      <c r="W18" s="10"/>
      <c r="X18" s="10"/>
      <c r="Y18" s="10"/>
      <c r="Z18" s="10"/>
    </row>
    <row r="19" spans="1:26" ht="18" customHeight="1" x14ac:dyDescent="0.2">
      <c r="A19" s="119">
        <v>39994</v>
      </c>
      <c r="B19" s="120"/>
      <c r="C19" s="73" t="s">
        <v>48</v>
      </c>
      <c r="D19" s="57"/>
      <c r="E19" s="57"/>
      <c r="F19" s="57"/>
      <c r="G19" s="74"/>
      <c r="H19" s="21" t="str">
        <f>IF(ISBLANK($I19),"",Settings!$B$27)</f>
        <v>$</v>
      </c>
      <c r="I19" s="22">
        <f>750*5%</f>
        <v>37.5</v>
      </c>
      <c r="J19" s="23" t="str">
        <f>IF(ISBLANK($K19),"",Settings!$B$27)</f>
        <v/>
      </c>
      <c r="K19" s="24"/>
      <c r="L19" s="29" t="str">
        <f>IF(AND(ISBLANK($I19),ISBLANK($K19)),"",Settings!$B$27)</f>
        <v>$</v>
      </c>
      <c r="M19" s="24">
        <f t="shared" ca="1" si="0"/>
        <v>3537.5</v>
      </c>
      <c r="N19" s="10"/>
      <c r="O19" s="28"/>
      <c r="P19" s="64"/>
      <c r="Q19" s="65"/>
      <c r="R19" s="65"/>
      <c r="S19" s="65"/>
      <c r="T19" s="66"/>
      <c r="U19" s="28"/>
      <c r="V19" s="10"/>
      <c r="W19" s="10"/>
      <c r="X19" s="10"/>
      <c r="Y19" s="10"/>
      <c r="Z19" s="10"/>
    </row>
    <row r="20" spans="1:26" ht="18" customHeight="1" x14ac:dyDescent="0.2">
      <c r="A20" s="119">
        <v>39997</v>
      </c>
      <c r="B20" s="120" t="s">
        <v>46</v>
      </c>
      <c r="C20" s="73" t="s">
        <v>49</v>
      </c>
      <c r="D20" s="57"/>
      <c r="E20" s="57"/>
      <c r="F20" s="57"/>
      <c r="G20" s="74"/>
      <c r="H20" s="21" t="str">
        <f>IF(ISBLANK($I20),"",Settings!$B$27)</f>
        <v/>
      </c>
      <c r="I20" s="22"/>
      <c r="J20" s="23" t="str">
        <f>IF(ISBLANK($K20),"",Settings!$B$27)</f>
        <v>$</v>
      </c>
      <c r="K20" s="24">
        <v>1250</v>
      </c>
      <c r="L20" s="29" t="str">
        <f>IF(AND(ISBLANK($I20),ISBLANK($K20)),"",Settings!$B$27)</f>
        <v>$</v>
      </c>
      <c r="M20" s="24">
        <f t="shared" ca="1" si="0"/>
        <v>2287.5</v>
      </c>
      <c r="N20" s="10"/>
      <c r="O20" s="28"/>
      <c r="P20" s="67"/>
      <c r="Q20" s="57"/>
      <c r="R20" s="57"/>
      <c r="S20" s="57"/>
      <c r="T20" s="68"/>
      <c r="U20" s="28"/>
      <c r="V20" s="10"/>
      <c r="W20" s="10"/>
      <c r="X20" s="10"/>
      <c r="Y20" s="10"/>
      <c r="Z20" s="10"/>
    </row>
    <row r="21" spans="1:26" ht="18" customHeight="1" x14ac:dyDescent="0.2">
      <c r="A21" s="119"/>
      <c r="B21" s="120"/>
      <c r="C21" s="73"/>
      <c r="D21" s="57"/>
      <c r="E21" s="57"/>
      <c r="F21" s="57"/>
      <c r="G21" s="74"/>
      <c r="H21" s="21" t="str">
        <f>IF(ISBLANK($I21),"",Settings!$B$27)</f>
        <v/>
      </c>
      <c r="I21" s="22"/>
      <c r="J21" s="23" t="str">
        <f>IF(ISBLANK($K21),"",Settings!$B$27)</f>
        <v/>
      </c>
      <c r="K21" s="24"/>
      <c r="L21" s="29" t="str">
        <f>IF(AND(ISBLANK($I21),ISBLANK($K21)),"",Settings!$B$27)</f>
        <v/>
      </c>
      <c r="M21" s="24" t="str">
        <f t="shared" ca="1" si="0"/>
        <v/>
      </c>
      <c r="N21" s="10"/>
      <c r="O21" s="28"/>
      <c r="P21" s="67"/>
      <c r="Q21" s="57"/>
      <c r="R21" s="57"/>
      <c r="S21" s="57"/>
      <c r="T21" s="68"/>
      <c r="U21" s="28"/>
      <c r="V21" s="10"/>
      <c r="W21" s="10"/>
      <c r="X21" s="10"/>
      <c r="Y21" s="10"/>
      <c r="Z21" s="10"/>
    </row>
    <row r="22" spans="1:26" ht="18" customHeight="1" x14ac:dyDescent="0.2">
      <c r="A22" s="119"/>
      <c r="B22" s="120"/>
      <c r="C22" s="73"/>
      <c r="D22" s="57"/>
      <c r="E22" s="57"/>
      <c r="F22" s="57"/>
      <c r="G22" s="74"/>
      <c r="H22" s="21" t="str">
        <f>IF(ISBLANK($I22),"",Settings!$B$27)</f>
        <v/>
      </c>
      <c r="I22" s="22"/>
      <c r="J22" s="23" t="str">
        <f>IF(ISBLANK($K22),"",Settings!$B$27)</f>
        <v/>
      </c>
      <c r="K22" s="24"/>
      <c r="L22" s="29" t="str">
        <f>IF(AND(ISBLANK($I22),ISBLANK($K22)),"",Settings!$B$27)</f>
        <v/>
      </c>
      <c r="M22" s="24" t="str">
        <f t="shared" ca="1" si="0"/>
        <v/>
      </c>
      <c r="N22" s="10"/>
      <c r="O22" s="28"/>
      <c r="P22" s="69"/>
      <c r="Q22" s="70"/>
      <c r="R22" s="70"/>
      <c r="S22" s="70"/>
      <c r="T22" s="71"/>
      <c r="U22" s="28"/>
      <c r="V22" s="10"/>
      <c r="W22" s="10"/>
      <c r="X22" s="10"/>
      <c r="Y22" s="10"/>
      <c r="Z22" s="10"/>
    </row>
    <row r="23" spans="1:26" ht="18" customHeight="1" x14ac:dyDescent="0.2">
      <c r="A23" s="119"/>
      <c r="B23" s="120"/>
      <c r="C23" s="73"/>
      <c r="D23" s="57"/>
      <c r="E23" s="57"/>
      <c r="F23" s="57"/>
      <c r="G23" s="74"/>
      <c r="H23" s="21" t="str">
        <f>IF(ISBLANK($I23),"",Settings!$B$27)</f>
        <v/>
      </c>
      <c r="I23" s="22"/>
      <c r="J23" s="23" t="str">
        <f>IF(ISBLANK($K23),"",Settings!$B$27)</f>
        <v/>
      </c>
      <c r="K23" s="24"/>
      <c r="L23" s="29" t="str">
        <f>IF(AND(ISBLANK($I23),ISBLANK($K23)),"",Settings!$B$27)</f>
        <v/>
      </c>
      <c r="M23" s="24" t="str">
        <f t="shared" ca="1" si="0"/>
        <v/>
      </c>
      <c r="N23" s="10"/>
      <c r="O23" s="28"/>
      <c r="P23" s="28"/>
      <c r="Q23" s="28"/>
      <c r="R23" s="28"/>
      <c r="S23" s="28"/>
      <c r="T23" s="28"/>
      <c r="U23" s="28"/>
      <c r="V23" s="10"/>
      <c r="W23" s="10"/>
      <c r="X23" s="10"/>
      <c r="Y23" s="10"/>
      <c r="Z23" s="10"/>
    </row>
    <row r="24" spans="1:26" ht="18" customHeight="1" x14ac:dyDescent="0.2">
      <c r="A24" s="119"/>
      <c r="B24" s="120"/>
      <c r="C24" s="73"/>
      <c r="D24" s="57"/>
      <c r="E24" s="57"/>
      <c r="F24" s="57"/>
      <c r="G24" s="74"/>
      <c r="H24" s="21" t="str">
        <f>IF(ISBLANK($I24),"",Settings!$B$27)</f>
        <v/>
      </c>
      <c r="I24" s="22"/>
      <c r="J24" s="23" t="str">
        <f>IF(ISBLANK($K24),"",Settings!$B$27)</f>
        <v/>
      </c>
      <c r="K24" s="24"/>
      <c r="L24" s="29" t="str">
        <f>IF(AND(ISBLANK($I24),ISBLANK($K24)),"",Settings!$B$27)</f>
        <v/>
      </c>
      <c r="M24" s="24" t="str">
        <f t="shared" ca="1" si="0"/>
        <v/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customHeight="1" x14ac:dyDescent="0.2">
      <c r="A25" s="119"/>
      <c r="B25" s="120"/>
      <c r="C25" s="73"/>
      <c r="D25" s="57"/>
      <c r="E25" s="57"/>
      <c r="F25" s="57"/>
      <c r="G25" s="74"/>
      <c r="H25" s="21" t="str">
        <f>IF(ISBLANK($I25),"",Settings!$B$27)</f>
        <v/>
      </c>
      <c r="I25" s="22"/>
      <c r="J25" s="23" t="str">
        <f>IF(ISBLANK($K25),"",Settings!$B$27)</f>
        <v/>
      </c>
      <c r="K25" s="24"/>
      <c r="L25" s="29" t="str">
        <f>IF(AND(ISBLANK($I25),ISBLANK($K25)),"",Settings!$B$27)</f>
        <v/>
      </c>
      <c r="M25" s="24" t="str">
        <f t="shared" ca="1" si="0"/>
        <v/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8" customHeight="1" x14ac:dyDescent="0.2">
      <c r="A26" s="119"/>
      <c r="B26" s="120"/>
      <c r="C26" s="73"/>
      <c r="D26" s="57"/>
      <c r="E26" s="57"/>
      <c r="F26" s="57"/>
      <c r="G26" s="74"/>
      <c r="H26" s="21" t="str">
        <f>IF(ISBLANK($I26),"",Settings!$B$27)</f>
        <v/>
      </c>
      <c r="I26" s="22"/>
      <c r="J26" s="23" t="str">
        <f>IF(ISBLANK($K26),"",Settings!$B$27)</f>
        <v/>
      </c>
      <c r="K26" s="24"/>
      <c r="L26" s="29" t="str">
        <f>IF(AND(ISBLANK($I26),ISBLANK($K26)),"",Settings!$B$27)</f>
        <v/>
      </c>
      <c r="M26" s="24" t="str">
        <f t="shared" ca="1" si="0"/>
        <v/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customHeight="1" x14ac:dyDescent="0.2">
      <c r="A27" s="119"/>
      <c r="B27" s="120"/>
      <c r="C27" s="73"/>
      <c r="D27" s="57"/>
      <c r="E27" s="57"/>
      <c r="F27" s="57"/>
      <c r="G27" s="74"/>
      <c r="H27" s="21" t="str">
        <f>IF(ISBLANK($I27),"",Settings!$B$27)</f>
        <v/>
      </c>
      <c r="I27" s="31"/>
      <c r="J27" s="23" t="str">
        <f>IF(ISBLANK($K27),"",Settings!$B$27)</f>
        <v/>
      </c>
      <c r="K27" s="24"/>
      <c r="L27" s="29" t="str">
        <f>IF(AND(ISBLANK($I27),ISBLANK($K27)),"",Settings!$B$27)</f>
        <v/>
      </c>
      <c r="M27" s="24" t="str">
        <f t="shared" ca="1" si="0"/>
        <v/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customHeight="1" x14ac:dyDescent="0.2">
      <c r="A28" s="119"/>
      <c r="B28" s="120"/>
      <c r="C28" s="73"/>
      <c r="D28" s="57"/>
      <c r="E28" s="57"/>
      <c r="F28" s="57"/>
      <c r="G28" s="74"/>
      <c r="H28" s="21" t="str">
        <f>IF(ISBLANK($I28),"",Settings!$B$27)</f>
        <v/>
      </c>
      <c r="I28" s="31"/>
      <c r="J28" s="23" t="str">
        <f>IF(ISBLANK($K28),"",Settings!$B$27)</f>
        <v/>
      </c>
      <c r="K28" s="24"/>
      <c r="L28" s="29" t="str">
        <f>IF(AND(ISBLANK($I28),ISBLANK($K28)),"",Settings!$B$27)</f>
        <v/>
      </c>
      <c r="M28" s="24" t="str">
        <f t="shared" ca="1" si="0"/>
        <v/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8" customHeight="1" x14ac:dyDescent="0.2">
      <c r="A29" s="119"/>
      <c r="B29" s="120"/>
      <c r="C29" s="73"/>
      <c r="D29" s="57"/>
      <c r="E29" s="57"/>
      <c r="F29" s="57"/>
      <c r="G29" s="74"/>
      <c r="H29" s="21" t="str">
        <f>IF(ISBLANK($I29),"",Settings!$B$27)</f>
        <v/>
      </c>
      <c r="I29" s="22"/>
      <c r="J29" s="23" t="str">
        <f>IF(ISBLANK($K29),"",Settings!$B$27)</f>
        <v/>
      </c>
      <c r="K29" s="24"/>
      <c r="L29" s="29" t="str">
        <f>IF(AND(ISBLANK($I29),ISBLANK($K29)),"",Settings!$B$27)</f>
        <v/>
      </c>
      <c r="M29" s="24" t="str">
        <f t="shared" ca="1" si="0"/>
        <v/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8" customHeight="1" x14ac:dyDescent="0.2">
      <c r="A30" s="119"/>
      <c r="B30" s="120"/>
      <c r="C30" s="73"/>
      <c r="D30" s="57"/>
      <c r="E30" s="57"/>
      <c r="F30" s="57"/>
      <c r="G30" s="74"/>
      <c r="H30" s="21" t="str">
        <f>IF(ISBLANK($I30),"",Settings!$B$27)</f>
        <v/>
      </c>
      <c r="I30" s="22"/>
      <c r="J30" s="23" t="str">
        <f>IF(ISBLANK($K30),"",Settings!$B$27)</f>
        <v/>
      </c>
      <c r="K30" s="24"/>
      <c r="L30" s="29" t="str">
        <f>IF(AND(ISBLANK($I30),ISBLANK($K30)),"",Settings!$B$27)</f>
        <v/>
      </c>
      <c r="M30" s="24" t="str">
        <f t="shared" ca="1" si="0"/>
        <v/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customHeight="1" x14ac:dyDescent="0.2">
      <c r="A31" s="119"/>
      <c r="B31" s="120"/>
      <c r="C31" s="73"/>
      <c r="D31" s="57"/>
      <c r="E31" s="57"/>
      <c r="F31" s="57"/>
      <c r="G31" s="74"/>
      <c r="H31" s="21" t="str">
        <f>IF(ISBLANK($I31),"",Settings!$B$27)</f>
        <v/>
      </c>
      <c r="I31" s="22"/>
      <c r="J31" s="23" t="str">
        <f>IF(ISBLANK($K31),"",Settings!$B$27)</f>
        <v/>
      </c>
      <c r="K31" s="24"/>
      <c r="L31" s="29" t="str">
        <f>IF(AND(ISBLANK($I31),ISBLANK($K31)),"",Settings!$B$27)</f>
        <v/>
      </c>
      <c r="M31" s="24" t="str">
        <f t="shared" ca="1" si="0"/>
        <v/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customHeight="1" x14ac:dyDescent="0.2">
      <c r="A32" s="119"/>
      <c r="B32" s="120"/>
      <c r="C32" s="73"/>
      <c r="D32" s="57"/>
      <c r="E32" s="57"/>
      <c r="F32" s="57"/>
      <c r="G32" s="74"/>
      <c r="H32" s="21" t="str">
        <f>IF(ISBLANK($I32),"",Settings!$B$27)</f>
        <v/>
      </c>
      <c r="I32" s="22"/>
      <c r="J32" s="23" t="str">
        <f>IF(ISBLANK($K32),"",Settings!$B$27)</f>
        <v/>
      </c>
      <c r="K32" s="24"/>
      <c r="L32" s="29" t="str">
        <f>IF(AND(ISBLANK($I32),ISBLANK($K32)),"",Settings!$B$27)</f>
        <v/>
      </c>
      <c r="M32" s="24" t="str">
        <f t="shared" ca="1" si="0"/>
        <v/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8" customHeight="1" x14ac:dyDescent="0.2">
      <c r="A33" s="119"/>
      <c r="B33" s="120"/>
      <c r="C33" s="73"/>
      <c r="D33" s="57"/>
      <c r="E33" s="57"/>
      <c r="F33" s="57"/>
      <c r="G33" s="74"/>
      <c r="H33" s="21" t="str">
        <f>IF(ISBLANK($I33),"",Settings!$B$27)</f>
        <v/>
      </c>
      <c r="I33" s="22"/>
      <c r="J33" s="23" t="str">
        <f>IF(ISBLANK($K33),"",Settings!$B$27)</f>
        <v/>
      </c>
      <c r="K33" s="24"/>
      <c r="L33" s="29" t="str">
        <f>IF(AND(ISBLANK($I33),ISBLANK($K33)),"",Settings!$B$27)</f>
        <v/>
      </c>
      <c r="M33" s="24" t="str">
        <f t="shared" ca="1" si="0"/>
        <v/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8" customHeight="1" x14ac:dyDescent="0.2">
      <c r="A34" s="119"/>
      <c r="B34" s="120"/>
      <c r="C34" s="73"/>
      <c r="D34" s="57"/>
      <c r="E34" s="57"/>
      <c r="F34" s="57"/>
      <c r="G34" s="74"/>
      <c r="H34" s="21" t="str">
        <f>IF(ISBLANK($I34),"",Settings!$B$27)</f>
        <v/>
      </c>
      <c r="I34" s="22"/>
      <c r="J34" s="23" t="str">
        <f>IF(ISBLANK($K34),"",Settings!$B$27)</f>
        <v/>
      </c>
      <c r="K34" s="24"/>
      <c r="L34" s="29" t="str">
        <f>IF(AND(ISBLANK($I34),ISBLANK($K34)),"",Settings!$B$27)</f>
        <v/>
      </c>
      <c r="M34" s="24" t="str">
        <f t="shared" ca="1" si="0"/>
        <v/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customHeight="1" x14ac:dyDescent="0.2">
      <c r="A35" s="19"/>
      <c r="B35" s="20"/>
      <c r="C35" s="73"/>
      <c r="D35" s="57"/>
      <c r="E35" s="57"/>
      <c r="F35" s="57"/>
      <c r="G35" s="74"/>
      <c r="H35" s="21" t="str">
        <f>IF(ISBLANK($I35),"",Settings!$B$27)</f>
        <v/>
      </c>
      <c r="I35" s="22"/>
      <c r="J35" s="23" t="str">
        <f>IF(ISBLANK($K35),"",Settings!$B$27)</f>
        <v/>
      </c>
      <c r="K35" s="24"/>
      <c r="L35" s="29" t="str">
        <f>IF(AND(ISBLANK($I35),ISBLANK($K35)),"",Settings!$B$27)</f>
        <v/>
      </c>
      <c r="M35" s="24" t="str">
        <f t="shared" ca="1" si="0"/>
        <v/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customHeight="1" x14ac:dyDescent="0.2">
      <c r="A36" s="19"/>
      <c r="B36" s="20"/>
      <c r="C36" s="73"/>
      <c r="D36" s="57"/>
      <c r="E36" s="57"/>
      <c r="F36" s="57"/>
      <c r="G36" s="74"/>
      <c r="H36" s="21" t="str">
        <f>IF(ISBLANK($I36),"",Settings!$B$27)</f>
        <v/>
      </c>
      <c r="I36" s="22"/>
      <c r="J36" s="23" t="str">
        <f>IF(ISBLANK($K36),"",Settings!$B$27)</f>
        <v/>
      </c>
      <c r="K36" s="24"/>
      <c r="L36" s="29" t="str">
        <f>IF(AND(ISBLANK($I36),ISBLANK($K36)),"",Settings!$B$27)</f>
        <v/>
      </c>
      <c r="M36" s="24" t="str">
        <f t="shared" ca="1" si="0"/>
        <v/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8" customHeight="1" x14ac:dyDescent="0.2">
      <c r="A37" s="32"/>
      <c r="B37" s="33"/>
      <c r="C37" s="75"/>
      <c r="D37" s="76"/>
      <c r="E37" s="76"/>
      <c r="F37" s="76"/>
      <c r="G37" s="77"/>
      <c r="H37" s="34" t="str">
        <f>IF(ISBLANK($I37),"",Settings!$B$27)</f>
        <v/>
      </c>
      <c r="I37" s="35"/>
      <c r="J37" s="36" t="str">
        <f>IF(ISBLANK($K37),"",Settings!$B$27)</f>
        <v/>
      </c>
      <c r="K37" s="26"/>
      <c r="L37" s="25" t="str">
        <f>IF(AND(ISBLANK($I37),ISBLANK($K37)),"",Settings!$B$27)</f>
        <v/>
      </c>
      <c r="M37" s="26" t="str">
        <f t="shared" ca="1" si="0"/>
        <v/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7.5" customHeight="1" x14ac:dyDescent="0.2">
      <c r="A38" s="37"/>
      <c r="B38" s="38"/>
      <c r="C38" s="38"/>
      <c r="D38" s="38"/>
      <c r="E38" s="38"/>
      <c r="F38" s="38"/>
      <c r="G38" s="38"/>
      <c r="H38" s="38"/>
      <c r="I38" s="39"/>
      <c r="J38" s="39"/>
      <c r="K38" s="40"/>
      <c r="L38" s="40"/>
      <c r="M38" s="41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customHeight="1" x14ac:dyDescent="0.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4" t="s">
        <v>50</v>
      </c>
      <c r="L39" s="44" t="str">
        <f>IF(ISBLANK($M39),"",Settings!$B$27)</f>
        <v>$</v>
      </c>
      <c r="M39" s="45">
        <f>M17+SUM(I17:I37)-SUM(K17:K37)</f>
        <v>2287.5</v>
      </c>
      <c r="N39" s="10"/>
      <c r="O39" s="46" t="s">
        <v>51</v>
      </c>
      <c r="P39" s="47" t="s">
        <v>52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7.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48"/>
      <c r="L40" s="48"/>
      <c r="M40" s="4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2">
      <c r="A41" s="78" t="str">
        <f>IF(M13&lt;0,"Your account is in credit of "&amp;+(-M13)&amp;" you do not have to make any payments.","Your account balance is "&amp;+M13&amp;" Please make your payment to cover the balance by the due date." )</f>
        <v>Your account balance is 2287.5 Please make your payment to cover the balance by the due date.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7.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2">
      <c r="A43" s="79" t="str">
        <f>"Make all checks payable to "&amp;Settings!$B$5</f>
        <v>Make all checks payable to Online Banking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7.5" customHeight="1" x14ac:dyDescent="0.2">
      <c r="A44" s="1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8" customHeight="1" x14ac:dyDescent="0.25">
      <c r="A45" s="80" t="s">
        <v>53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7.5" customHeight="1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customHeight="1" x14ac:dyDescent="0.2">
      <c r="A47" s="81" t="str">
        <f>"Should you have any enquiries concerning this statement, please contact "&amp;Settings!$B$22&amp;" on "&amp;Settings!$B$23</f>
        <v>Should you have any enquiries concerning this statement, please contact Quoc Anh on +84961056732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" customHeight="1" x14ac:dyDescent="0.2">
      <c r="A48" s="79" t="str">
        <f>Settings!$B$10&amp;" "&amp;Settings!$B$11&amp;", "&amp;Settings!$B$12&amp;IF(ISBLANK(Settings!$B$13),", ",", "&amp;Settings!$B$13&amp;", ")&amp;IF(ISBLANK(Settings!$B$14),"",""&amp;Settings!$B$14&amp;", ")&amp;Settings!$B$15</f>
        <v>8A Ton That Thuyet, Ha Noi, VietNam, My Dinh, 10000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8" customHeight="1" x14ac:dyDescent="0.2">
      <c r="A49" s="83" t="str">
        <f>"Tel: "&amp;Settings!$B$17&amp;" Fax: "&amp;Settings!$B$18&amp;IF(ISBLANK(Settings!$B$19)," "," E-mail: "&amp;Settings!$B$19)&amp;IF(ISBLANK(Settings!$B$20)," "," Web: "&amp;Settings!$B$20)</f>
        <v>Tel: 0-000-000-0000 Fax: 0-000-000-0000 E-mail: info@yourcompanysite.com Web: www.yourcompanysite.com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7">
    <mergeCell ref="A15:H15"/>
    <mergeCell ref="I15:M15"/>
    <mergeCell ref="A49:M49"/>
    <mergeCell ref="C30:G30"/>
    <mergeCell ref="C31:G31"/>
    <mergeCell ref="C32:G32"/>
    <mergeCell ref="C33:G33"/>
    <mergeCell ref="C34:G34"/>
    <mergeCell ref="C35:G35"/>
    <mergeCell ref="C36:G36"/>
    <mergeCell ref="A41:M41"/>
    <mergeCell ref="A43:M43"/>
    <mergeCell ref="A45:M45"/>
    <mergeCell ref="A47:M47"/>
    <mergeCell ref="A48:M48"/>
    <mergeCell ref="C26:G26"/>
    <mergeCell ref="C27:G27"/>
    <mergeCell ref="C28:G28"/>
    <mergeCell ref="C29:G29"/>
    <mergeCell ref="C37:G37"/>
    <mergeCell ref="C21:G21"/>
    <mergeCell ref="C22:G22"/>
    <mergeCell ref="C23:G23"/>
    <mergeCell ref="C24:G24"/>
    <mergeCell ref="C25:G25"/>
    <mergeCell ref="H1:M1"/>
    <mergeCell ref="H16:I16"/>
    <mergeCell ref="J16:K16"/>
    <mergeCell ref="P19:T22"/>
    <mergeCell ref="A10:D10"/>
    <mergeCell ref="A11:D11"/>
    <mergeCell ref="A12:D12"/>
    <mergeCell ref="A13:D13"/>
    <mergeCell ref="A14:D14"/>
    <mergeCell ref="L14:M14"/>
    <mergeCell ref="L16:M16"/>
    <mergeCell ref="C16:G16"/>
    <mergeCell ref="C17:G17"/>
    <mergeCell ref="C18:G18"/>
    <mergeCell ref="C19:G19"/>
    <mergeCell ref="C20:G20"/>
    <mergeCell ref="K4:M4"/>
    <mergeCell ref="K5:M5"/>
    <mergeCell ref="K6:M6"/>
    <mergeCell ref="K7:M7"/>
    <mergeCell ref="A9:D9"/>
    <mergeCell ref="H9:M9"/>
  </mergeCells>
  <conditionalFormatting sqref="A17:M37">
    <cfRule type="expression" dxfId="9" priority="1" stopIfTrue="1">
      <formula>MOD(ROW(),2)=1</formula>
    </cfRule>
  </conditionalFormatting>
  <conditionalFormatting sqref="A9:D9 A16:G16">
    <cfRule type="expression" dxfId="8" priority="2" stopIfTrue="1">
      <formula>IF($N$2="No Color",TRUE,FALSE)</formula>
    </cfRule>
  </conditionalFormatting>
  <conditionalFormatting sqref="A9:D9 A16:G16">
    <cfRule type="expression" dxfId="7" priority="3" stopIfTrue="1">
      <formula>IF($N$2="Red",TRUE,FALSE)</formula>
    </cfRule>
  </conditionalFormatting>
  <conditionalFormatting sqref="A9:D9 A16:G16">
    <cfRule type="expression" dxfId="6" priority="4" stopIfTrue="1">
      <formula>IF($N$2="Green",TRUE,FALSE)</formula>
    </cfRule>
  </conditionalFormatting>
  <conditionalFormatting sqref="A39:M39 H9:M9 H16:M16">
    <cfRule type="expression" dxfId="5" priority="5" stopIfTrue="1">
      <formula>IF($N$2="No Color",TRUE,FALSE)</formula>
    </cfRule>
  </conditionalFormatting>
  <conditionalFormatting sqref="A39:M39 H9:M9 H16:M16">
    <cfRule type="expression" dxfId="4" priority="6" stopIfTrue="1">
      <formula>IF($N$2="Red",TRUE,FALSE)</formula>
    </cfRule>
  </conditionalFormatting>
  <conditionalFormatting sqref="A39:M39 H9:M9 H16:M16">
    <cfRule type="expression" dxfId="3" priority="7" stopIfTrue="1">
      <formula>IF($N$2="Green",TRUE,FALSE)</formula>
    </cfRule>
  </conditionalFormatting>
  <conditionalFormatting sqref="A47:M47">
    <cfRule type="expression" dxfId="2" priority="8" stopIfTrue="1">
      <formula>IF($N$2="No Color",TRUE,FALSE)</formula>
    </cfRule>
  </conditionalFormatting>
  <conditionalFormatting sqref="A47:M47">
    <cfRule type="expression" dxfId="1" priority="9" stopIfTrue="1">
      <formula>IF($N$2="Red",TRUE,FALSE)</formula>
    </cfRule>
  </conditionalFormatting>
  <conditionalFormatting sqref="A47:M47">
    <cfRule type="expression" dxfId="0" priority="10" stopIfTrue="1">
      <formula>IF($N$2="Green",TRUE,FALSE)</formula>
    </cfRule>
  </conditionalFormatting>
  <pageMargins left="0.35433070866141736" right="0.35433070866141736" top="0.19685039370078741" bottom="0.19685039370078741" header="0" footer="0"/>
  <pageSetup orientation="portrait" r:id="rId1"/>
  <headerFooter>
    <oddFooter>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Service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</cp:lastModifiedBy>
  <dcterms:modified xsi:type="dcterms:W3CDTF">2024-11-01T21:05:01Z</dcterms:modified>
</cp:coreProperties>
</file>