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docProps/app.xml" ContentType="application/vnd.openxmlformats-officedocument.extended-properties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40" yWindow="6200" windowWidth="32920" windowHeight="238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S264" i="3"/>
  <c r="R264"/>
  <c r="Q264"/>
  <c r="S263"/>
  <c r="R263"/>
  <c r="Q263"/>
  <c r="S262"/>
  <c r="R262"/>
  <c r="Q262"/>
  <c r="S261"/>
  <c r="R261"/>
  <c r="Q261"/>
  <c r="S260"/>
  <c r="R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F218"/>
  <c r="E218"/>
  <c r="D218"/>
  <c r="Q215"/>
  <c r="R214"/>
  <c r="Q214"/>
  <c r="E208"/>
  <c r="C208"/>
  <c r="B208"/>
  <c r="E207"/>
  <c r="E206"/>
  <c r="E205"/>
  <c r="C205"/>
  <c r="B205"/>
  <c r="E204"/>
  <c r="E203"/>
  <c r="E202"/>
  <c r="C202"/>
  <c r="B202"/>
  <c r="E201"/>
  <c r="E200"/>
  <c r="L197"/>
  <c r="G197"/>
  <c r="E197"/>
  <c r="C197"/>
  <c r="B197"/>
  <c r="L196"/>
  <c r="G196"/>
  <c r="E196"/>
  <c r="C196"/>
  <c r="B196"/>
  <c r="L195"/>
  <c r="H195"/>
  <c r="G195"/>
  <c r="E195"/>
  <c r="C195"/>
  <c r="B195"/>
  <c r="G192"/>
  <c r="E192"/>
  <c r="L191"/>
  <c r="H191"/>
  <c r="G191"/>
  <c r="F191"/>
  <c r="E191"/>
  <c r="L190"/>
  <c r="E183"/>
  <c r="D183"/>
  <c r="E182"/>
  <c r="D182"/>
  <c r="E181"/>
  <c r="D181"/>
  <c r="E178"/>
  <c r="D178"/>
  <c r="C178"/>
  <c r="B178"/>
  <c r="C177"/>
  <c r="B177"/>
  <c r="C176"/>
  <c r="B176"/>
  <c r="C175"/>
  <c r="B175"/>
  <c r="E174"/>
  <c r="D174"/>
  <c r="C174"/>
  <c r="B174"/>
  <c r="C173"/>
  <c r="B173"/>
  <c r="C172"/>
  <c r="B172"/>
  <c r="L171"/>
  <c r="K171"/>
  <c r="J171"/>
  <c r="C171"/>
  <c r="B171"/>
  <c r="L170"/>
  <c r="K170"/>
  <c r="J170"/>
  <c r="E170"/>
  <c r="D170"/>
  <c r="C170"/>
  <c r="B170"/>
  <c r="L169"/>
  <c r="K169"/>
  <c r="J169"/>
  <c r="C169"/>
  <c r="B169"/>
  <c r="C168"/>
  <c r="B168"/>
  <c r="C167"/>
  <c r="B167"/>
  <c r="C165"/>
  <c r="B165"/>
  <c r="C164"/>
  <c r="B164"/>
  <c r="C163"/>
  <c r="B163"/>
  <c r="K161"/>
  <c r="J161"/>
  <c r="C161"/>
  <c r="B161"/>
  <c r="K160"/>
  <c r="J160"/>
  <c r="C160"/>
  <c r="B160"/>
  <c r="K159"/>
  <c r="J159"/>
  <c r="C159"/>
  <c r="B159"/>
  <c r="C158"/>
  <c r="B158"/>
  <c r="C157"/>
  <c r="B157"/>
  <c r="K156"/>
  <c r="J156"/>
  <c r="C156"/>
  <c r="B156"/>
  <c r="K155"/>
  <c r="J155"/>
  <c r="C155"/>
  <c r="B155"/>
  <c r="K154"/>
  <c r="J154"/>
  <c r="C154"/>
  <c r="B154"/>
  <c r="K149"/>
  <c r="K148"/>
  <c r="K147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R51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<sst xmlns="http://schemas.openxmlformats.org/spreadsheetml/2006/main" count="612" uniqueCount="356">
  <si>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</si>
  <si>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</si>
  <si>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</si>
  <si>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</si>
  <si>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</si>
  <si>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</si>
  <si>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</si>
  <si>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</si>
  <si>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</si>
  <si>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</si>
  <si>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</si>
  <si>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</si>
  <si>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</si>
  <si>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</si>
  <si>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</si>
  <si>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</si>
  <si>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</si>
  <si>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</si>
  <si>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</si>
  <si>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</si>
  <si>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</si>
  <si>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</si>
  <si>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</si>
  <si>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</si>
  <si>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</si>
  <si>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</si>
  <si>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</si>
  <si>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</si>
  <si>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</si>
  <si>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</si>
  <si>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local PMR</t>
    <phoneticPr fontId="3" type="noConversion"/>
  </si>
  <si>
    <t>dist. PMR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</si>
  <si>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</si>
  <si>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</si>
  <si>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</si>
  <si>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</si>
  <si>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</si>
  <si>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</si>
  <si>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</si>
  <si>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</si>
  <si>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</si>
  <si>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</si>
  <si>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</si>
  <si>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</si>
  <si>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</si>
  <si>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</si>
  <si>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</si>
  <si>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</si>
  <si>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</si>
  <si>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</si>
  <si>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</si>
  <si>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</si>
  <si>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</si>
  <si>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</si>
  <si>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</si>
  <si>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</si>
  <si>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</si>
  <si>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</si>
  <si>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</si>
  <si>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</si>
  <si>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</si>
  <si>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</si>
  <si>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</si>
  <si>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</si>
  <si>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</si>
  <si>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</si>
  <si>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</si>
  <si>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</si>
  <si>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</si>
  <si>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</si>
  <si>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</si>
  <si>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</si>
  <si>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</si>
  <si>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</si>
  <si>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</si>
  <si>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</si>
  <si>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</si>
  <si>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</si>
  <si>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</si>
  <si>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Seqal</t>
    <phoneticPr fontId="3" type="noConversion"/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</si>
  <si>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</si>
  <si>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</si>
  <si>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</si>
  <si>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</si>
  <si>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r>
      <t>﻿</t>
    </r>
    <r>
      <rPr>
        <sz val="10"/>
        <rFont val="Verdana"/>
      </rPr>
      <t>Seqal   116     2429    18      433.3333333</t>
    </r>
  </si>
  <si>
    <t>Local_PMR       24.17566667     1423.923333     56.32           40.568</t>
  </si>
  <si>
    <t>Distributed_PMR 30.67   1523.93 456.32          71.568</t>
  </si>
  <si>
    <t>Seqal   116     4084    54      820</t>
  </si>
  <si>
    <t>Local_PMR       49.15   2676.569        108.6   74.27466667</t>
  </si>
  <si>
    <t>Distributed_PMR 54.16   2729.569        838.6   94.27466667</t>
  </si>
  <si>
    <t>multimulti=8</t>
  </si>
  <si>
    <t>Seqal   109     7066    103     1670.666667</t>
  </si>
  <si>
    <t>Local_PMR       97.57   4481.33 217.6   143.123</t>
  </si>
  <si>
    <t>Distributed_PMR 107.38  4531.49 1627.6  163.123</t>
  </si>
  <si>
    <t>&lt; 1sec</t>
    <phoneticPr fontId="3" type="noConversion"/>
  </si>
  <si>
    <t>stderr of reduce phase</t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</si>
  <si>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</si>
  <si>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</si>
  <si>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</si>
  <si>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</si>
  <si>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</si>
  <si>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</si>
  <si>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</si>
  <si>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</si>
  <si>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</si>
  <si>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</si>
  <si>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</si>
  <si>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</si>
  <si>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</si>
  <si>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</si>
  <si>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</si>
  <si>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</si>
  <si>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</si>
  <si>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</si>
  <si>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</si>
  <si>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</si>
  <si>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</si>
  <si>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</si>
  <si>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</si>
  <si>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</si>
  <si>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</si>
  <si>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</si>
  <si>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</si>
  <si>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</si>
  <si>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</si>
  <si>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</si>
  <si>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</si>
  <si>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</si>
  <si>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</si>
  <si>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</si>
  <si>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</si>
  <si>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</si>
  <si>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</si>
  <si>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</si>
  <si>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</si>
  <si>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</si>
  <si>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</si>
  <si>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</si>
  <si>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</si>
  <si>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</si>
  <si>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</si>
  <si>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</si>
  <si>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2 Nodes</t>
  </si>
  <si>
    <t>4 Nodes</t>
  </si>
  <si>
    <t>8 Nodes</t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</si>
  <si>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</si>
  <si>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</si>
  <si>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</si>
  <si>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</si>
  <si>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</si>
  <si>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</si>
  <si>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</si>
  <si>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</si>
  <si>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</si>
  <si>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</si>
  <si>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</si>
  <si>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</si>
  <si>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</si>
  <si>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</si>
  <si>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</si>
  <si>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</si>
  <si>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</si>
  <si>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</si>
  <si>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</si>
  <si>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</si>
  <si>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</si>
  <si>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</si>
  <si>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</si>
  <si>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</si>
  <si>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</si>
  <si>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</si>
  <si>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</si>
  <si>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</si>
  <si>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</si>
  <si>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</si>
  <si>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</si>
  <si>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</si>
  <si>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</si>
  <si>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</si>
  <si>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</si>
  <si>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</si>
  <si>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</si>
  <si>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</si>
  <si>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</si>
  <si>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</si>
  <si>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</si>
  <si>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</si>
  <si>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</si>
  <si>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</si>
  <si>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</si>
  <si>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</si>
  <si>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</si>
  <si>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</si>
  <si>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</si>
  <si>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</si>
  <si>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</si>
  <si>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</si>
  <si>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</si>
  <si>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</si>
  <si>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</si>
  <si>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</si>
  <si>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local PMR(Bowtie)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</si>
  <si>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</si>
  <si>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</si>
  <si>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</si>
  <si>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</si>
  <si>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</si>
  <si>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</si>
  <si>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</si>
  <si>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</si>
  <si>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</si>
  <si>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</si>
  <si>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</si>
  <si>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</si>
  <si>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</si>
  <si>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</si>
  <si>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</si>
  <si>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</si>
  <si>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</si>
  <si>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</si>
  <si>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</si>
  <si>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</si>
  <si>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</si>
  <si>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</si>
  <si>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</si>
  <si>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</si>
  <si>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</si>
  <si>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</si>
  <si>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</si>
  <si>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</si>
  <si>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</si>
  <si>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</si>
  <si>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</si>
  <si>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</si>
  <si>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</si>
  <si>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</si>
  <si>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</si>
  <si>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</si>
  <si>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</si>
  <si>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</si>
  <si>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</si>
  <si>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</si>
  <si>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</si>
  <si>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</si>
  <si>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</si>
  <si>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</si>
  <si>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</si>
  <si>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</si>
  <si>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</si>
  <si>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</si>
  <si>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</si>
  <si>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</si>
  <si>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</si>
  <si>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</si>
  <si>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</si>
  <si>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</si>
  <si>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</si>
  <si>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</si>
  <si>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</si>
  <si>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Hadoop</t>
    <phoneticPr fontId="3" type="noConversion"/>
  </si>
  <si>
    <t>PMR</t>
    <phoneticPr fontId="3" type="noConversion"/>
  </si>
  <si>
    <t>PMR</t>
    <phoneticPr fontId="3" type="noConversion"/>
  </si>
  <si>
    <t>without p</t>
    <phoneticPr fontId="3" type="noConversion"/>
  </si>
  <si>
    <t>with p</t>
    <phoneticPr fontId="3" type="noConversion"/>
  </si>
  <si>
    <t>stderrs</t>
    <phoneticPr fontId="3" type="noConversion"/>
  </si>
  <si>
    <t>Local PMR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</si>
  <si>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</si>
  <si>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</si>
  <si>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</si>
  <si>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</si>
  <si>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</si>
  <si>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</si>
  <si>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</si>
  <si>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</si>
  <si>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</si>
  <si>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</si>
  <si>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</si>
  <si>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</si>
  <si>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</si>
  <si>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</si>
  <si>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</si>
  <si>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</si>
  <si>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</si>
  <si>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</si>
  <si>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</si>
  <si>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</si>
  <si>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</si>
  <si>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</si>
  <si>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</si>
  <si>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</si>
  <si>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</si>
  <si>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</si>
  <si>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</si>
  <si>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</si>
  <si>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</si>
  <si>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</si>
  <si>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</si>
  <si>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</si>
  <si>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</si>
  <si>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</si>
  <si>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</si>
  <si>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</si>
  <si>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</si>
  <si>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</si>
  <si>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</si>
  <si>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</si>
  <si>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</si>
  <si>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</si>
  <si>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</si>
  <si>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</si>
  <si>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</si>
  <si>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</si>
  <si>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</si>
  <si>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</si>
  <si>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</si>
  <si>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</si>
  <si>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</si>
  <si>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</si>
  <si>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</si>
  <si>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</si>
  <si>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</si>
  <si>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</si>
  <si>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</si>
  <si>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</si>
  <si>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</si>
  <si>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</si>
  <si>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</si>
  <si>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</si>
  <si>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</si>
  <si>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</si>
  <si>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</si>
  <si>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</si>
  <si>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</si>
  <si>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</si>
  <si>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</si>
  <si>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</si>
  <si>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</si>
  <si>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</si>
  <si>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</si>
  <si>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</si>
  <si>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</si>
  <si>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</si>
  <si>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</si>
  <si>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</si>
  <si>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</si>
  <si>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</si>
  <si>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</si>
  <si>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</si>
  <si>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</si>
  <si>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</si>
  <si>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</si>
  <si>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</si>
  <si>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</si>
  <si>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</si>
  <si>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</si>
  <si>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stderr of reduce phase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</si>
</sst>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7462168"/>
        <c:axId val="556675208"/>
      </c:barChart>
      <c:catAx>
        <c:axId val="527462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56675208"/>
        <c:crosses val="autoZero"/>
        <c:auto val="1"/>
        <c:lblAlgn val="ctr"/>
        <c:lblOffset val="100"/>
      </c:catAx>
      <c:valAx>
        <c:axId val="556675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74621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510597992"/>
        <c:axId val="501977288"/>
      </c:scatterChart>
      <c:valAx>
        <c:axId val="510597992"/>
        <c:scaling>
          <c:orientation val="minMax"/>
        </c:scaling>
        <c:axPos val="b"/>
        <c:numFmt formatCode="General" sourceLinked="1"/>
        <c:tickLblPos val="nextTo"/>
        <c:crossAx val="501977288"/>
        <c:crosses val="autoZero"/>
        <c:crossBetween val="midCat"/>
      </c:valAx>
      <c:valAx>
        <c:axId val="501977288"/>
        <c:scaling>
          <c:orientation val="minMax"/>
        </c:scaling>
        <c:axPos val="l"/>
        <c:majorGridlines/>
        <c:numFmt formatCode="General" sourceLinked="1"/>
        <c:tickLblPos val="nextTo"/>
        <c:crossAx val="5105979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556254776"/>
        <c:axId val="582353448"/>
      </c:barChart>
      <c:catAx>
        <c:axId val="556254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2353448"/>
        <c:crosses val="autoZero"/>
        <c:auto val="1"/>
        <c:lblAlgn val="ctr"/>
        <c:lblOffset val="100"/>
      </c:catAx>
      <c:valAx>
        <c:axId val="582353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625477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583838760"/>
        <c:axId val="604610040"/>
      </c:barChart>
      <c:catAx>
        <c:axId val="583838760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04610040"/>
        <c:crosses val="autoZero"/>
        <c:auto val="1"/>
        <c:lblAlgn val="ctr"/>
        <c:lblOffset val="100"/>
      </c:catAx>
      <c:valAx>
        <c:axId val="604610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3838760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556710760"/>
        <c:axId val="556043064"/>
      </c:barChart>
      <c:catAx>
        <c:axId val="556710760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556043064"/>
        <c:crosses val="autoZero"/>
        <c:auto val="1"/>
        <c:lblAlgn val="ctr"/>
        <c:lblOffset val="100"/>
      </c:catAx>
      <c:valAx>
        <c:axId val="556043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6710760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88281983674059"/>
          <c:y val="0.0299280972231412"/>
          <c:w val="0.783574189120855"/>
          <c:h val="0.767034633366142"/>
        </c:manualLayout>
      </c:layout>
      <c:barChart>
        <c:barDir val="col"/>
        <c:grouping val="clustered"/>
        <c:ser>
          <c:idx val="0"/>
          <c:order val="0"/>
          <c:tx>
            <c:v>Seqal(BWA)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axId val="477034184"/>
        <c:axId val="571146088"/>
      </c:barChart>
      <c:catAx>
        <c:axId val="477034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146088"/>
        <c:crosses val="autoZero"/>
        <c:auto val="1"/>
        <c:lblAlgn val="ctr"/>
        <c:lblOffset val="100"/>
      </c:catAx>
      <c:valAx>
        <c:axId val="571146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034184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214878097233259"/>
          <c:y val="0.073226500984252"/>
          <c:w val="0.386853463844542"/>
          <c:h val="0.246850701279528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73313048"/>
        <c:axId val="501606744"/>
      </c:barChart>
      <c:catAx>
        <c:axId val="573313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</c:title>
        <c:numFmt formatCode="General" sourceLinked="1"/>
        <c:tickLblPos val="nextTo"/>
        <c:crossAx val="501606744"/>
        <c:crosses val="autoZero"/>
        <c:auto val="1"/>
        <c:lblAlgn val="ctr"/>
        <c:lblOffset val="100"/>
      </c:catAx>
      <c:valAx>
        <c:axId val="5016067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</c:title>
        <c:numFmt formatCode="General" sourceLinked="1"/>
        <c:tickLblPos val="nextTo"/>
        <c:crossAx val="573313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04148776"/>
        <c:axId val="475507256"/>
      </c:barChart>
      <c:catAx>
        <c:axId val="604148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</c:title>
        <c:numFmt formatCode="General" sourceLinked="1"/>
        <c:tickLblPos val="nextTo"/>
        <c:crossAx val="475507256"/>
        <c:crosses val="autoZero"/>
        <c:auto val="1"/>
        <c:lblAlgn val="ctr"/>
        <c:lblOffset val="100"/>
      </c:catAx>
      <c:valAx>
        <c:axId val="475507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604148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583983816"/>
        <c:axId val="514238488"/>
      </c:barChart>
      <c:catAx>
        <c:axId val="58398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</c:title>
        <c:numFmt formatCode="General" sourceLinked="1"/>
        <c:tickLblPos val="nextTo"/>
        <c:crossAx val="514238488"/>
        <c:crosses val="autoZero"/>
        <c:auto val="1"/>
        <c:lblAlgn val="ctr"/>
        <c:lblOffset val="100"/>
      </c:catAx>
      <c:valAx>
        <c:axId val="514238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83983816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582899560"/>
        <c:axId val="557544920"/>
      </c:barChart>
      <c:catAx>
        <c:axId val="582899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557544920"/>
        <c:crosses val="autoZero"/>
        <c:auto val="1"/>
        <c:lblAlgn val="ctr"/>
        <c:lblOffset val="100"/>
      </c:catAx>
      <c:valAx>
        <c:axId val="557544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</c:title>
        <c:numFmt formatCode="General" sourceLinked="1"/>
        <c:tickLblPos val="nextTo"/>
        <c:crossAx val="58289956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571750744"/>
        <c:axId val="483279816"/>
      </c:barChart>
      <c:catAx>
        <c:axId val="571750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</c:title>
        <c:numFmt formatCode="General" sourceLinked="1"/>
        <c:tickLblPos val="nextTo"/>
        <c:crossAx val="483279816"/>
        <c:crosses val="autoZero"/>
        <c:auto val="1"/>
        <c:lblAlgn val="ctr"/>
        <c:lblOffset val="100"/>
      </c:catAx>
      <c:valAx>
        <c:axId val="4832798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750744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01616440"/>
        <c:axId val="571733480"/>
      </c:barChart>
      <c:catAx>
        <c:axId val="501616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71733480"/>
        <c:crosses val="autoZero"/>
        <c:auto val="1"/>
        <c:lblAlgn val="ctr"/>
        <c:lblOffset val="100"/>
      </c:catAx>
      <c:valAx>
        <c:axId val="571733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01616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83321096"/>
        <c:axId val="475795800"/>
      </c:barChart>
      <c:catAx>
        <c:axId val="583321096"/>
        <c:scaling>
          <c:orientation val="minMax"/>
        </c:scaling>
        <c:axPos val="b"/>
        <c:tickLblPos val="nextTo"/>
        <c:crossAx val="475795800"/>
        <c:crosses val="autoZero"/>
        <c:auto val="1"/>
        <c:lblAlgn val="ctr"/>
        <c:lblOffset val="100"/>
      </c:catAx>
      <c:valAx>
        <c:axId val="475795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</c:title>
        <c:numFmt formatCode="General" sourceLinked="1"/>
        <c:tickLblPos val="nextTo"/>
        <c:crossAx val="583321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Sheet1!$Y$284</c:f>
              <c:strCache>
                <c:ptCount val="1"/>
                <c:pt idx="0">
                  <c:v>2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plus>
            <c:minus>
              <c:numRef>
                <c:f>Sheet1!$AE$281:$AE$286</c:f>
                <c:numCache>
                  <c:formatCode>General</c:formatCode>
                  <c:ptCount val="6"/>
                  <c:pt idx="1">
                    <c:v>140.4028382112562</c:v>
                  </c:pt>
                  <c:pt idx="2">
                    <c:v>142.5283057003681</c:v>
                  </c:pt>
                  <c:pt idx="4">
                    <c:v>29.48698243858353</c:v>
                  </c:pt>
                  <c:pt idx="5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Sheet1!$Y$285:$Y$291</c:f>
              <c:numCache>
                <c:formatCode>General</c:formatCode>
                <c:ptCount val="7"/>
                <c:pt idx="1">
                  <c:v>4509.0</c:v>
                </c:pt>
                <c:pt idx="2">
                  <c:v>3702.0</c:v>
                </c:pt>
                <c:pt idx="4">
                  <c:v>2056.0</c:v>
                </c:pt>
                <c:pt idx="5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Sheet1!$Z$284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Sheet1!$Z$285:$Z$291</c:f>
              <c:numCache>
                <c:formatCode>General</c:formatCode>
                <c:ptCount val="7"/>
                <c:pt idx="1">
                  <c:v>2343.0</c:v>
                </c:pt>
                <c:pt idx="2">
                  <c:v>1636.0</c:v>
                </c:pt>
                <c:pt idx="4">
                  <c:v>1074.0</c:v>
                </c:pt>
                <c:pt idx="5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Sheet1!$AA$284</c:f>
              <c:strCache>
                <c:ptCount val="1"/>
                <c:pt idx="0">
                  <c:v>8 Nodes</c:v>
                </c:pt>
              </c:strCache>
            </c:strRef>
          </c:tx>
          <c:errBars>
            <c:errBarType val="both"/>
            <c:errValType val="cust"/>
            <c:pl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plus>
            <c:minus>
              <c:numRef>
                <c:f>Sheet1!$AE$275:$AI$275</c:f>
                <c:numCache>
                  <c:formatCode>General</c:formatCode>
                  <c:ptCount val="5"/>
                  <c:pt idx="0">
                    <c:v>140.4028382112562</c:v>
                  </c:pt>
                  <c:pt idx="1">
                    <c:v>142.5283057003681</c:v>
                  </c:pt>
                  <c:pt idx="3">
                    <c:v>29.48698243858353</c:v>
                  </c:pt>
                  <c:pt idx="4">
                    <c:v>55.20742939908157</c:v>
                  </c:pt>
                </c:numCache>
              </c:numRef>
            </c:minus>
          </c:errBars>
          <c:cat>
            <c:multiLvlStrRef>
              <c:f>Sheet1!$W$285:$X$291</c:f>
              <c:multiLvlStrCache>
                <c:ptCount val="6"/>
                <c:lvl>
                  <c:pt idx="1">
                    <c:v>Hadoop</c:v>
                  </c:pt>
                  <c:pt idx="2">
                    <c:v>PMR</c:v>
                  </c:pt>
                  <c:pt idx="4">
                    <c:v>Hadoop</c:v>
                  </c:pt>
                  <c:pt idx="5">
                    <c:v>PMR</c:v>
                  </c:pt>
                </c:lvl>
                <c:lvl>
                  <c:pt idx="1">
                    <c:v>1</c:v>
                  </c:pt>
                  <c:pt idx="4">
                    <c:v>4</c:v>
                  </c:pt>
                </c:lvl>
              </c:multiLvlStrCache>
            </c:multiLvlStrRef>
          </c:cat>
          <c:val>
            <c:numRef>
              <c:f>Sheet1!$AA$285:$AA$291</c:f>
              <c:numCache>
                <c:formatCode>General</c:formatCode>
                <c:ptCount val="7"/>
                <c:pt idx="1">
                  <c:v>1400.0</c:v>
                </c:pt>
                <c:pt idx="2">
                  <c:v>795.0</c:v>
                </c:pt>
                <c:pt idx="4">
                  <c:v>532.0</c:v>
                </c:pt>
                <c:pt idx="5">
                  <c:v>464.0</c:v>
                </c:pt>
              </c:numCache>
            </c:numRef>
          </c:val>
        </c:ser>
        <c:gapWidth val="4"/>
        <c:overlap val="100"/>
        <c:axId val="583512632"/>
        <c:axId val="582248616"/>
      </c:barChart>
      <c:catAx>
        <c:axId val="583512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82248616"/>
        <c:crosses val="autoZero"/>
        <c:auto val="1"/>
        <c:lblAlgn val="ctr"/>
        <c:lblOffset val="100"/>
        <c:tickLblSkip val="1"/>
        <c:tickMarkSkip val="1"/>
      </c:catAx>
      <c:valAx>
        <c:axId val="582248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83512632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/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>
        <c:manualLayout>
          <c:layoutTarget val="inner"/>
          <c:xMode val="edge"/>
          <c:yMode val="edge"/>
          <c:x val="0.191753385045232"/>
          <c:y val="0.0509259259259259"/>
          <c:w val="0.74647017447881"/>
          <c:h val="0.734036246502245"/>
        </c:manualLayout>
      </c:layout>
      <c:barChart>
        <c:barDir val="col"/>
        <c:grouping val="clustered"/>
        <c:ser>
          <c:idx val="0"/>
          <c:order val="0"/>
          <c:tx>
            <c:v>Crossbow(Bowtie)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2"/>
          <c:order val="2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axId val="556299176"/>
        <c:axId val="571612040"/>
      </c:barChart>
      <c:catAx>
        <c:axId val="556299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1612040"/>
        <c:crosses val="autoZero"/>
        <c:auto val="1"/>
        <c:lblAlgn val="ctr"/>
        <c:lblOffset val="100"/>
      </c:catAx>
      <c:valAx>
        <c:axId val="5716120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6299176"/>
        <c:crosses val="autoZero"/>
        <c:crossBetween val="between"/>
        <c:majorUnit val="1000.0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1438101487314"/>
          <c:y val="0.0873869932925051"/>
          <c:w val="0.478561898512686"/>
          <c:h val="0.27539370078740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7683912070644"/>
          <c:y val="0.0302244191220569"/>
          <c:w val="0.82165899578235"/>
          <c:h val="0.516465422025867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0"/>
        <c:overlap val="100"/>
        <c:axId val="583485976"/>
        <c:axId val="536699416"/>
      </c:barChart>
      <c:catAx>
        <c:axId val="583485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Read Size ( in GB)</a:t>
                </a:r>
              </a:p>
            </c:rich>
          </c:tx>
          <c:layout/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36699416"/>
        <c:crosses val="autoZero"/>
        <c:auto val="1"/>
        <c:lblAlgn val="ctr"/>
        <c:lblOffset val="100"/>
      </c:catAx>
      <c:valAx>
        <c:axId val="5366994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8348597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1986292869258"/>
          <c:y val="0.0816238809189947"/>
          <c:w val="0.527430179012055"/>
          <c:h val="0.083327580627764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37683912070644"/>
          <c:y val="0.0302244191220569"/>
          <c:w val="0.82165899578235"/>
          <c:h val="0.516465422025867"/>
        </c:manualLayout>
      </c:layout>
      <c:barChart>
        <c:barDir val="col"/>
        <c:grouping val="stacked"/>
        <c:ser>
          <c:idx val="0"/>
          <c:order val="0"/>
          <c:tx>
            <c:strRef>
              <c:f>Sheet1!$T$301:$T$302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Sheet1!$T$303:$T$315</c:f>
              <c:numCache>
                <c:formatCode>General</c:formatCode>
                <c:ptCount val="13"/>
                <c:pt idx="1">
                  <c:v>116.0</c:v>
                </c:pt>
                <c:pt idx="2">
                  <c:v>24.3</c:v>
                </c:pt>
                <c:pt idx="3">
                  <c:v>30.67</c:v>
                </c:pt>
                <c:pt idx="5">
                  <c:v>116.0</c:v>
                </c:pt>
                <c:pt idx="6">
                  <c:v>49.0</c:v>
                </c:pt>
                <c:pt idx="7">
                  <c:v>54.16</c:v>
                </c:pt>
                <c:pt idx="9">
                  <c:v>109.0</c:v>
                </c:pt>
                <c:pt idx="10">
                  <c:v>97.57</c:v>
                </c:pt>
                <c:pt idx="11">
                  <c:v>107.38</c:v>
                </c:pt>
              </c:numCache>
            </c:numRef>
          </c:val>
        </c:ser>
        <c:ser>
          <c:idx val="1"/>
          <c:order val="1"/>
          <c:tx>
            <c:strRef>
              <c:f>Sheet1!$U$301:$U$302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Sheet1!$U$303:$U$315</c:f>
              <c:numCache>
                <c:formatCode>General</c:formatCode>
                <c:ptCount val="13"/>
                <c:pt idx="1">
                  <c:v>2429.0</c:v>
                </c:pt>
                <c:pt idx="2">
                  <c:v>1423.9233</c:v>
                </c:pt>
                <c:pt idx="3">
                  <c:v>1523.93</c:v>
                </c:pt>
                <c:pt idx="5">
                  <c:v>4084.0</c:v>
                </c:pt>
                <c:pt idx="6">
                  <c:v>2676.569</c:v>
                </c:pt>
                <c:pt idx="7">
                  <c:v>2729.569</c:v>
                </c:pt>
                <c:pt idx="9">
                  <c:v>7066.0</c:v>
                </c:pt>
                <c:pt idx="10">
                  <c:v>4481.33</c:v>
                </c:pt>
                <c:pt idx="11">
                  <c:v>4531.49</c:v>
                </c:pt>
              </c:numCache>
            </c:numRef>
          </c:val>
        </c:ser>
        <c:ser>
          <c:idx val="2"/>
          <c:order val="2"/>
          <c:tx>
            <c:strRef>
              <c:f>Sheet1!$V$301:$V$302</c:f>
              <c:strCache>
                <c:ptCount val="1"/>
                <c:pt idx="0">
                  <c:v>Shuffle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Sheet1!$V$303:$V$315</c:f>
              <c:numCache>
                <c:formatCode>General</c:formatCode>
                <c:ptCount val="13"/>
                <c:pt idx="1">
                  <c:v>18.0</c:v>
                </c:pt>
                <c:pt idx="2">
                  <c:v>56.32</c:v>
                </c:pt>
                <c:pt idx="3">
                  <c:v>456.32</c:v>
                </c:pt>
                <c:pt idx="5">
                  <c:v>54.0</c:v>
                </c:pt>
                <c:pt idx="6">
                  <c:v>108.6</c:v>
                </c:pt>
                <c:pt idx="7">
                  <c:v>838.6</c:v>
                </c:pt>
                <c:pt idx="9">
                  <c:v>103.0</c:v>
                </c:pt>
                <c:pt idx="10">
                  <c:v>217.6</c:v>
                </c:pt>
                <c:pt idx="11">
                  <c:v>1627.6</c:v>
                </c:pt>
              </c:numCache>
            </c:numRef>
          </c:val>
        </c:ser>
        <c:ser>
          <c:idx val="3"/>
          <c:order val="3"/>
          <c:tx>
            <c:strRef>
              <c:f>Sheet1!$W$301:$W$302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3175">
              <a:noFill/>
            </a:ln>
            <a:effectLst/>
          </c:spPr>
          <c:cat>
            <c:multiLvlStrRef>
              <c:f>Sheet1!$R$303:$S$315</c:f>
              <c:multiLvlStrCache>
                <c:ptCount val="12"/>
                <c:lvl>
                  <c:pt idx="1">
                    <c:v>Seqal</c:v>
                  </c:pt>
                  <c:pt idx="2">
                    <c:v>local PMR</c:v>
                  </c:pt>
                  <c:pt idx="3">
                    <c:v>dist. PMR</c:v>
                  </c:pt>
                  <c:pt idx="5">
                    <c:v>Seqal</c:v>
                  </c:pt>
                  <c:pt idx="6">
                    <c:v>local PMR</c:v>
                  </c:pt>
                  <c:pt idx="7">
                    <c:v>dist. PMR</c:v>
                  </c:pt>
                  <c:pt idx="9">
                    <c:v>Seqal</c:v>
                  </c:pt>
                  <c:pt idx="10">
                    <c:v>local PMR</c:v>
                  </c:pt>
                  <c:pt idx="11">
                    <c:v>dist. PMR</c:v>
                  </c:pt>
                </c:lvl>
                <c:lvl>
                  <c:pt idx="1">
                    <c:v>2</c:v>
                  </c:pt>
                  <c:pt idx="5">
                    <c:v>4</c:v>
                  </c:pt>
                  <c:pt idx="9">
                    <c:v>8</c:v>
                  </c:pt>
                </c:lvl>
              </c:multiLvlStrCache>
            </c:multiLvlStrRef>
          </c:cat>
          <c:val>
            <c:numRef>
              <c:f>Sheet1!$W$303:$W$315</c:f>
              <c:numCache>
                <c:formatCode>General</c:formatCode>
                <c:ptCount val="13"/>
                <c:pt idx="1">
                  <c:v>433.34</c:v>
                </c:pt>
                <c:pt idx="2">
                  <c:v>40.568</c:v>
                </c:pt>
                <c:pt idx="3">
                  <c:v>71.568</c:v>
                </c:pt>
                <c:pt idx="5">
                  <c:v>820.0</c:v>
                </c:pt>
                <c:pt idx="6">
                  <c:v>74.27</c:v>
                </c:pt>
                <c:pt idx="7">
                  <c:v>94.27</c:v>
                </c:pt>
                <c:pt idx="9">
                  <c:v>1670.67</c:v>
                </c:pt>
                <c:pt idx="10">
                  <c:v>143.123</c:v>
                </c:pt>
                <c:pt idx="11">
                  <c:v>163.123</c:v>
                </c:pt>
              </c:numCache>
            </c:numRef>
          </c:val>
        </c:ser>
        <c:gapWidth val="3"/>
        <c:overlap val="100"/>
        <c:axId val="483138296"/>
        <c:axId val="573102392"/>
      </c:barChart>
      <c:catAx>
        <c:axId val="483138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Read Size ( in GB)</a:t>
                </a:r>
              </a:p>
            </c:rich>
          </c:tx>
          <c:layout>
            <c:manualLayout>
              <c:xMode val="edge"/>
              <c:yMode val="edge"/>
              <c:x val="0.462441423060984"/>
              <c:y val="0.85852427386974"/>
            </c:manualLayout>
          </c:layout>
        </c:title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573102392"/>
        <c:crosses val="autoZero"/>
        <c:auto val="1"/>
        <c:lblAlgn val="ctr"/>
        <c:lblOffset val="100"/>
      </c:catAx>
      <c:valAx>
        <c:axId val="573102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4831382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0238010021475"/>
          <c:y val="0.0459891622678568"/>
          <c:w val="0.202255382412863"/>
          <c:h val="0.17909597881556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83003080"/>
        <c:axId val="483149848"/>
      </c:barChart>
      <c:catAx>
        <c:axId val="483003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83149848"/>
        <c:crosses val="autoZero"/>
        <c:auto val="1"/>
        <c:lblAlgn val="ctr"/>
        <c:lblOffset val="100"/>
      </c:catAx>
      <c:valAx>
        <c:axId val="483149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83003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14579784"/>
        <c:axId val="482882248"/>
      </c:barChart>
      <c:catAx>
        <c:axId val="514579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82882248"/>
        <c:crosses val="autoZero"/>
        <c:auto val="1"/>
        <c:lblAlgn val="ctr"/>
        <c:lblOffset val="100"/>
      </c:catAx>
      <c:valAx>
        <c:axId val="4828822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14579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spPr>
            <a:solidFill>
              <a:schemeClr val="tx1">
                <a:lumMod val="95000"/>
                <a:lumOff val="5000"/>
              </a:schemeClr>
            </a:solidFill>
          </c:spPr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spPr>
            <a:solidFill>
              <a:schemeClr val="tx1">
                <a:lumMod val="75000"/>
                <a:lumOff val="25000"/>
              </a:schemeClr>
            </a:solidFill>
          </c:spPr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81521368"/>
        <c:axId val="573432408"/>
      </c:barChart>
      <c:catAx>
        <c:axId val="581521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432408"/>
        <c:crosses val="autoZero"/>
        <c:auto val="1"/>
        <c:lblAlgn val="ctr"/>
        <c:lblOffset val="100"/>
      </c:catAx>
      <c:valAx>
        <c:axId val="573432408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81521368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64856796746561"/>
          <c:y val="0.0584069480585313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spPr>
            <a:solidFill>
              <a:schemeClr val="bg1">
                <a:lumMod val="85000"/>
              </a:schemeClr>
            </a:solidFill>
          </c:spPr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spPr>
            <a:solidFill>
              <a:srgbClr val="0D0D0D"/>
            </a:solidFill>
          </c:spPr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spPr>
            <a:solidFill>
              <a:schemeClr val="bg1">
                <a:lumMod val="65000"/>
              </a:schemeClr>
            </a:solidFill>
          </c:spPr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spPr>
            <a:solidFill>
              <a:schemeClr val="tx1">
                <a:lumMod val="65000"/>
                <a:lumOff val="35000"/>
              </a:schemeClr>
            </a:solidFill>
          </c:spPr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70635896"/>
        <c:axId val="604510408"/>
      </c:barChart>
      <c:catAx>
        <c:axId val="570635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04510408"/>
        <c:crosses val="autoZero"/>
        <c:auto val="1"/>
        <c:lblAlgn val="ctr"/>
        <c:lblOffset val="100"/>
      </c:catAx>
      <c:valAx>
        <c:axId val="604510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063589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9017738167344"/>
          <c:y val="0.0923698696954916"/>
          <c:w val="0.480578004672493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555939816"/>
        <c:axId val="557173688"/>
      </c:scatterChart>
      <c:valAx>
        <c:axId val="555939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57173688"/>
        <c:crosses val="autoZero"/>
        <c:crossBetween val="midCat"/>
      </c:valAx>
      <c:valAx>
        <c:axId val="5571736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5593981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510228584"/>
        <c:axId val="571741080"/>
      </c:scatterChart>
      <c:valAx>
        <c:axId val="510228584"/>
        <c:scaling>
          <c:orientation val="minMax"/>
        </c:scaling>
        <c:axPos val="b"/>
        <c:numFmt formatCode="General" sourceLinked="1"/>
        <c:tickLblPos val="nextTo"/>
        <c:crossAx val="571741080"/>
        <c:crosses val="autoZero"/>
        <c:crossBetween val="midCat"/>
      </c:valAx>
      <c:valAx>
        <c:axId val="571741080"/>
        <c:scaling>
          <c:orientation val="minMax"/>
        </c:scaling>
        <c:axPos val="l"/>
        <c:majorGridlines/>
        <c:numFmt formatCode="General" sourceLinked="1"/>
        <c:tickLblPos val="nextTo"/>
        <c:crossAx val="5102285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556640328"/>
        <c:axId val="583735720"/>
      </c:scatterChart>
      <c:valAx>
        <c:axId val="556640328"/>
        <c:scaling>
          <c:orientation val="minMax"/>
        </c:scaling>
        <c:axPos val="b"/>
        <c:numFmt formatCode="General" sourceLinked="1"/>
        <c:tickLblPos val="nextTo"/>
        <c:crossAx val="583735720"/>
        <c:crosses val="autoZero"/>
        <c:crossBetween val="midCat"/>
      </c:valAx>
      <c:valAx>
        <c:axId val="583735720"/>
        <c:scaling>
          <c:orientation val="minMax"/>
        </c:scaling>
        <c:axPos val="l"/>
        <c:majorGridlines/>
        <c:numFmt formatCode="General" sourceLinked="1"/>
        <c:tickLblPos val="nextTo"/>
        <c:crossAx val="5566403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4" Type="http://schemas.openxmlformats.org/officeDocument/2006/relationships/chart" Target="../charts/chart24.xml"/><Relationship Id="rId4" Type="http://schemas.openxmlformats.org/officeDocument/2006/relationships/chart" Target="../charts/chart14.xml"/><Relationship Id="rId7" Type="http://schemas.openxmlformats.org/officeDocument/2006/relationships/chart" Target="../charts/chart17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10" Type="http://schemas.openxmlformats.org/officeDocument/2006/relationships/chart" Target="../charts/chart20.xml"/><Relationship Id="rId5" Type="http://schemas.openxmlformats.org/officeDocument/2006/relationships/chart" Target="../charts/chart15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9" Type="http://schemas.openxmlformats.org/officeDocument/2006/relationships/chart" Target="../charts/chart19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584200</xdr:colOff>
      <xdr:row>122</xdr:row>
      <xdr:rowOff>50800</xdr:rowOff>
    </xdr:from>
    <xdr:to>
      <xdr:col>22</xdr:col>
      <xdr:colOff>406400</xdr:colOff>
      <xdr:row>141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571500</xdr:colOff>
      <xdr:row>265</xdr:row>
      <xdr:rowOff>63500</xdr:rowOff>
    </xdr:from>
    <xdr:to>
      <xdr:col>21</xdr:col>
      <xdr:colOff>635000</xdr:colOff>
      <xdr:row>297</xdr:row>
      <xdr:rowOff>63500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381000</xdr:colOff>
      <xdr:row>123</xdr:row>
      <xdr:rowOff>12700</xdr:rowOff>
    </xdr:from>
    <xdr:to>
      <xdr:col>30</xdr:col>
      <xdr:colOff>736600</xdr:colOff>
      <xdr:row>140</xdr:row>
      <xdr:rowOff>279400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609600</xdr:colOff>
      <xdr:row>326</xdr:row>
      <xdr:rowOff>38100</xdr:rowOff>
    </xdr:from>
    <xdr:to>
      <xdr:col>19</xdr:col>
      <xdr:colOff>749300</xdr:colOff>
      <xdr:row>357</xdr:row>
      <xdr:rowOff>88900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749300</xdr:colOff>
      <xdr:row>326</xdr:row>
      <xdr:rowOff>0</xdr:rowOff>
    </xdr:from>
    <xdr:to>
      <xdr:col>27</xdr:col>
      <xdr:colOff>355600</xdr:colOff>
      <xdr:row>360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workbookViewId="0">
      <selection activeCell="I14" sqref="I14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326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177</v>
      </c>
      <c r="B2" s="3" t="s">
        <v>176</v>
      </c>
      <c r="C2" s="4" t="s">
        <v>182</v>
      </c>
      <c r="D2" s="5" t="s">
        <v>183</v>
      </c>
      <c r="E2" s="3" t="s">
        <v>256</v>
      </c>
      <c r="F2" s="3" t="s">
        <v>257</v>
      </c>
      <c r="G2" s="6" t="s">
        <v>349</v>
      </c>
      <c r="H2" s="3" t="s">
        <v>350</v>
      </c>
      <c r="I2" s="7" t="s">
        <v>351</v>
      </c>
      <c r="J2" s="7" t="s">
        <v>352</v>
      </c>
      <c r="K2" s="8" t="s">
        <v>333</v>
      </c>
      <c r="L2" s="8" t="s">
        <v>223</v>
      </c>
      <c r="M2" s="8" t="s">
        <v>115</v>
      </c>
      <c r="N2" s="8" t="s">
        <v>116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16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177</v>
      </c>
      <c r="B9" s="3" t="s">
        <v>176</v>
      </c>
      <c r="C9" s="4" t="s">
        <v>182</v>
      </c>
      <c r="D9" s="5" t="s">
        <v>183</v>
      </c>
      <c r="E9" s="3" t="s">
        <v>256</v>
      </c>
      <c r="F9" s="3" t="s">
        <v>257</v>
      </c>
      <c r="G9" s="6" t="s">
        <v>349</v>
      </c>
      <c r="H9" s="3" t="s">
        <v>350</v>
      </c>
      <c r="I9" s="7" t="s">
        <v>351</v>
      </c>
      <c r="J9" s="7" t="s">
        <v>352</v>
      </c>
      <c r="K9" s="8" t="s">
        <v>333</v>
      </c>
      <c r="L9" s="8" t="s">
        <v>223</v>
      </c>
      <c r="M9" s="8" t="s">
        <v>115</v>
      </c>
      <c r="N9" s="8" t="s">
        <v>116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121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177</v>
      </c>
      <c r="B17" s="3" t="s">
        <v>176</v>
      </c>
      <c r="C17" s="4" t="s">
        <v>182</v>
      </c>
      <c r="D17" s="5" t="s">
        <v>183</v>
      </c>
      <c r="E17" s="3" t="s">
        <v>256</v>
      </c>
      <c r="F17" s="3" t="s">
        <v>257</v>
      </c>
      <c r="G17" s="6" t="s">
        <v>349</v>
      </c>
      <c r="H17" s="3" t="s">
        <v>350</v>
      </c>
      <c r="I17" s="7" t="s">
        <v>351</v>
      </c>
      <c r="J17" s="7" t="s">
        <v>352</v>
      </c>
      <c r="K17" s="8" t="s">
        <v>333</v>
      </c>
      <c r="L17" s="8" t="s">
        <v>223</v>
      </c>
      <c r="M17" s="8" t="s">
        <v>115</v>
      </c>
      <c r="N17" s="8" t="s">
        <v>116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122</v>
      </c>
      <c r="B24" s="5" t="s">
        <v>123</v>
      </c>
      <c r="C24" s="6" t="s">
        <v>349</v>
      </c>
      <c r="D24" s="3" t="s">
        <v>124</v>
      </c>
      <c r="E24" s="7" t="s">
        <v>348</v>
      </c>
      <c r="F24" s="7" t="s">
        <v>224</v>
      </c>
      <c r="G24" s="7" t="s">
        <v>298</v>
      </c>
      <c r="H24" s="7" t="s">
        <v>299</v>
      </c>
      <c r="I24" s="7" t="s">
        <v>335</v>
      </c>
      <c r="J24" s="7" t="s">
        <v>119</v>
      </c>
      <c r="K24" s="8" t="s">
        <v>120</v>
      </c>
      <c r="L24" s="8" t="s">
        <v>292</v>
      </c>
      <c r="M24" s="8" t="s">
        <v>293</v>
      </c>
      <c r="N24" s="8" t="s">
        <v>292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294</v>
      </c>
    </row>
    <row r="32" spans="1:19" ht="46" thickBot="1">
      <c r="D32" s="3" t="s">
        <v>32</v>
      </c>
      <c r="E32" s="5" t="s">
        <v>33</v>
      </c>
      <c r="F32" s="6" t="s">
        <v>349</v>
      </c>
      <c r="G32" s="3" t="s">
        <v>273</v>
      </c>
      <c r="H32" s="8" t="s">
        <v>76</v>
      </c>
      <c r="I32" s="8" t="s">
        <v>77</v>
      </c>
      <c r="J32" s="8" t="s">
        <v>78</v>
      </c>
      <c r="K32" s="8" t="s">
        <v>43</v>
      </c>
      <c r="R32" t="s">
        <v>44</v>
      </c>
      <c r="S32" t="s">
        <v>45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286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287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5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277</v>
      </c>
    </row>
    <row r="37" spans="4:19">
      <c r="M37" t="s">
        <v>278</v>
      </c>
    </row>
    <row r="60" spans="25:25">
      <c r="Y60" t="s">
        <v>279</v>
      </c>
    </row>
    <row r="65" spans="1:14" ht="15">
      <c r="A65" s="1"/>
      <c r="B65" s="2"/>
      <c r="C65" s="2"/>
      <c r="D65" s="2"/>
      <c r="E65" s="2"/>
      <c r="F65" s="2"/>
      <c r="G65" s="1" t="s">
        <v>282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177</v>
      </c>
      <c r="B66" s="3" t="s">
        <v>176</v>
      </c>
      <c r="C66" s="4" t="s">
        <v>182</v>
      </c>
      <c r="D66" s="5" t="s">
        <v>183</v>
      </c>
      <c r="E66" s="3" t="s">
        <v>256</v>
      </c>
      <c r="F66" s="3" t="s">
        <v>257</v>
      </c>
      <c r="G66" s="6" t="s">
        <v>349</v>
      </c>
      <c r="H66" s="3" t="s">
        <v>350</v>
      </c>
      <c r="I66" s="7" t="s">
        <v>351</v>
      </c>
      <c r="J66" s="7" t="s">
        <v>352</v>
      </c>
      <c r="K66" s="8" t="s">
        <v>333</v>
      </c>
      <c r="L66" s="8" t="s">
        <v>223</v>
      </c>
      <c r="M66" s="8" t="s">
        <v>115</v>
      </c>
      <c r="N66" s="8" t="s">
        <v>116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283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177</v>
      </c>
      <c r="B73" s="3" t="s">
        <v>176</v>
      </c>
      <c r="C73" s="4" t="s">
        <v>182</v>
      </c>
      <c r="D73" s="5" t="s">
        <v>183</v>
      </c>
      <c r="E73" s="3" t="s">
        <v>256</v>
      </c>
      <c r="F73" s="3" t="s">
        <v>257</v>
      </c>
      <c r="G73" s="6" t="s">
        <v>349</v>
      </c>
      <c r="H73" s="3" t="s">
        <v>350</v>
      </c>
      <c r="I73" s="7" t="s">
        <v>351</v>
      </c>
      <c r="J73" s="7" t="s">
        <v>352</v>
      </c>
      <c r="K73" s="8" t="s">
        <v>333</v>
      </c>
      <c r="L73" s="8" t="s">
        <v>223</v>
      </c>
      <c r="M73" s="8" t="s">
        <v>115</v>
      </c>
      <c r="N73" s="8" t="s">
        <v>116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284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177</v>
      </c>
      <c r="B80" s="3" t="s">
        <v>176</v>
      </c>
      <c r="C80" s="4" t="s">
        <v>182</v>
      </c>
      <c r="D80" s="5" t="s">
        <v>183</v>
      </c>
      <c r="E80" s="3" t="s">
        <v>256</v>
      </c>
      <c r="F80" s="3" t="s">
        <v>257</v>
      </c>
      <c r="G80" s="6" t="s">
        <v>349</v>
      </c>
      <c r="H80" s="3" t="s">
        <v>350</v>
      </c>
      <c r="I80" s="7" t="s">
        <v>351</v>
      </c>
      <c r="J80" s="7" t="s">
        <v>352</v>
      </c>
      <c r="K80" s="8" t="s">
        <v>333</v>
      </c>
      <c r="L80" s="8" t="s">
        <v>223</v>
      </c>
      <c r="M80" s="8" t="s">
        <v>115</v>
      </c>
      <c r="N80" s="8" t="s">
        <v>116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200</v>
      </c>
      <c r="B87" s="6" t="s">
        <v>349</v>
      </c>
      <c r="C87" s="7" t="s">
        <v>325</v>
      </c>
      <c r="D87" s="7" t="s">
        <v>325</v>
      </c>
      <c r="E87" s="7" t="s">
        <v>325</v>
      </c>
      <c r="F87" s="8" t="s">
        <v>332</v>
      </c>
      <c r="G87" s="8" t="s">
        <v>323</v>
      </c>
      <c r="H87" s="7" t="s">
        <v>228</v>
      </c>
      <c r="I87" s="7" t="s">
        <v>228</v>
      </c>
      <c r="J87" s="7" t="s">
        <v>228</v>
      </c>
      <c r="K87" s="8" t="s">
        <v>227</v>
      </c>
      <c r="L87" s="8" t="s">
        <v>355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234</v>
      </c>
    </row>
    <row r="96" spans="1:12" ht="33" thickBot="1">
      <c r="A96" s="3" t="s">
        <v>235</v>
      </c>
      <c r="B96" s="5" t="s">
        <v>349</v>
      </c>
      <c r="C96" s="6" t="s">
        <v>236</v>
      </c>
      <c r="D96" s="3" t="s">
        <v>232</v>
      </c>
      <c r="E96" s="3" t="s">
        <v>233</v>
      </c>
      <c r="F96" s="5" t="s">
        <v>95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94</v>
      </c>
    </row>
    <row r="101" spans="1:22">
      <c r="V101">
        <v>9144.5290000000005</v>
      </c>
    </row>
    <row r="105" spans="1:22">
      <c r="I105" t="s">
        <v>286</v>
      </c>
    </row>
    <row r="106" spans="1:22">
      <c r="I106" t="s">
        <v>0</v>
      </c>
    </row>
    <row r="107" spans="1:22">
      <c r="I107" t="s">
        <v>1</v>
      </c>
    </row>
    <row r="108" spans="1:22">
      <c r="I108" t="s">
        <v>231</v>
      </c>
    </row>
    <row r="109" spans="1:22">
      <c r="I109" t="s">
        <v>46</v>
      </c>
    </row>
    <row r="120" spans="1:17" ht="15">
      <c r="A120" s="1"/>
      <c r="B120" s="2"/>
      <c r="C120" s="2"/>
      <c r="D120" s="2"/>
      <c r="E120" s="2"/>
      <c r="F120" s="2"/>
      <c r="G120" s="1" t="s">
        <v>47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177</v>
      </c>
      <c r="B121" s="3" t="s">
        <v>122</v>
      </c>
      <c r="C121" s="4" t="s">
        <v>42</v>
      </c>
      <c r="D121" s="5" t="s">
        <v>183</v>
      </c>
      <c r="E121" s="3" t="s">
        <v>256</v>
      </c>
      <c r="F121" s="3" t="s">
        <v>257</v>
      </c>
      <c r="G121" s="6" t="s">
        <v>349</v>
      </c>
      <c r="H121" s="3" t="s">
        <v>350</v>
      </c>
      <c r="I121" s="7" t="s">
        <v>351</v>
      </c>
      <c r="J121" s="7" t="s">
        <v>352</v>
      </c>
      <c r="K121" s="8" t="s">
        <v>333</v>
      </c>
      <c r="L121" s="8" t="s">
        <v>223</v>
      </c>
      <c r="M121" s="8" t="s">
        <v>115</v>
      </c>
      <c r="N121" s="8" t="s">
        <v>178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179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177</v>
      </c>
      <c r="B130" s="3" t="s">
        <v>176</v>
      </c>
      <c r="C130" s="4" t="s">
        <v>182</v>
      </c>
      <c r="D130" s="5" t="s">
        <v>183</v>
      </c>
      <c r="E130" s="3" t="s">
        <v>256</v>
      </c>
      <c r="F130" s="3" t="s">
        <v>257</v>
      </c>
      <c r="G130" s="6" t="s">
        <v>349</v>
      </c>
      <c r="H130" s="3" t="s">
        <v>350</v>
      </c>
      <c r="I130" s="7" t="s">
        <v>351</v>
      </c>
      <c r="J130" s="7" t="s">
        <v>352</v>
      </c>
      <c r="K130" s="8" t="s">
        <v>333</v>
      </c>
      <c r="L130" s="8" t="s">
        <v>223</v>
      </c>
      <c r="M130" s="8" t="s">
        <v>115</v>
      </c>
      <c r="N130" s="8" t="s">
        <v>116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346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177</v>
      </c>
      <c r="B140" s="3" t="s">
        <v>176</v>
      </c>
      <c r="C140" s="4" t="s">
        <v>182</v>
      </c>
      <c r="D140" s="5" t="s">
        <v>183</v>
      </c>
      <c r="E140" s="3" t="s">
        <v>256</v>
      </c>
      <c r="F140" s="3" t="s">
        <v>257</v>
      </c>
      <c r="G140" s="6" t="s">
        <v>349</v>
      </c>
      <c r="H140" s="3" t="s">
        <v>350</v>
      </c>
      <c r="I140" s="7" t="s">
        <v>351</v>
      </c>
      <c r="J140" s="7" t="s">
        <v>352</v>
      </c>
      <c r="K140" s="8" t="s">
        <v>333</v>
      </c>
      <c r="L140" s="8" t="s">
        <v>223</v>
      </c>
      <c r="M140" s="8" t="s">
        <v>115</v>
      </c>
      <c r="N140" s="8" t="s">
        <v>178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182</v>
      </c>
      <c r="B147" s="6" t="s">
        <v>349</v>
      </c>
      <c r="C147" s="3" t="s">
        <v>350</v>
      </c>
      <c r="D147" s="3" t="s">
        <v>350</v>
      </c>
      <c r="E147" s="3" t="s">
        <v>350</v>
      </c>
      <c r="F147" s="3" t="s">
        <v>347</v>
      </c>
      <c r="G147" s="3" t="s">
        <v>34</v>
      </c>
      <c r="H147" s="7" t="s">
        <v>351</v>
      </c>
      <c r="I147" s="7" t="s">
        <v>351</v>
      </c>
      <c r="J147" s="7" t="s">
        <v>351</v>
      </c>
      <c r="K147" s="8" t="s">
        <v>35</v>
      </c>
      <c r="L147" s="8" t="s">
        <v>36</v>
      </c>
      <c r="M147" s="7" t="s">
        <v>352</v>
      </c>
      <c r="N147" s="7" t="s">
        <v>352</v>
      </c>
      <c r="O147" s="7" t="s">
        <v>352</v>
      </c>
      <c r="P147" s="8" t="s">
        <v>37</v>
      </c>
      <c r="Q147" s="8" t="s">
        <v>322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111</v>
      </c>
    </row>
    <row r="155" spans="1:17" ht="49" thickBot="1">
      <c r="C155" s="3" t="s">
        <v>112</v>
      </c>
      <c r="D155" s="5" t="s">
        <v>183</v>
      </c>
      <c r="E155" s="6" t="s">
        <v>113</v>
      </c>
      <c r="F155" s="3" t="s">
        <v>350</v>
      </c>
      <c r="G155" s="3" t="s">
        <v>114</v>
      </c>
      <c r="H155" s="8" t="s">
        <v>337</v>
      </c>
      <c r="I155" s="8" t="s">
        <v>338</v>
      </c>
      <c r="J155" s="8" t="s">
        <v>245</v>
      </c>
      <c r="K155" s="8" t="s">
        <v>246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K85"/>
  <sheetViews>
    <sheetView topLeftCell="C87" workbookViewId="0">
      <selection activeCell="J113" sqref="J113"/>
    </sheetView>
  </sheetViews>
  <sheetFormatPr baseColWidth="10" defaultRowHeight="13"/>
  <sheetData>
    <row r="3" spans="1:8">
      <c r="A3" t="s">
        <v>258</v>
      </c>
    </row>
    <row r="4" spans="1:8" ht="46" thickBot="1">
      <c r="A4" s="3" t="s">
        <v>176</v>
      </c>
      <c r="B4" s="5" t="s">
        <v>183</v>
      </c>
      <c r="C4" s="6" t="s">
        <v>349</v>
      </c>
      <c r="D4" s="3" t="s">
        <v>350</v>
      </c>
      <c r="E4" s="8" t="s">
        <v>329</v>
      </c>
      <c r="F4" s="8" t="s">
        <v>77</v>
      </c>
      <c r="G4" s="8" t="s">
        <v>78</v>
      </c>
      <c r="H4" s="8" t="s">
        <v>43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44</v>
      </c>
      <c r="H31" t="s">
        <v>330</v>
      </c>
    </row>
    <row r="32" spans="2:8">
      <c r="B32" t="s">
        <v>286</v>
      </c>
      <c r="G32">
        <v>1.59</v>
      </c>
      <c r="H32">
        <v>1.36</v>
      </c>
    </row>
    <row r="33" spans="1:8" ht="15">
      <c r="B33" t="s">
        <v>287</v>
      </c>
      <c r="G33" s="10">
        <v>9155.6200000000008</v>
      </c>
      <c r="H33" s="10">
        <v>11.06</v>
      </c>
    </row>
    <row r="34" spans="1:8">
      <c r="B34" t="s">
        <v>331</v>
      </c>
    </row>
    <row r="35" spans="1:8">
      <c r="B35" t="s">
        <v>231</v>
      </c>
    </row>
    <row r="36" spans="1:8">
      <c r="B36" t="s">
        <v>46</v>
      </c>
    </row>
    <row r="48" spans="1:8">
      <c r="A48" t="s">
        <v>234</v>
      </c>
    </row>
    <row r="50" spans="1:9" ht="33" thickBot="1">
      <c r="A50" s="3" t="s">
        <v>235</v>
      </c>
      <c r="B50" s="5" t="s">
        <v>349</v>
      </c>
      <c r="C50" s="6" t="s">
        <v>236</v>
      </c>
      <c r="D50" s="3" t="s">
        <v>232</v>
      </c>
      <c r="E50" s="3" t="s">
        <v>233</v>
      </c>
      <c r="F50" s="5" t="s">
        <v>95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167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26</v>
      </c>
      <c r="H55" t="s">
        <v>27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286</v>
      </c>
      <c r="G64" t="s">
        <v>94</v>
      </c>
    </row>
    <row r="65" spans="1:11" ht="15">
      <c r="B65" t="s">
        <v>287</v>
      </c>
      <c r="G65">
        <v>9144.5290000000005</v>
      </c>
      <c r="H65" s="10"/>
    </row>
    <row r="66" spans="1:11">
      <c r="B66" t="s">
        <v>331</v>
      </c>
    </row>
    <row r="67" spans="1:11">
      <c r="B67" t="s">
        <v>231</v>
      </c>
    </row>
    <row r="68" spans="1:11">
      <c r="B68" t="s">
        <v>46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111</v>
      </c>
    </row>
    <row r="80" spans="1:11" ht="49" thickBot="1">
      <c r="A80" s="3" t="s">
        <v>112</v>
      </c>
      <c r="B80" s="5" t="s">
        <v>183</v>
      </c>
      <c r="C80" s="6" t="s">
        <v>113</v>
      </c>
      <c r="D80" s="3" t="s">
        <v>350</v>
      </c>
      <c r="E80" s="3" t="s">
        <v>114</v>
      </c>
      <c r="F80" s="8" t="s">
        <v>337</v>
      </c>
      <c r="G80" s="8" t="s">
        <v>338</v>
      </c>
      <c r="H80" s="8" t="s">
        <v>15</v>
      </c>
      <c r="I80" s="8" t="s">
        <v>64</v>
      </c>
      <c r="J80" s="8" t="s">
        <v>245</v>
      </c>
      <c r="K80" s="8" t="s">
        <v>246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324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I319"/>
  <sheetViews>
    <sheetView tabSelected="1" topLeftCell="K295" workbookViewId="0">
      <selection activeCell="AC343" sqref="AC343"/>
    </sheetView>
  </sheetViews>
  <sheetFormatPr baseColWidth="10" defaultRowHeight="13"/>
  <sheetData>
    <row r="2" spans="1:24">
      <c r="A2" s="15" t="s">
        <v>152</v>
      </c>
      <c r="B2" s="15" t="s">
        <v>155</v>
      </c>
      <c r="C2" s="15"/>
      <c r="I2" s="15"/>
      <c r="K2" s="15" t="s">
        <v>153</v>
      </c>
    </row>
    <row r="4" spans="1:24">
      <c r="A4" t="s">
        <v>336</v>
      </c>
      <c r="B4" t="s">
        <v>96</v>
      </c>
      <c r="C4" t="s">
        <v>197</v>
      </c>
      <c r="D4" t="s">
        <v>198</v>
      </c>
      <c r="E4" t="s">
        <v>193</v>
      </c>
      <c r="F4" t="s">
        <v>97</v>
      </c>
      <c r="G4" t="s">
        <v>98</v>
      </c>
      <c r="H4" t="s">
        <v>353</v>
      </c>
      <c r="I4" t="s">
        <v>99</v>
      </c>
      <c r="J4" t="s">
        <v>192</v>
      </c>
      <c r="K4" t="s">
        <v>353</v>
      </c>
      <c r="L4" t="s">
        <v>100</v>
      </c>
      <c r="M4" t="s">
        <v>107</v>
      </c>
      <c r="N4" t="s">
        <v>108</v>
      </c>
      <c r="O4" t="s">
        <v>343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321</v>
      </c>
      <c r="B10" s="15" t="s">
        <v>151</v>
      </c>
    </row>
    <row r="11" spans="1:24" ht="26">
      <c r="A11" s="11" t="s">
        <v>336</v>
      </c>
      <c r="B11" s="11" t="s">
        <v>221</v>
      </c>
      <c r="C11" s="11" t="s">
        <v>96</v>
      </c>
      <c r="D11" s="11" t="s">
        <v>217</v>
      </c>
      <c r="E11" s="11" t="s">
        <v>218</v>
      </c>
      <c r="F11" s="11" t="s">
        <v>219</v>
      </c>
      <c r="G11" s="11" t="s">
        <v>220</v>
      </c>
      <c r="H11" s="11" t="s">
        <v>276</v>
      </c>
      <c r="I11" s="11" t="s">
        <v>222</v>
      </c>
      <c r="J11" s="11" t="s">
        <v>136</v>
      </c>
      <c r="M11" t="s">
        <v>225</v>
      </c>
      <c r="R11" t="s">
        <v>20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336</v>
      </c>
      <c r="N12" s="11" t="s">
        <v>221</v>
      </c>
      <c r="O12" s="11" t="s">
        <v>96</v>
      </c>
      <c r="P12" s="11" t="s">
        <v>226</v>
      </c>
      <c r="Q12" s="11"/>
      <c r="R12" s="11" t="s">
        <v>336</v>
      </c>
      <c r="S12" s="11" t="s">
        <v>199</v>
      </c>
      <c r="T12" s="11" t="s">
        <v>285</v>
      </c>
      <c r="U12" s="11" t="s">
        <v>212</v>
      </c>
      <c r="V12" s="11" t="s">
        <v>213</v>
      </c>
      <c r="W12" s="11" t="s">
        <v>214</v>
      </c>
      <c r="X12" s="11" t="s">
        <v>215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274</v>
      </c>
      <c r="B17" t="s">
        <v>353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275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101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102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265</v>
      </c>
      <c r="I24" s="15" t="s">
        <v>295</v>
      </c>
    </row>
    <row r="26" spans="1:24">
      <c r="A26" t="s">
        <v>336</v>
      </c>
      <c r="B26" t="s">
        <v>104</v>
      </c>
      <c r="C26" t="s">
        <v>103</v>
      </c>
      <c r="D26" t="s">
        <v>198</v>
      </c>
      <c r="E26" t="s">
        <v>353</v>
      </c>
      <c r="F26" t="s">
        <v>104</v>
      </c>
      <c r="G26" t="s">
        <v>103</v>
      </c>
      <c r="H26" t="s">
        <v>198</v>
      </c>
      <c r="I26" t="s">
        <v>353</v>
      </c>
      <c r="J26" t="s">
        <v>105</v>
      </c>
      <c r="K26" t="s">
        <v>103</v>
      </c>
      <c r="L26" t="s">
        <v>198</v>
      </c>
      <c r="M26" t="s">
        <v>353</v>
      </c>
      <c r="N26" t="s">
        <v>106</v>
      </c>
      <c r="P26" t="s">
        <v>109</v>
      </c>
      <c r="Q26" t="s">
        <v>110</v>
      </c>
      <c r="R26" t="s">
        <v>72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71</v>
      </c>
    </row>
    <row r="33" spans="3:17">
      <c r="I33" t="s">
        <v>68</v>
      </c>
      <c r="J33" t="s">
        <v>69</v>
      </c>
      <c r="K33" t="s">
        <v>70</v>
      </c>
    </row>
    <row r="34" spans="3:17">
      <c r="D34" t="s">
        <v>216</v>
      </c>
      <c r="E34" t="s">
        <v>215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164</v>
      </c>
      <c r="Q44">
        <v>4</v>
      </c>
    </row>
    <row r="45" spans="3:17">
      <c r="C45" t="s">
        <v>180</v>
      </c>
      <c r="Q45">
        <v>8</v>
      </c>
    </row>
    <row r="46" spans="3:17">
      <c r="C46" t="s">
        <v>181</v>
      </c>
    </row>
    <row r="47" spans="3:17">
      <c r="C47" t="s">
        <v>354</v>
      </c>
    </row>
    <row r="51" spans="1:18">
      <c r="R51">
        <f>G57-R27</f>
        <v>417.01952173913037</v>
      </c>
    </row>
    <row r="53" spans="1:18">
      <c r="D53" t="s">
        <v>17</v>
      </c>
    </row>
    <row r="56" spans="1:18">
      <c r="A56" t="s">
        <v>185</v>
      </c>
      <c r="B56" t="s">
        <v>53</v>
      </c>
      <c r="C56" t="s">
        <v>229</v>
      </c>
      <c r="D56" t="s">
        <v>191</v>
      </c>
      <c r="E56" t="s">
        <v>230</v>
      </c>
      <c r="F56" t="s">
        <v>192</v>
      </c>
      <c r="G56" t="s">
        <v>193</v>
      </c>
      <c r="H56" t="s">
        <v>165</v>
      </c>
      <c r="I56" t="s">
        <v>166</v>
      </c>
      <c r="K56" t="s">
        <v>207</v>
      </c>
    </row>
    <row r="57" spans="1:18">
      <c r="A57" t="s">
        <v>194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73</v>
      </c>
    </row>
    <row r="58" spans="1:18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8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8">
      <c r="A61" t="s">
        <v>195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75</v>
      </c>
    </row>
    <row r="62" spans="1:18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8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196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74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216</v>
      </c>
      <c r="F70" t="s">
        <v>215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209</v>
      </c>
      <c r="L71" t="s">
        <v>52</v>
      </c>
      <c r="M71" t="s">
        <v>51</v>
      </c>
      <c r="N71" t="s">
        <v>184</v>
      </c>
      <c r="O71" t="s">
        <v>49</v>
      </c>
      <c r="P71" t="s">
        <v>6</v>
      </c>
      <c r="Q71" t="s">
        <v>7</v>
      </c>
      <c r="R71" t="s">
        <v>8</v>
      </c>
      <c r="S71" t="s">
        <v>9</v>
      </c>
      <c r="V71" t="s">
        <v>168</v>
      </c>
      <c r="W71" t="s">
        <v>169</v>
      </c>
      <c r="X71" t="s">
        <v>170</v>
      </c>
      <c r="Y71" t="s">
        <v>171</v>
      </c>
      <c r="Z71" t="s">
        <v>172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208</v>
      </c>
      <c r="K72" t="s">
        <v>334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334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28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28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48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48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18</v>
      </c>
    </row>
    <row r="78" spans="1:26">
      <c r="P78" t="s">
        <v>55</v>
      </c>
      <c r="Q78" t="s">
        <v>10</v>
      </c>
      <c r="R78" t="s">
        <v>11</v>
      </c>
      <c r="S78" t="s">
        <v>12</v>
      </c>
      <c r="T78" t="s">
        <v>14</v>
      </c>
      <c r="U78" t="s">
        <v>13</v>
      </c>
      <c r="V78" t="s">
        <v>50</v>
      </c>
      <c r="W78" t="s">
        <v>54</v>
      </c>
    </row>
    <row r="79" spans="1:26">
      <c r="A79" t="s">
        <v>185</v>
      </c>
      <c r="B79" t="s">
        <v>53</v>
      </c>
      <c r="C79" t="s">
        <v>229</v>
      </c>
      <c r="D79" t="s">
        <v>191</v>
      </c>
      <c r="E79" t="s">
        <v>230</v>
      </c>
      <c r="F79" t="s">
        <v>192</v>
      </c>
      <c r="G79" t="s">
        <v>353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194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19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195</v>
      </c>
      <c r="B84">
        <v>1171052</v>
      </c>
    </row>
    <row r="85" spans="1:23">
      <c r="A85" t="s">
        <v>196</v>
      </c>
      <c r="B85">
        <v>1171052</v>
      </c>
    </row>
    <row r="88" spans="1:23">
      <c r="A88" t="s">
        <v>274</v>
      </c>
      <c r="B88" t="s">
        <v>353</v>
      </c>
    </row>
    <row r="89" spans="1:23">
      <c r="A89" t="s">
        <v>275</v>
      </c>
      <c r="B89">
        <v>563</v>
      </c>
    </row>
    <row r="90" spans="1:23">
      <c r="A90" t="s">
        <v>101</v>
      </c>
      <c r="B90">
        <f>19*60</f>
        <v>1140</v>
      </c>
    </row>
    <row r="91" spans="1:23" s="12" customFormat="1">
      <c r="A91" t="s">
        <v>102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173</v>
      </c>
      <c r="V109" t="s">
        <v>174</v>
      </c>
      <c r="W109" t="s">
        <v>175</v>
      </c>
      <c r="X109" t="s">
        <v>50</v>
      </c>
      <c r="Y109" t="s">
        <v>54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125</v>
      </c>
      <c r="B114" t="s">
        <v>154</v>
      </c>
      <c r="K114" t="s">
        <v>156</v>
      </c>
      <c r="L114" t="s">
        <v>296</v>
      </c>
    </row>
    <row r="115" spans="1:17">
      <c r="B115" t="s">
        <v>53</v>
      </c>
      <c r="C115" t="s">
        <v>229</v>
      </c>
      <c r="D115" t="s">
        <v>99</v>
      </c>
      <c r="E115" t="s">
        <v>193</v>
      </c>
      <c r="F115" t="s">
        <v>165</v>
      </c>
      <c r="G115" t="s">
        <v>166</v>
      </c>
      <c r="L115" t="s">
        <v>53</v>
      </c>
      <c r="M115" t="s">
        <v>229</v>
      </c>
      <c r="N115" t="s">
        <v>99</v>
      </c>
      <c r="O115" t="s">
        <v>193</v>
      </c>
      <c r="P115" t="s">
        <v>165</v>
      </c>
      <c r="Q115" t="s">
        <v>166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297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270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271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272</v>
      </c>
    </row>
    <row r="141" spans="5:11" s="11" customFormat="1" ht="26">
      <c r="F141" s="11" t="s">
        <v>65</v>
      </c>
      <c r="G141" s="11" t="s">
        <v>66</v>
      </c>
      <c r="H141" s="11" t="s">
        <v>67</v>
      </c>
      <c r="I141" s="11" t="s">
        <v>201</v>
      </c>
      <c r="J141" s="11" t="s">
        <v>24</v>
      </c>
      <c r="K141" s="11" t="s">
        <v>211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215</v>
      </c>
      <c r="G146" t="s">
        <v>215</v>
      </c>
      <c r="H146" t="s">
        <v>215</v>
      </c>
      <c r="I146" t="s">
        <v>215</v>
      </c>
      <c r="J146" t="s">
        <v>215</v>
      </c>
      <c r="K146" t="s">
        <v>25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239</v>
      </c>
    </row>
    <row r="153" spans="1:12">
      <c r="A153" t="s">
        <v>247</v>
      </c>
      <c r="B153" t="s">
        <v>203</v>
      </c>
      <c r="C153" t="s">
        <v>204</v>
      </c>
      <c r="D153" t="s">
        <v>288</v>
      </c>
      <c r="J153" t="s">
        <v>205</v>
      </c>
      <c r="K153" t="s">
        <v>206</v>
      </c>
    </row>
    <row r="154" spans="1:12">
      <c r="A154" s="34" t="s">
        <v>327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328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241</v>
      </c>
      <c r="J158" s="48" t="s">
        <v>205</v>
      </c>
      <c r="K158" s="43" t="s">
        <v>206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202</v>
      </c>
      <c r="B162" s="18">
        <v>2.6585648148148146E-2</v>
      </c>
      <c r="C162" s="19">
        <v>8.2662037037037034E-2</v>
      </c>
      <c r="E162" s="16" t="s">
        <v>291</v>
      </c>
      <c r="F162" s="16">
        <v>0.28195601851851854</v>
      </c>
      <c r="G162" s="17">
        <v>0.39590277777777777</v>
      </c>
      <c r="I162" t="s">
        <v>3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240</v>
      </c>
      <c r="B166" t="s">
        <v>203</v>
      </c>
      <c r="C166" t="s">
        <v>204</v>
      </c>
      <c r="D166" t="s">
        <v>289</v>
      </c>
      <c r="E166" t="s">
        <v>290</v>
      </c>
    </row>
    <row r="167" spans="1:14">
      <c r="A167" s="34" t="s">
        <v>4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344</v>
      </c>
      <c r="K168" s="42" t="s">
        <v>345</v>
      </c>
      <c r="L168" s="43" t="s">
        <v>2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237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238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56</v>
      </c>
      <c r="B180" t="s">
        <v>57</v>
      </c>
      <c r="C180" t="s">
        <v>58</v>
      </c>
      <c r="D180" t="s">
        <v>59</v>
      </c>
      <c r="E180" t="s">
        <v>60</v>
      </c>
      <c r="F180" t="s">
        <v>61</v>
      </c>
    </row>
    <row r="181" spans="1:15">
      <c r="A181" t="s">
        <v>62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63</v>
      </c>
      <c r="B185" t="s">
        <v>21</v>
      </c>
      <c r="C185" t="s">
        <v>22</v>
      </c>
    </row>
    <row r="186" spans="1:15">
      <c r="A186" t="s">
        <v>23</v>
      </c>
      <c r="B186" t="s">
        <v>126</v>
      </c>
      <c r="C186" t="s">
        <v>127</v>
      </c>
    </row>
    <row r="187" spans="1:15">
      <c r="A187" t="s">
        <v>128</v>
      </c>
      <c r="B187" t="s">
        <v>129</v>
      </c>
      <c r="C187" t="s">
        <v>130</v>
      </c>
    </row>
    <row r="188" spans="1:15">
      <c r="A188" t="s">
        <v>202</v>
      </c>
      <c r="B188" t="s">
        <v>266</v>
      </c>
      <c r="C188" t="s">
        <v>267</v>
      </c>
      <c r="H188" s="26"/>
      <c r="I188" s="26"/>
      <c r="K188" t="s">
        <v>38</v>
      </c>
    </row>
    <row r="189" spans="1:15">
      <c r="H189" s="26"/>
      <c r="I189" s="26"/>
      <c r="L189" t="s">
        <v>39</v>
      </c>
      <c r="M189" t="s">
        <v>40</v>
      </c>
    </row>
    <row r="190" spans="1:15">
      <c r="A190" t="s">
        <v>210</v>
      </c>
      <c r="B190" t="s">
        <v>57</v>
      </c>
      <c r="C190" t="s">
        <v>268</v>
      </c>
      <c r="D190" t="s">
        <v>269</v>
      </c>
      <c r="E190" t="s">
        <v>131</v>
      </c>
      <c r="F190" t="s">
        <v>132</v>
      </c>
      <c r="G190" s="26" t="s">
        <v>133</v>
      </c>
      <c r="H190" s="26" t="s">
        <v>134</v>
      </c>
      <c r="I190" s="26" t="s">
        <v>135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41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320</v>
      </c>
    </row>
    <row r="194" spans="1:12">
      <c r="A194" t="s">
        <v>248</v>
      </c>
      <c r="B194" t="s">
        <v>249</v>
      </c>
      <c r="C194" t="s">
        <v>250</v>
      </c>
      <c r="D194" t="s">
        <v>251</v>
      </c>
      <c r="E194" t="s">
        <v>252</v>
      </c>
      <c r="F194" t="s">
        <v>253</v>
      </c>
      <c r="G194" s="26" t="s">
        <v>254</v>
      </c>
      <c r="H194" s="26" t="s">
        <v>255</v>
      </c>
      <c r="I194" s="26" t="s">
        <v>117</v>
      </c>
      <c r="L194" t="s">
        <v>118</v>
      </c>
    </row>
    <row r="195" spans="1:12">
      <c r="A195" t="s">
        <v>306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307</v>
      </c>
      <c r="L195" s="49">
        <f>G195</f>
        <v>590</v>
      </c>
    </row>
    <row r="196" spans="1:12">
      <c r="A196" t="s">
        <v>308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309</v>
      </c>
      <c r="L196" s="49">
        <f>G196</f>
        <v>609</v>
      </c>
    </row>
    <row r="197" spans="1:12">
      <c r="A197" t="s">
        <v>310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311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312</v>
      </c>
      <c r="G199" s="26"/>
      <c r="H199" s="26"/>
      <c r="I199" s="26"/>
    </row>
    <row r="200" spans="1:12">
      <c r="A200" t="s">
        <v>29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313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281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242</v>
      </c>
      <c r="M210" t="s">
        <v>187</v>
      </c>
      <c r="N210" t="s">
        <v>188</v>
      </c>
    </row>
    <row r="211" spans="1:18">
      <c r="Q211" t="s">
        <v>300</v>
      </c>
    </row>
    <row r="212" spans="1:18">
      <c r="L212" t="s">
        <v>243</v>
      </c>
    </row>
    <row r="213" spans="1:18">
      <c r="L213" t="s">
        <v>244</v>
      </c>
      <c r="N213" t="s">
        <v>145</v>
      </c>
      <c r="O213" t="s">
        <v>146</v>
      </c>
      <c r="Q213" t="s">
        <v>147</v>
      </c>
      <c r="R213" t="s">
        <v>150</v>
      </c>
    </row>
    <row r="214" spans="1:18">
      <c r="L214">
        <v>2</v>
      </c>
      <c r="N214">
        <v>1510.37</v>
      </c>
      <c r="O214">
        <v>3583.52</v>
      </c>
      <c r="P214" t="s">
        <v>148</v>
      </c>
      <c r="Q214">
        <f>AVERAGE(N214:N216)</f>
        <v>1561.4599999999998</v>
      </c>
      <c r="R214">
        <f>AVERAGE(O214:O216)</f>
        <v>3702.19</v>
      </c>
    </row>
    <row r="215" spans="1:18">
      <c r="A215" t="s">
        <v>160</v>
      </c>
      <c r="N215">
        <v>1566.45</v>
      </c>
      <c r="O215">
        <v>3688.71</v>
      </c>
      <c r="P215" t="s">
        <v>149</v>
      </c>
      <c r="Q215">
        <f>1.96*(STDEV(N214:N216)/SQRT(3))</f>
        <v>55.207429399081569</v>
      </c>
      <c r="R215">
        <v>142.52830570036809</v>
      </c>
    </row>
    <row r="216" spans="1:18">
      <c r="N216">
        <v>1607.56</v>
      </c>
      <c r="O216">
        <v>3834.34</v>
      </c>
    </row>
    <row r="217" spans="1:18">
      <c r="B217" t="s">
        <v>157</v>
      </c>
      <c r="C217" t="s">
        <v>158</v>
      </c>
      <c r="D217" t="s">
        <v>159</v>
      </c>
      <c r="E217" t="s">
        <v>161</v>
      </c>
      <c r="F217" t="s">
        <v>162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163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189</v>
      </c>
    </row>
    <row r="227" spans="2:22">
      <c r="B227">
        <v>171.2</v>
      </c>
      <c r="C227">
        <v>1500.96</v>
      </c>
      <c r="D227">
        <v>1675.34</v>
      </c>
      <c r="Q227" t="s">
        <v>301</v>
      </c>
    </row>
    <row r="228" spans="2:22">
      <c r="B228">
        <v>174.54</v>
      </c>
      <c r="C228">
        <v>1504.24</v>
      </c>
      <c r="D228">
        <v>1681.96</v>
      </c>
      <c r="L228" t="s">
        <v>244</v>
      </c>
      <c r="N228" t="s">
        <v>190</v>
      </c>
      <c r="O228" t="s">
        <v>280</v>
      </c>
    </row>
    <row r="229" spans="2:22">
      <c r="L229">
        <v>2</v>
      </c>
      <c r="N229" t="s">
        <v>186</v>
      </c>
      <c r="Q229" t="s">
        <v>147</v>
      </c>
      <c r="R229" t="s">
        <v>150</v>
      </c>
    </row>
    <row r="230" spans="2:22">
      <c r="N230">
        <v>2031</v>
      </c>
      <c r="O230">
        <v>4561</v>
      </c>
      <c r="P230" t="s">
        <v>148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149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315</v>
      </c>
      <c r="U243" t="s">
        <v>316</v>
      </c>
      <c r="V243" t="s">
        <v>317</v>
      </c>
    </row>
    <row r="244" spans="17:28">
      <c r="S244" t="s">
        <v>303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300</v>
      </c>
      <c r="T248">
        <v>3702</v>
      </c>
      <c r="U248">
        <v>1636</v>
      </c>
      <c r="V248">
        <v>795</v>
      </c>
    </row>
    <row r="250" spans="17:28">
      <c r="Q250" s="51" t="s">
        <v>304</v>
      </c>
    </row>
    <row r="251" spans="17:28">
      <c r="Q251" t="s">
        <v>314</v>
      </c>
      <c r="W251" t="s">
        <v>315</v>
      </c>
      <c r="X251" t="s">
        <v>318</v>
      </c>
      <c r="Y251" t="s">
        <v>319</v>
      </c>
      <c r="Z251" s="13"/>
    </row>
    <row r="252" spans="17:28">
      <c r="Q252" t="s">
        <v>305</v>
      </c>
    </row>
    <row r="253" spans="17:28">
      <c r="Q253" t="s">
        <v>339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302</v>
      </c>
      <c r="R254">
        <v>2056</v>
      </c>
      <c r="S254" t="s">
        <v>340</v>
      </c>
      <c r="Z254">
        <v>3702</v>
      </c>
      <c r="AA254">
        <v>1636</v>
      </c>
      <c r="AB254">
        <v>795</v>
      </c>
    </row>
    <row r="255" spans="17:28">
      <c r="Q255" t="s">
        <v>341</v>
      </c>
      <c r="R255" t="s">
        <v>342</v>
      </c>
    </row>
    <row r="257" spans="15:32">
      <c r="V257">
        <v>4</v>
      </c>
      <c r="W257">
        <v>2056</v>
      </c>
      <c r="X257">
        <v>1074</v>
      </c>
      <c r="Y257">
        <v>532</v>
      </c>
    </row>
    <row r="258" spans="15:32">
      <c r="Z258">
        <v>1561</v>
      </c>
      <c r="AA258">
        <v>864</v>
      </c>
      <c r="AB258">
        <v>464</v>
      </c>
    </row>
    <row r="260" spans="15:32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32">
      <c r="O261" t="s">
        <v>139</v>
      </c>
      <c r="P261" t="s">
        <v>138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32">
      <c r="O262" t="s">
        <v>140</v>
      </c>
      <c r="P262" t="s">
        <v>137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32">
      <c r="O263" t="s">
        <v>141</v>
      </c>
      <c r="P263" t="s">
        <v>138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32">
      <c r="O264" t="s">
        <v>141</v>
      </c>
      <c r="P264" t="s">
        <v>137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  <row r="272" spans="15:32">
      <c r="AF272" t="s">
        <v>264</v>
      </c>
    </row>
    <row r="273" spans="23:35">
      <c r="AE273" t="s">
        <v>262</v>
      </c>
      <c r="AH273" t="s">
        <v>263</v>
      </c>
    </row>
    <row r="274" spans="23:35">
      <c r="AE274" t="s">
        <v>259</v>
      </c>
      <c r="AF274" t="s">
        <v>260</v>
      </c>
      <c r="AH274" t="s">
        <v>259</v>
      </c>
      <c r="AI274" t="s">
        <v>261</v>
      </c>
    </row>
    <row r="275" spans="23:35">
      <c r="AD275">
        <v>2</v>
      </c>
      <c r="AE275">
        <v>140.40283821125621</v>
      </c>
      <c r="AF275">
        <v>142.52830570036809</v>
      </c>
      <c r="AH275">
        <v>29.486982438583528</v>
      </c>
      <c r="AI275">
        <v>55.207429399081569</v>
      </c>
    </row>
    <row r="276" spans="23:35">
      <c r="AD276">
        <v>4</v>
      </c>
      <c r="AE276">
        <v>68.009458165758105</v>
      </c>
      <c r="AF276">
        <v>86.740561456125349</v>
      </c>
      <c r="AH276">
        <v>66.141731993583392</v>
      </c>
      <c r="AI276">
        <v>42.713255998477123</v>
      </c>
    </row>
    <row r="277" spans="23:35">
      <c r="AD277">
        <v>8</v>
      </c>
      <c r="AE277">
        <v>66.025467140424766</v>
      </c>
      <c r="AF277">
        <v>47.28261081586222</v>
      </c>
      <c r="AH277">
        <v>9.6242009769341159</v>
      </c>
      <c r="AI277">
        <v>30.856871084698813</v>
      </c>
    </row>
    <row r="282" spans="23:35">
      <c r="AE282">
        <v>140.40283821125621</v>
      </c>
      <c r="AF282">
        <v>68.009458165758105</v>
      </c>
      <c r="AG282">
        <v>66.025467140424766</v>
      </c>
    </row>
    <row r="283" spans="23:35">
      <c r="AE283">
        <v>142.52830570036809</v>
      </c>
      <c r="AF283">
        <v>86.740561456125349</v>
      </c>
      <c r="AG283">
        <v>47.28261081586222</v>
      </c>
    </row>
    <row r="284" spans="23:35">
      <c r="Y284" t="s">
        <v>142</v>
      </c>
      <c r="Z284" t="s">
        <v>143</v>
      </c>
      <c r="AA284" t="s">
        <v>144</v>
      </c>
    </row>
    <row r="285" spans="23:35">
      <c r="AE285">
        <v>29.486982438583528</v>
      </c>
      <c r="AF285">
        <v>66.141731993583392</v>
      </c>
      <c r="AG285">
        <v>9.6242009769341159</v>
      </c>
    </row>
    <row r="286" spans="23:35">
      <c r="W286">
        <v>1</v>
      </c>
      <c r="X286" t="s">
        <v>138</v>
      </c>
      <c r="Y286">
        <v>4509</v>
      </c>
      <c r="Z286">
        <v>2343</v>
      </c>
      <c r="AA286">
        <v>1400</v>
      </c>
      <c r="AE286">
        <v>55.207429399081569</v>
      </c>
      <c r="AF286">
        <v>42.713255998477123</v>
      </c>
      <c r="AG286">
        <v>30.856871084698813</v>
      </c>
    </row>
    <row r="287" spans="23:35">
      <c r="X287" t="s">
        <v>137</v>
      </c>
      <c r="Y287">
        <v>3702</v>
      </c>
      <c r="Z287">
        <v>1636</v>
      </c>
      <c r="AA287">
        <v>795</v>
      </c>
    </row>
    <row r="289" spans="18:27">
      <c r="W289">
        <v>4</v>
      </c>
      <c r="X289" t="s">
        <v>138</v>
      </c>
      <c r="Y289">
        <v>2056</v>
      </c>
      <c r="Z289">
        <v>1074</v>
      </c>
      <c r="AA289">
        <v>532</v>
      </c>
    </row>
    <row r="290" spans="18:27">
      <c r="X290" t="s">
        <v>137</v>
      </c>
      <c r="Y290">
        <v>1561</v>
      </c>
      <c r="Z290">
        <v>864</v>
      </c>
      <c r="AA290">
        <v>464</v>
      </c>
    </row>
    <row r="301" spans="18:27">
      <c r="T301" t="s">
        <v>80</v>
      </c>
      <c r="U301" t="s">
        <v>81</v>
      </c>
      <c r="V301" t="s">
        <v>82</v>
      </c>
      <c r="W301" t="s">
        <v>83</v>
      </c>
    </row>
    <row r="304" spans="18:27">
      <c r="R304">
        <v>2</v>
      </c>
      <c r="S304" t="s">
        <v>79</v>
      </c>
      <c r="T304">
        <v>116</v>
      </c>
      <c r="U304">
        <v>2429</v>
      </c>
      <c r="V304">
        <v>18</v>
      </c>
      <c r="W304">
        <v>433.34</v>
      </c>
    </row>
    <row r="305" spans="12:23">
      <c r="S305" t="s">
        <v>30</v>
      </c>
      <c r="T305">
        <v>24.3</v>
      </c>
      <c r="U305">
        <v>1423.9232999999999</v>
      </c>
      <c r="V305">
        <v>56.32</v>
      </c>
      <c r="W305">
        <v>40.567999999999998</v>
      </c>
    </row>
    <row r="306" spans="12:23">
      <c r="S306" t="s">
        <v>31</v>
      </c>
      <c r="T306">
        <v>30.67</v>
      </c>
      <c r="U306">
        <v>1523.93</v>
      </c>
      <c r="V306">
        <v>456.32</v>
      </c>
      <c r="W306">
        <v>71.567999999999998</v>
      </c>
    </row>
    <row r="308" spans="12:23">
      <c r="R308">
        <v>4</v>
      </c>
      <c r="S308" t="s">
        <v>79</v>
      </c>
      <c r="T308">
        <v>116</v>
      </c>
      <c r="U308">
        <v>4084</v>
      </c>
      <c r="V308">
        <v>54</v>
      </c>
      <c r="W308">
        <v>820</v>
      </c>
    </row>
    <row r="309" spans="12:23">
      <c r="L309" s="51" t="s">
        <v>84</v>
      </c>
      <c r="S309" t="s">
        <v>30</v>
      </c>
      <c r="T309">
        <v>49</v>
      </c>
      <c r="U309">
        <v>2676.569</v>
      </c>
      <c r="V309">
        <v>108.6</v>
      </c>
      <c r="W309">
        <v>74.27</v>
      </c>
    </row>
    <row r="310" spans="12:23">
      <c r="L310" t="s">
        <v>85</v>
      </c>
      <c r="S310" t="s">
        <v>31</v>
      </c>
      <c r="T310">
        <v>54.16</v>
      </c>
      <c r="U310">
        <v>2729.569</v>
      </c>
      <c r="V310">
        <v>838.6</v>
      </c>
      <c r="W310">
        <v>94.27</v>
      </c>
    </row>
    <row r="311" spans="12:23">
      <c r="L311" t="s">
        <v>86</v>
      </c>
    </row>
    <row r="312" spans="12:23">
      <c r="L312" t="s">
        <v>339</v>
      </c>
      <c r="R312">
        <v>8</v>
      </c>
      <c r="S312" t="s">
        <v>79</v>
      </c>
      <c r="T312">
        <v>109</v>
      </c>
      <c r="U312">
        <v>7066</v>
      </c>
      <c r="V312">
        <v>103</v>
      </c>
      <c r="W312">
        <v>1670.67</v>
      </c>
    </row>
    <row r="313" spans="12:23">
      <c r="L313" t="s">
        <v>87</v>
      </c>
      <c r="S313" t="s">
        <v>30</v>
      </c>
      <c r="T313">
        <v>97.57</v>
      </c>
      <c r="U313">
        <v>4481.33</v>
      </c>
      <c r="V313">
        <v>217.6</v>
      </c>
      <c r="W313">
        <v>143.12299999999999</v>
      </c>
    </row>
    <row r="314" spans="12:23">
      <c r="L314" t="s">
        <v>88</v>
      </c>
      <c r="S314" t="s">
        <v>31</v>
      </c>
      <c r="T314">
        <v>107.38</v>
      </c>
      <c r="U314">
        <v>4531.49</v>
      </c>
      <c r="V314">
        <v>1627.6</v>
      </c>
      <c r="W314">
        <v>163.12299999999999</v>
      </c>
    </row>
    <row r="315" spans="12:23">
      <c r="L315" t="s">
        <v>89</v>
      </c>
    </row>
    <row r="316" spans="12:23">
      <c r="L316" t="s">
        <v>90</v>
      </c>
    </row>
    <row r="317" spans="12:23">
      <c r="L317" t="s">
        <v>91</v>
      </c>
    </row>
    <row r="318" spans="12:23">
      <c r="L318" t="s">
        <v>92</v>
      </c>
    </row>
    <row r="319" spans="12:23">
      <c r="L319" t="s">
        <v>93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2012-04-16T21:32:58Z</dcterms:modified>
</cp:coreProperties>
</file>