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600" windowHeight="142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B156" i="3"/>
  <c r="B155"/>
  <c r="B154"/>
  <c r="F72"/>
  <c r="F73"/>
  <c r="F71"/>
  <c r="E73"/>
  <c r="E72"/>
  <c r="E71"/>
  <c r="E36"/>
  <c r="E37"/>
  <c r="E35"/>
  <c r="D36"/>
  <c r="D37"/>
  <c r="D35"/>
  <c r="V21"/>
  <c r="V22"/>
  <c r="V23"/>
  <c r="X21"/>
  <c r="W21"/>
  <c r="T17"/>
  <c r="V17"/>
  <c r="T18"/>
  <c r="V18"/>
  <c r="T19"/>
  <c r="V19"/>
  <c r="X17"/>
  <c r="W17"/>
  <c r="V13"/>
  <c r="V14"/>
  <c r="V15"/>
  <c r="X13"/>
  <c r="W13"/>
  <c r="M126"/>
  <c r="O126"/>
  <c r="M127"/>
  <c r="O127"/>
  <c r="M128"/>
  <c r="O128"/>
  <c r="Q126"/>
  <c r="P126"/>
  <c r="M121"/>
  <c r="O121"/>
  <c r="M122"/>
  <c r="O122"/>
  <c r="M123"/>
  <c r="O123"/>
  <c r="Q121"/>
  <c r="P121"/>
  <c r="M116"/>
  <c r="O116"/>
  <c r="M117"/>
  <c r="O117"/>
  <c r="M118"/>
  <c r="O118"/>
  <c r="Q116"/>
  <c r="P116"/>
  <c r="G126"/>
  <c r="F126"/>
  <c r="G121"/>
  <c r="F121"/>
  <c r="G116"/>
  <c r="F116"/>
  <c r="U110"/>
  <c r="U111"/>
  <c r="V73"/>
  <c r="Z73"/>
  <c r="C66"/>
  <c r="M74"/>
  <c r="V74"/>
  <c r="Z74"/>
  <c r="V72"/>
  <c r="Z72"/>
  <c r="L9"/>
  <c r="K36"/>
  <c r="K35"/>
  <c r="O73"/>
  <c r="P73"/>
  <c r="R73"/>
  <c r="S73"/>
  <c r="O72"/>
  <c r="R72"/>
  <c r="S72"/>
  <c r="O74"/>
  <c r="Q74"/>
  <c r="R74"/>
  <c r="S74"/>
  <c r="P29"/>
  <c r="R29"/>
  <c r="P28"/>
  <c r="R28"/>
  <c r="M27"/>
  <c r="P27"/>
  <c r="R27"/>
  <c r="E66"/>
  <c r="G66"/>
  <c r="E67"/>
  <c r="G67"/>
  <c r="G68"/>
  <c r="I66"/>
  <c r="H66"/>
  <c r="C61"/>
  <c r="G61"/>
  <c r="G62"/>
  <c r="C63"/>
  <c r="E63"/>
  <c r="G63"/>
  <c r="I61"/>
  <c r="H61"/>
  <c r="C57"/>
  <c r="G57"/>
  <c r="C58"/>
  <c r="G58"/>
  <c r="C59"/>
  <c r="G59"/>
  <c r="I57"/>
  <c r="H57"/>
  <c r="C82"/>
  <c r="C81"/>
  <c r="G81"/>
  <c r="G82"/>
  <c r="C80"/>
  <c r="G80"/>
  <c r="B90"/>
  <c r="P15"/>
  <c r="P14"/>
  <c r="P13"/>
  <c r="G14"/>
  <c r="F14"/>
  <c r="F13"/>
  <c r="E13"/>
  <c r="I13"/>
  <c r="I14"/>
  <c r="D13"/>
  <c r="H13"/>
  <c r="H14"/>
  <c r="G13"/>
  <c r="F12"/>
  <c r="I12"/>
  <c r="H12"/>
  <c r="G12"/>
  <c r="E5"/>
  <c r="H5"/>
  <c r="K5"/>
  <c r="M5"/>
  <c r="E6"/>
  <c r="H6"/>
  <c r="K6"/>
  <c r="M6"/>
  <c r="E7"/>
  <c r="H7"/>
  <c r="K7"/>
  <c r="M7"/>
  <c r="O5"/>
  <c r="Q28"/>
  <c r="Q29"/>
  <c r="Q27"/>
  <c r="N6"/>
  <c r="N7"/>
  <c r="N5"/>
  <c r="B19"/>
</calcChain>
</file>

<file path=xl/sharedStrings.xml><?xml version="1.0" encoding="utf-8"?>
<sst xmlns="http://schemas.openxmlformats.org/spreadsheetml/2006/main" count="439" uniqueCount="211">
  <si>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</si>
  <si>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</si>
  <si>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</si>
  <si>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</si>
  <si>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</si>
  <si>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</si>
  <si>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</si>
  <si>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</si>
  <si>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</si>
  <si>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</si>
  <si>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</si>
  <si>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</si>
  <si>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</si>
  <si>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</si>
  <si>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</si>
  <si>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</si>
  <si>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</si>
  <si>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</si>
  <si>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</si>
  <si>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</si>
  <si>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</si>
  <si>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</si>
  <si>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</si>
  <si>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</si>
  <si>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</si>
  <si>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</si>
  <si>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</si>
  <si>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</si>
  <si>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</si>
  <si>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</si>
  <si>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</si>
  <si>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</si>
  <si>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</si>
  <si>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</si>
  <si>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</si>
  <si>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</si>
  <si>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</si>
  <si>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</si>
  <si>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</si>
  <si>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</si>
  <si>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</si>
  <si>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tts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</si>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</sst>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67752136"/>
        <c:axId val="567764152"/>
      </c:barChart>
      <c:catAx>
        <c:axId val="567752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67764152"/>
        <c:crosses val="autoZero"/>
        <c:auto val="1"/>
        <c:lblAlgn val="ctr"/>
        <c:lblOffset val="100"/>
      </c:catAx>
      <c:valAx>
        <c:axId val="567764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7752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70573976"/>
        <c:axId val="570563944"/>
      </c:scatterChart>
      <c:valAx>
        <c:axId val="570573976"/>
        <c:scaling>
          <c:orientation val="minMax"/>
        </c:scaling>
        <c:axPos val="b"/>
        <c:numFmt formatCode="General" sourceLinked="1"/>
        <c:tickLblPos val="nextTo"/>
        <c:crossAx val="570563944"/>
        <c:crosses val="autoZero"/>
        <c:crossBetween val="midCat"/>
      </c:valAx>
      <c:valAx>
        <c:axId val="570563944"/>
        <c:scaling>
          <c:orientation val="minMax"/>
        </c:scaling>
        <c:axPos val="l"/>
        <c:majorGridlines/>
        <c:numFmt formatCode="General" sourceLinked="1"/>
        <c:tickLblPos val="nextTo"/>
        <c:crossAx val="5705739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52521080"/>
        <c:axId val="552528488"/>
      </c:barChart>
      <c:catAx>
        <c:axId val="552521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2528488"/>
        <c:crosses val="autoZero"/>
        <c:auto val="1"/>
        <c:lblAlgn val="ctr"/>
        <c:lblOffset val="100"/>
      </c:catAx>
      <c:valAx>
        <c:axId val="552528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252108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52571704"/>
        <c:axId val="552575032"/>
      </c:barChart>
      <c:catAx>
        <c:axId val="55257170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52575032"/>
        <c:crosses val="autoZero"/>
        <c:auto val="1"/>
        <c:lblAlgn val="ctr"/>
        <c:lblOffset val="100"/>
      </c:catAx>
      <c:valAx>
        <c:axId val="552575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257170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70774696"/>
        <c:axId val="570926136"/>
      </c:barChart>
      <c:catAx>
        <c:axId val="570774696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70926136"/>
        <c:crosses val="autoZero"/>
        <c:auto val="1"/>
        <c:lblAlgn val="ctr"/>
        <c:lblOffset val="100"/>
      </c:catAx>
      <c:valAx>
        <c:axId val="570926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77469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Sheet1!$K$142:$K$144</c:f>
              <c:numCache>
                <c:formatCode>General</c:formatCode>
                <c:ptCount val="3"/>
              </c:numCache>
            </c:numRef>
          </c:val>
        </c:ser>
        <c:axId val="570880376"/>
        <c:axId val="551907800"/>
      </c:barChart>
      <c:catAx>
        <c:axId val="570880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1907800"/>
        <c:crosses val="autoZero"/>
        <c:auto val="1"/>
        <c:lblAlgn val="ctr"/>
        <c:lblOffset val="100"/>
      </c:catAx>
      <c:valAx>
        <c:axId val="551907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88037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86364090052124"/>
          <c:h val="0.3851121550982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67856600"/>
        <c:axId val="567830088"/>
      </c:barChart>
      <c:catAx>
        <c:axId val="567856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67830088"/>
        <c:crosses val="autoZero"/>
        <c:auto val="1"/>
        <c:lblAlgn val="ctr"/>
        <c:lblOffset val="100"/>
      </c:catAx>
      <c:valAx>
        <c:axId val="567830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7856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9567432"/>
        <c:axId val="589574712"/>
      </c:barChart>
      <c:catAx>
        <c:axId val="589567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89574712"/>
        <c:crosses val="autoZero"/>
        <c:auto val="1"/>
        <c:lblAlgn val="ctr"/>
        <c:lblOffset val="100"/>
      </c:catAx>
      <c:valAx>
        <c:axId val="589574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9567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70744040"/>
        <c:axId val="570749832"/>
      </c:barChart>
      <c:catAx>
        <c:axId val="570744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70749832"/>
        <c:crosses val="autoZero"/>
        <c:auto val="1"/>
        <c:lblAlgn val="ctr"/>
        <c:lblOffset val="100"/>
      </c:catAx>
      <c:valAx>
        <c:axId val="570749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70744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70630328"/>
        <c:axId val="570826840"/>
      </c:barChart>
      <c:catAx>
        <c:axId val="570630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826840"/>
        <c:crosses val="autoZero"/>
        <c:auto val="1"/>
        <c:lblAlgn val="ctr"/>
        <c:lblOffset val="100"/>
      </c:catAx>
      <c:valAx>
        <c:axId val="570826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630328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68028824"/>
        <c:axId val="568149208"/>
      </c:barChart>
      <c:catAx>
        <c:axId val="568028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68149208"/>
        <c:crosses val="autoZero"/>
        <c:auto val="1"/>
        <c:lblAlgn val="ctr"/>
        <c:lblOffset val="100"/>
      </c:catAx>
      <c:valAx>
        <c:axId val="568149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802882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70836376"/>
        <c:axId val="568157848"/>
      </c:scatterChart>
      <c:valAx>
        <c:axId val="570836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68157848"/>
        <c:crosses val="autoZero"/>
        <c:crossBetween val="midCat"/>
      </c:valAx>
      <c:valAx>
        <c:axId val="568157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70836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70577544"/>
        <c:axId val="570437880"/>
      </c:scatterChart>
      <c:valAx>
        <c:axId val="570577544"/>
        <c:scaling>
          <c:orientation val="minMax"/>
        </c:scaling>
        <c:axPos val="b"/>
        <c:numFmt formatCode="General" sourceLinked="1"/>
        <c:tickLblPos val="nextTo"/>
        <c:crossAx val="570437880"/>
        <c:crosses val="autoZero"/>
        <c:crossBetween val="midCat"/>
      </c:valAx>
      <c:valAx>
        <c:axId val="570437880"/>
        <c:scaling>
          <c:orientation val="minMax"/>
        </c:scaling>
        <c:axPos val="l"/>
        <c:majorGridlines/>
        <c:numFmt formatCode="General" sourceLinked="1"/>
        <c:tickLblPos val="nextTo"/>
        <c:crossAx val="5705775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70467224"/>
        <c:axId val="570470264"/>
      </c:scatterChart>
      <c:valAx>
        <c:axId val="570467224"/>
        <c:scaling>
          <c:orientation val="minMax"/>
        </c:scaling>
        <c:axPos val="b"/>
        <c:numFmt formatCode="General" sourceLinked="1"/>
        <c:tickLblPos val="nextTo"/>
        <c:crossAx val="570470264"/>
        <c:crosses val="autoZero"/>
        <c:crossBetween val="midCat"/>
      </c:valAx>
      <c:valAx>
        <c:axId val="570470264"/>
        <c:scaling>
          <c:orientation val="minMax"/>
        </c:scaling>
        <c:axPos val="l"/>
        <c:majorGridlines/>
        <c:numFmt formatCode="General" sourceLinked="1"/>
        <c:tickLblPos val="nextTo"/>
        <c:crossAx val="5704672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393700</xdr:colOff>
      <xdr:row>115</xdr:row>
      <xdr:rowOff>114300</xdr:rowOff>
    </xdr:from>
    <xdr:to>
      <xdr:col>11</xdr:col>
      <xdr:colOff>939800</xdr:colOff>
      <xdr:row>142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210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92</v>
      </c>
      <c r="B2" s="3" t="s">
        <v>91</v>
      </c>
      <c r="C2" s="4" t="s">
        <v>13</v>
      </c>
      <c r="D2" s="5" t="s">
        <v>14</v>
      </c>
      <c r="E2" s="3" t="s">
        <v>15</v>
      </c>
      <c r="F2" s="3" t="s">
        <v>16</v>
      </c>
      <c r="G2" s="6" t="s">
        <v>17</v>
      </c>
      <c r="H2" s="3" t="s">
        <v>18</v>
      </c>
      <c r="I2" s="7" t="s">
        <v>19</v>
      </c>
      <c r="J2" s="7" t="s">
        <v>20</v>
      </c>
      <c r="K2" s="8" t="s">
        <v>149</v>
      </c>
      <c r="L2" s="8" t="s">
        <v>174</v>
      </c>
      <c r="M2" s="8" t="s">
        <v>175</v>
      </c>
      <c r="N2" s="8" t="s">
        <v>176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177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92</v>
      </c>
      <c r="B9" s="3" t="s">
        <v>91</v>
      </c>
      <c r="C9" s="4" t="s">
        <v>13</v>
      </c>
      <c r="D9" s="5" t="s">
        <v>14</v>
      </c>
      <c r="E9" s="3" t="s">
        <v>15</v>
      </c>
      <c r="F9" s="3" t="s">
        <v>16</v>
      </c>
      <c r="G9" s="6" t="s">
        <v>17</v>
      </c>
      <c r="H9" s="3" t="s">
        <v>18</v>
      </c>
      <c r="I9" s="7" t="s">
        <v>19</v>
      </c>
      <c r="J9" s="7" t="s">
        <v>20</v>
      </c>
      <c r="K9" s="8" t="s">
        <v>149</v>
      </c>
      <c r="L9" s="8" t="s">
        <v>174</v>
      </c>
      <c r="M9" s="8" t="s">
        <v>175</v>
      </c>
      <c r="N9" s="8" t="s">
        <v>176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178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92</v>
      </c>
      <c r="B17" s="3" t="s">
        <v>91</v>
      </c>
      <c r="C17" s="4" t="s">
        <v>13</v>
      </c>
      <c r="D17" s="5" t="s">
        <v>14</v>
      </c>
      <c r="E17" s="3" t="s">
        <v>15</v>
      </c>
      <c r="F17" s="3" t="s">
        <v>16</v>
      </c>
      <c r="G17" s="6" t="s">
        <v>17</v>
      </c>
      <c r="H17" s="3" t="s">
        <v>18</v>
      </c>
      <c r="I17" s="7" t="s">
        <v>19</v>
      </c>
      <c r="J17" s="7" t="s">
        <v>20</v>
      </c>
      <c r="K17" s="8" t="s">
        <v>149</v>
      </c>
      <c r="L17" s="8" t="s">
        <v>174</v>
      </c>
      <c r="M17" s="8" t="s">
        <v>175</v>
      </c>
      <c r="N17" s="8" t="s">
        <v>176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179</v>
      </c>
      <c r="B24" s="5" t="s">
        <v>180</v>
      </c>
      <c r="C24" s="6" t="s">
        <v>17</v>
      </c>
      <c r="D24" s="3" t="s">
        <v>181</v>
      </c>
      <c r="E24" s="7" t="s">
        <v>44</v>
      </c>
      <c r="F24" s="7" t="s">
        <v>45</v>
      </c>
      <c r="G24" s="7" t="s">
        <v>150</v>
      </c>
      <c r="H24" s="7" t="s">
        <v>151</v>
      </c>
      <c r="I24" s="7" t="s">
        <v>152</v>
      </c>
      <c r="J24" s="7" t="s">
        <v>68</v>
      </c>
      <c r="K24" s="8" t="s">
        <v>69</v>
      </c>
      <c r="L24" s="8" t="s">
        <v>70</v>
      </c>
      <c r="M24" s="8" t="s">
        <v>71</v>
      </c>
      <c r="N24" s="8" t="s">
        <v>70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72</v>
      </c>
    </row>
    <row r="32" spans="1:19" ht="46" thickBot="1">
      <c r="D32" s="3" t="s">
        <v>73</v>
      </c>
      <c r="E32" s="5" t="s">
        <v>74</v>
      </c>
      <c r="F32" s="6" t="s">
        <v>17</v>
      </c>
      <c r="G32" s="3" t="s">
        <v>197</v>
      </c>
      <c r="H32" s="8" t="s">
        <v>0</v>
      </c>
      <c r="I32" s="8" t="s">
        <v>1</v>
      </c>
      <c r="J32" s="8" t="s">
        <v>2</v>
      </c>
      <c r="K32" s="8" t="s">
        <v>3</v>
      </c>
      <c r="R32" t="s">
        <v>4</v>
      </c>
      <c r="S32" t="s">
        <v>5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98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99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63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202</v>
      </c>
    </row>
    <row r="37" spans="4:19">
      <c r="M37" t="s">
        <v>203</v>
      </c>
    </row>
    <row r="60" spans="25:25">
      <c r="Y60" t="s">
        <v>204</v>
      </c>
    </row>
    <row r="65" spans="1:14" ht="15">
      <c r="A65" s="1"/>
      <c r="B65" s="2"/>
      <c r="C65" s="2"/>
      <c r="D65" s="2"/>
      <c r="E65" s="2"/>
      <c r="F65" s="2"/>
      <c r="G65" s="1" t="s">
        <v>205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92</v>
      </c>
      <c r="B66" s="3" t="s">
        <v>91</v>
      </c>
      <c r="C66" s="4" t="s">
        <v>13</v>
      </c>
      <c r="D66" s="5" t="s">
        <v>14</v>
      </c>
      <c r="E66" s="3" t="s">
        <v>15</v>
      </c>
      <c r="F66" s="3" t="s">
        <v>16</v>
      </c>
      <c r="G66" s="6" t="s">
        <v>17</v>
      </c>
      <c r="H66" s="3" t="s">
        <v>18</v>
      </c>
      <c r="I66" s="7" t="s">
        <v>19</v>
      </c>
      <c r="J66" s="7" t="s">
        <v>20</v>
      </c>
      <c r="K66" s="8" t="s">
        <v>149</v>
      </c>
      <c r="L66" s="8" t="s">
        <v>174</v>
      </c>
      <c r="M66" s="8" t="s">
        <v>175</v>
      </c>
      <c r="N66" s="8" t="s">
        <v>176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206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92</v>
      </c>
      <c r="B73" s="3" t="s">
        <v>91</v>
      </c>
      <c r="C73" s="4" t="s">
        <v>13</v>
      </c>
      <c r="D73" s="5" t="s">
        <v>14</v>
      </c>
      <c r="E73" s="3" t="s">
        <v>15</v>
      </c>
      <c r="F73" s="3" t="s">
        <v>16</v>
      </c>
      <c r="G73" s="6" t="s">
        <v>17</v>
      </c>
      <c r="H73" s="3" t="s">
        <v>18</v>
      </c>
      <c r="I73" s="7" t="s">
        <v>19</v>
      </c>
      <c r="J73" s="7" t="s">
        <v>20</v>
      </c>
      <c r="K73" s="8" t="s">
        <v>149</v>
      </c>
      <c r="L73" s="8" t="s">
        <v>174</v>
      </c>
      <c r="M73" s="8" t="s">
        <v>175</v>
      </c>
      <c r="N73" s="8" t="s">
        <v>176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207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92</v>
      </c>
      <c r="B80" s="3" t="s">
        <v>91</v>
      </c>
      <c r="C80" s="4" t="s">
        <v>13</v>
      </c>
      <c r="D80" s="5" t="s">
        <v>14</v>
      </c>
      <c r="E80" s="3" t="s">
        <v>15</v>
      </c>
      <c r="F80" s="3" t="s">
        <v>16</v>
      </c>
      <c r="G80" s="6" t="s">
        <v>17</v>
      </c>
      <c r="H80" s="3" t="s">
        <v>18</v>
      </c>
      <c r="I80" s="7" t="s">
        <v>19</v>
      </c>
      <c r="J80" s="7" t="s">
        <v>20</v>
      </c>
      <c r="K80" s="8" t="s">
        <v>149</v>
      </c>
      <c r="L80" s="8" t="s">
        <v>174</v>
      </c>
      <c r="M80" s="8" t="s">
        <v>175</v>
      </c>
      <c r="N80" s="8" t="s">
        <v>176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208</v>
      </c>
      <c r="B87" s="6" t="s">
        <v>17</v>
      </c>
      <c r="C87" s="7" t="s">
        <v>209</v>
      </c>
      <c r="D87" s="7" t="s">
        <v>209</v>
      </c>
      <c r="E87" s="7" t="s">
        <v>209</v>
      </c>
      <c r="F87" s="8" t="s">
        <v>148</v>
      </c>
      <c r="G87" s="8" t="s">
        <v>80</v>
      </c>
      <c r="H87" s="7" t="s">
        <v>49</v>
      </c>
      <c r="I87" s="7" t="s">
        <v>49</v>
      </c>
      <c r="J87" s="7" t="s">
        <v>49</v>
      </c>
      <c r="K87" s="8" t="s">
        <v>48</v>
      </c>
      <c r="L87" s="8" t="s">
        <v>93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94</v>
      </c>
    </row>
    <row r="96" spans="1:12" ht="33" thickBot="1">
      <c r="A96" s="3" t="s">
        <v>95</v>
      </c>
      <c r="B96" s="5" t="s">
        <v>17</v>
      </c>
      <c r="C96" s="6" t="s">
        <v>96</v>
      </c>
      <c r="D96" s="3" t="s">
        <v>53</v>
      </c>
      <c r="E96" s="3" t="s">
        <v>54</v>
      </c>
      <c r="F96" s="5" t="s">
        <v>55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56</v>
      </c>
    </row>
    <row r="101" spans="1:22">
      <c r="V101">
        <v>9144.5290000000005</v>
      </c>
    </row>
    <row r="105" spans="1:22">
      <c r="I105" t="s">
        <v>98</v>
      </c>
    </row>
    <row r="106" spans="1:22">
      <c r="I106" t="s">
        <v>57</v>
      </c>
    </row>
    <row r="107" spans="1:22">
      <c r="I107" t="s">
        <v>58</v>
      </c>
    </row>
    <row r="108" spans="1:22">
      <c r="I108" t="s">
        <v>52</v>
      </c>
    </row>
    <row r="109" spans="1:22">
      <c r="I109" t="s">
        <v>6</v>
      </c>
    </row>
    <row r="120" spans="1:17" ht="15">
      <c r="A120" s="1"/>
      <c r="B120" s="2"/>
      <c r="C120" s="2"/>
      <c r="D120" s="2"/>
      <c r="E120" s="2"/>
      <c r="F120" s="2"/>
      <c r="G120" s="1" t="s">
        <v>7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92</v>
      </c>
      <c r="B121" s="3" t="s">
        <v>179</v>
      </c>
      <c r="C121" s="4" t="s">
        <v>8</v>
      </c>
      <c r="D121" s="5" t="s">
        <v>14</v>
      </c>
      <c r="E121" s="3" t="s">
        <v>15</v>
      </c>
      <c r="F121" s="3" t="s">
        <v>16</v>
      </c>
      <c r="G121" s="6" t="s">
        <v>17</v>
      </c>
      <c r="H121" s="3" t="s">
        <v>18</v>
      </c>
      <c r="I121" s="7" t="s">
        <v>19</v>
      </c>
      <c r="J121" s="7" t="s">
        <v>20</v>
      </c>
      <c r="K121" s="8" t="s">
        <v>149</v>
      </c>
      <c r="L121" s="8" t="s">
        <v>174</v>
      </c>
      <c r="M121" s="8" t="s">
        <v>175</v>
      </c>
      <c r="N121" s="8" t="s">
        <v>9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10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92</v>
      </c>
      <c r="B130" s="3" t="s">
        <v>91</v>
      </c>
      <c r="C130" s="4" t="s">
        <v>13</v>
      </c>
      <c r="D130" s="5" t="s">
        <v>14</v>
      </c>
      <c r="E130" s="3" t="s">
        <v>15</v>
      </c>
      <c r="F130" s="3" t="s">
        <v>16</v>
      </c>
      <c r="G130" s="6" t="s">
        <v>17</v>
      </c>
      <c r="H130" s="3" t="s">
        <v>18</v>
      </c>
      <c r="I130" s="7" t="s">
        <v>19</v>
      </c>
      <c r="J130" s="7" t="s">
        <v>20</v>
      </c>
      <c r="K130" s="8" t="s">
        <v>149</v>
      </c>
      <c r="L130" s="8" t="s">
        <v>174</v>
      </c>
      <c r="M130" s="8" t="s">
        <v>175</v>
      </c>
      <c r="N130" s="8" t="s">
        <v>176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42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92</v>
      </c>
      <c r="B140" s="3" t="s">
        <v>91</v>
      </c>
      <c r="C140" s="4" t="s">
        <v>13</v>
      </c>
      <c r="D140" s="5" t="s">
        <v>14</v>
      </c>
      <c r="E140" s="3" t="s">
        <v>15</v>
      </c>
      <c r="F140" s="3" t="s">
        <v>16</v>
      </c>
      <c r="G140" s="6" t="s">
        <v>17</v>
      </c>
      <c r="H140" s="3" t="s">
        <v>18</v>
      </c>
      <c r="I140" s="7" t="s">
        <v>19</v>
      </c>
      <c r="J140" s="7" t="s">
        <v>20</v>
      </c>
      <c r="K140" s="8" t="s">
        <v>149</v>
      </c>
      <c r="L140" s="8" t="s">
        <v>174</v>
      </c>
      <c r="M140" s="8" t="s">
        <v>175</v>
      </c>
      <c r="N140" s="8" t="s">
        <v>9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13</v>
      </c>
      <c r="B147" s="6" t="s">
        <v>17</v>
      </c>
      <c r="C147" s="3" t="s">
        <v>18</v>
      </c>
      <c r="D147" s="3" t="s">
        <v>18</v>
      </c>
      <c r="E147" s="3" t="s">
        <v>18</v>
      </c>
      <c r="F147" s="3" t="s">
        <v>43</v>
      </c>
      <c r="G147" s="3" t="s">
        <v>75</v>
      </c>
      <c r="H147" s="7" t="s">
        <v>19</v>
      </c>
      <c r="I147" s="7" t="s">
        <v>19</v>
      </c>
      <c r="J147" s="7" t="s">
        <v>19</v>
      </c>
      <c r="K147" s="8" t="s">
        <v>76</v>
      </c>
      <c r="L147" s="8" t="s">
        <v>77</v>
      </c>
      <c r="M147" s="7" t="s">
        <v>20</v>
      </c>
      <c r="N147" s="7" t="s">
        <v>20</v>
      </c>
      <c r="O147" s="7" t="s">
        <v>20</v>
      </c>
      <c r="P147" s="8" t="s">
        <v>78</v>
      </c>
      <c r="Q147" s="8" t="s">
        <v>79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64</v>
      </c>
    </row>
    <row r="155" spans="1:17" ht="49" thickBot="1">
      <c r="C155" s="3" t="s">
        <v>65</v>
      </c>
      <c r="D155" s="5" t="s">
        <v>14</v>
      </c>
      <c r="E155" s="6" t="s">
        <v>66</v>
      </c>
      <c r="F155" s="3" t="s">
        <v>18</v>
      </c>
      <c r="G155" s="3" t="s">
        <v>67</v>
      </c>
      <c r="H155" s="8" t="s">
        <v>154</v>
      </c>
      <c r="I155" s="8" t="s">
        <v>155</v>
      </c>
      <c r="J155" s="8" t="s">
        <v>38</v>
      </c>
      <c r="K155" s="8" t="s">
        <v>39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144</v>
      </c>
    </row>
    <row r="4" spans="1:8" ht="46" thickBot="1">
      <c r="A4" s="3" t="s">
        <v>91</v>
      </c>
      <c r="B4" s="5" t="s">
        <v>14</v>
      </c>
      <c r="C4" s="6" t="s">
        <v>17</v>
      </c>
      <c r="D4" s="3" t="s">
        <v>18</v>
      </c>
      <c r="E4" s="8" t="s">
        <v>145</v>
      </c>
      <c r="F4" s="8" t="s">
        <v>1</v>
      </c>
      <c r="G4" s="8" t="s">
        <v>2</v>
      </c>
      <c r="H4" s="8" t="s">
        <v>3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4</v>
      </c>
      <c r="H31" t="s">
        <v>146</v>
      </c>
    </row>
    <row r="32" spans="2:8">
      <c r="B32" t="s">
        <v>98</v>
      </c>
      <c r="G32">
        <v>1.59</v>
      </c>
      <c r="H32">
        <v>1.36</v>
      </c>
    </row>
    <row r="33" spans="1:8" ht="15">
      <c r="B33" t="s">
        <v>99</v>
      </c>
      <c r="G33" s="10">
        <v>9155.6200000000008</v>
      </c>
      <c r="H33" s="10">
        <v>11.06</v>
      </c>
    </row>
    <row r="34" spans="1:8">
      <c r="B34" t="s">
        <v>147</v>
      </c>
    </row>
    <row r="35" spans="1:8">
      <c r="B35" t="s">
        <v>52</v>
      </c>
    </row>
    <row r="36" spans="1:8">
      <c r="B36" t="s">
        <v>6</v>
      </c>
    </row>
    <row r="48" spans="1:8">
      <c r="A48" t="s">
        <v>94</v>
      </c>
    </row>
    <row r="50" spans="1:9" ht="33" thickBot="1">
      <c r="A50" s="3" t="s">
        <v>95</v>
      </c>
      <c r="B50" s="5" t="s">
        <v>17</v>
      </c>
      <c r="C50" s="6" t="s">
        <v>96</v>
      </c>
      <c r="D50" s="3" t="s">
        <v>53</v>
      </c>
      <c r="E50" s="3" t="s">
        <v>54</v>
      </c>
      <c r="F50" s="5" t="s">
        <v>55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82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98</v>
      </c>
      <c r="G64" t="s">
        <v>56</v>
      </c>
    </row>
    <row r="65" spans="1:9" ht="15">
      <c r="B65" t="s">
        <v>99</v>
      </c>
      <c r="G65">
        <v>9144.5290000000005</v>
      </c>
      <c r="H65" s="10"/>
    </row>
    <row r="66" spans="1:9">
      <c r="B66" t="s">
        <v>147</v>
      </c>
    </row>
    <row r="67" spans="1:9">
      <c r="B67" t="s">
        <v>52</v>
      </c>
    </row>
    <row r="68" spans="1:9">
      <c r="B68" t="s">
        <v>6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64</v>
      </c>
    </row>
    <row r="80" spans="1:9" ht="49" thickBot="1">
      <c r="A80" s="3" t="s">
        <v>65</v>
      </c>
      <c r="B80" s="5" t="s">
        <v>14</v>
      </c>
      <c r="C80" s="6" t="s">
        <v>66</v>
      </c>
      <c r="D80" s="3" t="s">
        <v>18</v>
      </c>
      <c r="E80" s="3" t="s">
        <v>67</v>
      </c>
      <c r="F80" s="8" t="s">
        <v>154</v>
      </c>
      <c r="G80" s="8" t="s">
        <v>155</v>
      </c>
      <c r="H80" s="8" t="s">
        <v>38</v>
      </c>
      <c r="I80" s="8" t="s">
        <v>39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81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162"/>
  <sheetViews>
    <sheetView tabSelected="1" topLeftCell="A124" workbookViewId="0">
      <selection activeCell="B158" sqref="B158"/>
    </sheetView>
  </sheetViews>
  <sheetFormatPr baseColWidth="10" defaultRowHeight="13"/>
  <sheetData>
    <row r="2" spans="1:24">
      <c r="A2" s="15" t="s">
        <v>187</v>
      </c>
      <c r="B2" s="15" t="s">
        <v>190</v>
      </c>
      <c r="C2" s="15"/>
      <c r="I2" s="15"/>
      <c r="K2" s="15" t="s">
        <v>188</v>
      </c>
    </row>
    <row r="4" spans="1:24">
      <c r="A4" t="s">
        <v>153</v>
      </c>
      <c r="B4" t="s">
        <v>23</v>
      </c>
      <c r="C4" t="s">
        <v>141</v>
      </c>
      <c r="D4" t="s">
        <v>142</v>
      </c>
      <c r="E4" t="s">
        <v>137</v>
      </c>
      <c r="F4" t="s">
        <v>24</v>
      </c>
      <c r="G4" t="s">
        <v>25</v>
      </c>
      <c r="H4" t="s">
        <v>21</v>
      </c>
      <c r="I4" t="s">
        <v>26</v>
      </c>
      <c r="J4" t="s">
        <v>136</v>
      </c>
      <c r="K4" t="s">
        <v>21</v>
      </c>
      <c r="L4" t="s">
        <v>27</v>
      </c>
      <c r="M4" t="s">
        <v>34</v>
      </c>
      <c r="N4" t="s">
        <v>35</v>
      </c>
      <c r="O4" t="s">
        <v>156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185</v>
      </c>
      <c r="B10" s="15" t="s">
        <v>186</v>
      </c>
    </row>
    <row r="11" spans="1:24" ht="26">
      <c r="A11" s="11" t="s">
        <v>153</v>
      </c>
      <c r="B11" s="11" t="s">
        <v>172</v>
      </c>
      <c r="C11" s="11" t="s">
        <v>23</v>
      </c>
      <c r="D11" s="11" t="s">
        <v>168</v>
      </c>
      <c r="E11" s="11" t="s">
        <v>169</v>
      </c>
      <c r="F11" s="11" t="s">
        <v>170</v>
      </c>
      <c r="G11" s="11" t="s">
        <v>171</v>
      </c>
      <c r="H11" s="11" t="s">
        <v>200</v>
      </c>
      <c r="I11" s="11" t="s">
        <v>173</v>
      </c>
      <c r="J11" s="11" t="s">
        <v>201</v>
      </c>
      <c r="M11" t="s">
        <v>46</v>
      </c>
      <c r="R11" t="s">
        <v>62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153</v>
      </c>
      <c r="N12" s="11" t="s">
        <v>172</v>
      </c>
      <c r="O12" s="11" t="s">
        <v>23</v>
      </c>
      <c r="P12" s="11" t="s">
        <v>47</v>
      </c>
      <c r="Q12" s="11"/>
      <c r="R12" s="11" t="s">
        <v>153</v>
      </c>
      <c r="S12" s="11" t="s">
        <v>143</v>
      </c>
      <c r="T12" s="11" t="s">
        <v>97</v>
      </c>
      <c r="U12" s="11" t="s">
        <v>163</v>
      </c>
      <c r="V12" s="11" t="s">
        <v>164</v>
      </c>
      <c r="W12" s="11" t="s">
        <v>165</v>
      </c>
      <c r="X12" s="11" t="s">
        <v>166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198</v>
      </c>
      <c r="B17" t="s">
        <v>21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199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28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29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183</v>
      </c>
      <c r="I24" s="15" t="s">
        <v>184</v>
      </c>
    </row>
    <row r="26" spans="1:24">
      <c r="A26" t="s">
        <v>153</v>
      </c>
      <c r="B26" t="s">
        <v>31</v>
      </c>
      <c r="C26" t="s">
        <v>30</v>
      </c>
      <c r="D26" t="s">
        <v>142</v>
      </c>
      <c r="E26" t="s">
        <v>21</v>
      </c>
      <c r="F26" t="s">
        <v>31</v>
      </c>
      <c r="G26" t="s">
        <v>30</v>
      </c>
      <c r="H26" t="s">
        <v>142</v>
      </c>
      <c r="I26" t="s">
        <v>21</v>
      </c>
      <c r="J26" t="s">
        <v>32</v>
      </c>
      <c r="K26" t="s">
        <v>30</v>
      </c>
      <c r="L26" t="s">
        <v>142</v>
      </c>
      <c r="M26" t="s">
        <v>21</v>
      </c>
      <c r="N26" t="s">
        <v>33</v>
      </c>
      <c r="P26" t="s">
        <v>36</v>
      </c>
      <c r="Q26" t="s">
        <v>37</v>
      </c>
      <c r="R26" t="s">
        <v>107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106</v>
      </c>
    </row>
    <row r="33" spans="3:17">
      <c r="I33" t="s">
        <v>103</v>
      </c>
      <c r="J33" t="s">
        <v>104</v>
      </c>
      <c r="K33" t="s">
        <v>105</v>
      </c>
    </row>
    <row r="34" spans="3:17">
      <c r="D34" t="s">
        <v>167</v>
      </c>
      <c r="E34" t="s">
        <v>166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100</v>
      </c>
      <c r="Q44">
        <v>4</v>
      </c>
    </row>
    <row r="45" spans="3:17">
      <c r="C45" t="s">
        <v>11</v>
      </c>
      <c r="Q45">
        <v>8</v>
      </c>
    </row>
    <row r="46" spans="3:17">
      <c r="C46" t="s">
        <v>12</v>
      </c>
    </row>
    <row r="47" spans="3:17">
      <c r="C47" t="s">
        <v>22</v>
      </c>
    </row>
    <row r="53" spans="1:11">
      <c r="D53" t="s">
        <v>59</v>
      </c>
    </row>
    <row r="56" spans="1:11">
      <c r="A56" t="s">
        <v>133</v>
      </c>
      <c r="B56" t="s">
        <v>134</v>
      </c>
      <c r="C56" t="s">
        <v>50</v>
      </c>
      <c r="D56" t="s">
        <v>135</v>
      </c>
      <c r="E56" t="s">
        <v>51</v>
      </c>
      <c r="F56" t="s">
        <v>136</v>
      </c>
      <c r="G56" t="s">
        <v>137</v>
      </c>
      <c r="H56" t="s">
        <v>101</v>
      </c>
      <c r="I56" t="s">
        <v>102</v>
      </c>
      <c r="K56" t="s">
        <v>111</v>
      </c>
    </row>
    <row r="57" spans="1:11">
      <c r="A57" t="s">
        <v>138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108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139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110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140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109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167</v>
      </c>
      <c r="F70" t="s">
        <v>166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113</v>
      </c>
      <c r="L71" t="s">
        <v>120</v>
      </c>
      <c r="M71" t="s">
        <v>119</v>
      </c>
      <c r="N71" t="s">
        <v>132</v>
      </c>
      <c r="O71" t="s">
        <v>117</v>
      </c>
      <c r="P71" t="s">
        <v>121</v>
      </c>
      <c r="Q71" t="s">
        <v>122</v>
      </c>
      <c r="R71" t="s">
        <v>123</v>
      </c>
      <c r="S71" t="s">
        <v>124</v>
      </c>
      <c r="V71" t="s">
        <v>83</v>
      </c>
      <c r="W71" t="s">
        <v>84</v>
      </c>
      <c r="X71" t="s">
        <v>85</v>
      </c>
      <c r="Y71" t="s">
        <v>86</v>
      </c>
      <c r="Z71" t="s">
        <v>87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112</v>
      </c>
      <c r="K72" t="s">
        <v>114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114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115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115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116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116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60</v>
      </c>
    </row>
    <row r="78" spans="1:26">
      <c r="P78" t="s">
        <v>131</v>
      </c>
      <c r="Q78" t="s">
        <v>125</v>
      </c>
      <c r="R78" t="s">
        <v>126</v>
      </c>
      <c r="S78" t="s">
        <v>127</v>
      </c>
      <c r="T78" t="s">
        <v>129</v>
      </c>
      <c r="U78" t="s">
        <v>128</v>
      </c>
      <c r="V78" t="s">
        <v>118</v>
      </c>
      <c r="W78" t="s">
        <v>130</v>
      </c>
    </row>
    <row r="79" spans="1:26">
      <c r="A79" t="s">
        <v>133</v>
      </c>
      <c r="B79" t="s">
        <v>134</v>
      </c>
      <c r="C79" t="s">
        <v>50</v>
      </c>
      <c r="D79" t="s">
        <v>135</v>
      </c>
      <c r="E79" t="s">
        <v>51</v>
      </c>
      <c r="F79" t="s">
        <v>136</v>
      </c>
      <c r="G79" t="s">
        <v>21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138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61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139</v>
      </c>
      <c r="B84">
        <v>1171052</v>
      </c>
    </row>
    <row r="85" spans="1:23">
      <c r="A85" t="s">
        <v>140</v>
      </c>
      <c r="B85">
        <v>1171052</v>
      </c>
    </row>
    <row r="88" spans="1:23">
      <c r="A88" t="s">
        <v>198</v>
      </c>
      <c r="B88" t="s">
        <v>21</v>
      </c>
    </row>
    <row r="89" spans="1:23">
      <c r="A89" t="s">
        <v>199</v>
      </c>
      <c r="B89">
        <v>563</v>
      </c>
    </row>
    <row r="90" spans="1:23">
      <c r="A90" t="s">
        <v>28</v>
      </c>
      <c r="B90">
        <f>19*60</f>
        <v>1140</v>
      </c>
    </row>
    <row r="91" spans="1:23" s="12" customFormat="1">
      <c r="A91" t="s">
        <v>29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88</v>
      </c>
      <c r="V109" t="s">
        <v>89</v>
      </c>
      <c r="W109" t="s">
        <v>90</v>
      </c>
      <c r="X109" t="s">
        <v>118</v>
      </c>
      <c r="Y109" t="s">
        <v>130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182</v>
      </c>
      <c r="B114" t="s">
        <v>189</v>
      </c>
      <c r="K114" t="s">
        <v>191</v>
      </c>
      <c r="L114" t="s">
        <v>192</v>
      </c>
    </row>
    <row r="115" spans="1:17">
      <c r="B115" t="s">
        <v>134</v>
      </c>
      <c r="C115" t="s">
        <v>50</v>
      </c>
      <c r="D115" t="s">
        <v>26</v>
      </c>
      <c r="E115" t="s">
        <v>137</v>
      </c>
      <c r="F115" t="s">
        <v>101</v>
      </c>
      <c r="G115" t="s">
        <v>102</v>
      </c>
      <c r="L115" t="s">
        <v>134</v>
      </c>
      <c r="M115" t="s">
        <v>50</v>
      </c>
      <c r="N115" t="s">
        <v>26</v>
      </c>
      <c r="O115" t="s">
        <v>137</v>
      </c>
      <c r="P115" t="s">
        <v>101</v>
      </c>
      <c r="Q115" t="s">
        <v>102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193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194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195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196</v>
      </c>
    </row>
    <row r="141" spans="5:11" s="11" customFormat="1" ht="26">
      <c r="F141" s="11" t="s">
        <v>157</v>
      </c>
      <c r="G141" s="11" t="s">
        <v>158</v>
      </c>
      <c r="H141" s="11" t="s">
        <v>159</v>
      </c>
      <c r="I141" s="11" t="s">
        <v>160</v>
      </c>
      <c r="J141" s="11" t="s">
        <v>161</v>
      </c>
      <c r="K141" s="11" t="s">
        <v>162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0">
      <c r="F146" t="s">
        <v>166</v>
      </c>
      <c r="G146" t="s">
        <v>166</v>
      </c>
      <c r="H146" t="s">
        <v>166</v>
      </c>
      <c r="I146" t="s">
        <v>166</v>
      </c>
      <c r="J146" t="s">
        <v>166</v>
      </c>
    </row>
    <row r="147" spans="1:10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0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0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3" spans="1:10">
      <c r="A153" t="s">
        <v>40</v>
      </c>
      <c r="B153" t="s">
        <v>41</v>
      </c>
    </row>
    <row r="154" spans="1:10">
      <c r="A154">
        <v>2</v>
      </c>
      <c r="B154">
        <f>10*60+46</f>
        <v>646</v>
      </c>
    </row>
    <row r="155" spans="1:10">
      <c r="B155">
        <f>9*60+33</f>
        <v>573</v>
      </c>
    </row>
    <row r="156" spans="1:10">
      <c r="B156">
        <f>9*60+35</f>
        <v>575</v>
      </c>
    </row>
    <row r="158" spans="1:10">
      <c r="A158">
        <v>4</v>
      </c>
    </row>
    <row r="162" spans="1:1">
      <c r="A162">
        <v>8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NY Kim</cp:lastModifiedBy>
  <dcterms:created xsi:type="dcterms:W3CDTF">2012-01-29T21:31:05Z</dcterms:created>
  <dcterms:modified xsi:type="dcterms:W3CDTF">2012-02-27T05:16:02Z</dcterms:modified>
</cp:coreProperties>
</file>