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20" yWindow="3920" windowWidth="29580" windowHeight="1862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Q122"/>
  <c r="P122"/>
  <c r="O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K159" i="3"/>
  <c r="J159"/>
  <c r="C165"/>
  <c r="B165"/>
  <c r="C164"/>
  <c r="B164"/>
  <c r="C163"/>
  <c r="B163"/>
  <c r="K161"/>
  <c r="J161"/>
  <c r="C161"/>
  <c r="B161"/>
  <c r="K160"/>
  <c r="J160"/>
  <c r="C160"/>
  <c r="B160"/>
  <c r="C159"/>
  <c r="B159"/>
  <c r="C158"/>
  <c r="B158"/>
  <c r="C156"/>
  <c r="C157"/>
  <c r="B156"/>
  <c r="B157"/>
  <c r="K156"/>
  <c r="J156"/>
  <c r="K155"/>
  <c r="J155"/>
  <c r="C155"/>
  <c r="B155"/>
  <c r="K154"/>
  <c r="J154"/>
  <c r="C154"/>
  <c r="B154"/>
  <c r="O128"/>
  <c r="M128"/>
  <c r="O127"/>
  <c r="M127"/>
  <c r="Q126"/>
  <c r="P126"/>
  <c r="O126"/>
  <c r="M126"/>
  <c r="G126"/>
  <c r="F126"/>
  <c r="O123"/>
  <c r="M123"/>
  <c r="O122"/>
  <c r="M122"/>
  <c r="Q121"/>
  <c r="P121"/>
  <c r="O121"/>
  <c r="M121"/>
  <c r="G121"/>
  <c r="F121"/>
  <c r="O118"/>
  <c r="M118"/>
  <c r="O117"/>
  <c r="M117"/>
  <c r="Q116"/>
  <c r="P116"/>
  <c r="O116"/>
  <c r="M116"/>
  <c r="G116"/>
  <c r="F116"/>
  <c r="U111"/>
  <c r="U110"/>
  <c r="B90"/>
  <c r="G82"/>
  <c r="C82"/>
  <c r="G81"/>
  <c r="C81"/>
  <c r="G80"/>
  <c r="C80"/>
  <c r="Z74"/>
  <c r="V74"/>
  <c r="S74"/>
  <c r="R74"/>
  <c r="Q74"/>
  <c r="O74"/>
  <c r="M74"/>
  <c r="Z73"/>
  <c r="V73"/>
  <c r="S73"/>
  <c r="R73"/>
  <c r="P73"/>
  <c r="O73"/>
  <c r="F73"/>
  <c r="E73"/>
  <c r="Z72"/>
  <c r="V72"/>
  <c r="S72"/>
  <c r="R72"/>
  <c r="O72"/>
  <c r="F72"/>
  <c r="E72"/>
  <c r="F71"/>
  <c r="E71"/>
  <c r="G68"/>
  <c r="G67"/>
  <c r="E67"/>
  <c r="I66"/>
  <c r="H66"/>
  <c r="G66"/>
  <c r="E66"/>
  <c r="C66"/>
  <c r="G63"/>
  <c r="E63"/>
  <c r="C63"/>
  <c r="G62"/>
  <c r="I61"/>
  <c r="H61"/>
  <c r="G61"/>
  <c r="C61"/>
  <c r="G59"/>
  <c r="C59"/>
  <c r="G58"/>
  <c r="C58"/>
  <c r="I57"/>
  <c r="H57"/>
  <c r="G57"/>
  <c r="C57"/>
  <c r="E37"/>
  <c r="D37"/>
  <c r="K36"/>
  <c r="E36"/>
  <c r="D36"/>
  <c r="K35"/>
  <c r="E35"/>
  <c r="D35"/>
  <c r="R29"/>
  <c r="Q29"/>
  <c r="P29"/>
  <c r="R28"/>
  <c r="Q28"/>
  <c r="P28"/>
  <c r="R27"/>
  <c r="Q27"/>
  <c r="P27"/>
  <c r="M27"/>
  <c r="V23"/>
  <c r="V22"/>
  <c r="X21"/>
  <c r="W21"/>
  <c r="V21"/>
  <c r="V19"/>
  <c r="T19"/>
  <c r="B19"/>
  <c r="V18"/>
  <c r="T18"/>
  <c r="X17"/>
  <c r="W17"/>
  <c r="V17"/>
  <c r="T17"/>
  <c r="V15"/>
  <c r="P15"/>
  <c r="V14"/>
  <c r="P14"/>
  <c r="I14"/>
  <c r="H14"/>
  <c r="G14"/>
  <c r="F14"/>
  <c r="X13"/>
  <c r="W13"/>
  <c r="V13"/>
  <c r="P13"/>
  <c r="I13"/>
  <c r="H13"/>
  <c r="G13"/>
  <c r="F13"/>
  <c r="E13"/>
  <c r="D13"/>
  <c r="I12"/>
  <c r="H12"/>
  <c r="G12"/>
  <c r="F12"/>
  <c r="L9"/>
  <c r="N7"/>
  <c r="M7"/>
  <c r="K7"/>
  <c r="H7"/>
  <c r="E7"/>
  <c r="N6"/>
  <c r="M6"/>
  <c r="K6"/>
  <c r="H6"/>
  <c r="E6"/>
  <c r="O5"/>
  <c r="N5"/>
  <c r="M5"/>
  <c r="K5"/>
  <c r="H5"/>
  <c r="E5"/>
</calcChain>
</file>

<file path=xl/sharedStrings.xml><?xml version="1.0" encoding="utf-8"?>
<sst xmlns="http://schemas.openxmlformats.org/spreadsheetml/2006/main" count="447" uniqueCount="217">
  <si>
    <t>Number of  subjobs(workers) for both map/reduce phase</t>
    <phoneticPr fontId="3" type="noConversion"/>
  </si>
  <si>
    <t>number of reduces.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</si>
  <si>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</si>
  <si>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</si>
  <si>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</si>
  <si>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</si>
  <si>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</si>
  <si>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</si>
  <si>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</si>
  <si>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</si>
  <si>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</si>
  <si>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</si>
  <si>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</si>
  <si>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</si>
  <si>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</si>
  <si>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</si>
  <si>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</si>
  <si>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</si>
  <si>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</si>
  <si>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</si>
  <si>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</si>
  <si>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</si>
  <si>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</si>
  <si>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</si>
  <si>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</si>
  <si>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</si>
  <si>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</si>
  <si>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</si>
  <si>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</si>
  <si>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</si>
  <si>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</si>
  <si>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</si>
  <si>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</si>
  <si>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</si>
  <si>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</si>
  <si>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</si>
  <si>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</si>
  <si>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</si>
  <si>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</si>
  <si>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</si>
  <si>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</si>
  <si>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</si>
  <si>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</si>
  <si>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</si>
  <si>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</si>
  <si>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</si>
  <si>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</si>
  <si>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</si>
  <si>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</si>
  <si>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</si>
  <si>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</si>
  <si>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</si>
  <si>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</si>
  <si>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</si>
  <si>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</si>
  <si>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</si>
  <si>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</si>
  <si>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</si>
  <si>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</si>
  <si>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</si>
  <si>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</si>
  <si>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</si>
  <si>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</si>
  <si>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</si>
  <si>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</si>
  <si>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</si>
  <si>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</si>
  <si>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</si>
  <si>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</si>
  <si>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</si>
  <si>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</si>
  <si>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</si>
  <si>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</si>
  <si>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</si>
  <si>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</si>
  <si>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</si>
  <si>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</si>
  <si>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</si>
  <si>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</si>
  <si>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</si>
  <si>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</si>
  <si>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</si>
  <si>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</si>
  <si>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</si>
  <si>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</si>
  <si>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</si>
  <si>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</si>
  <si>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</si>
  <si>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</si>
  <si>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</si>
  <si>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</si>
  <si>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</si>
  <si>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</si>
  <si>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</si>
  <si>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</si>
  <si>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</si>
  <si>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</si>
  <si>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</si>
  <si>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</si>
  <si>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</si>
  <si>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</si>
  <si>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</si>
  <si>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</si>
  <si>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</si>
  <si>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</si>
  <si>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</si>
  <si>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</si>
  <si>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</si>
  <si>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</si>
  <si>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</si>
  <si>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</si>
  <si>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</si>
  <si>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</si>
  <si>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</si>
  <si>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</si>
  <si>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</si>
  <si>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</si>
  <si>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</si>
  <si>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</si>
  <si>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</si>
  <si>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</si>
  <si>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</si>
  <si>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</si>
  <si>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</si>
  <si>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</si>
  <si>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</si>
  <si>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</si>
  <si>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</si>
  <si>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</si>
  <si>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</si>
  <si>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</si>
  <si>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</si>
  <si>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</si>
  <si>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</si>
  <si>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</si>
  <si>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</si>
  <si>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</si>
  <si>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</si>
  <si>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</si>
  <si>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</si>
  <si>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</si>
  <si>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</si>
  <si>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</si>
  <si>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</si>
  <si>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</si>
  <si>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</si>
  <si>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</si>
  <si>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</si>
  <si>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</si>
  <si>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</si>
  <si>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</si>
  <si>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</si>
  <si>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</si>
  <si>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</si>
  <si>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</si>
  <si>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</si>
  <si>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</si>
  <si>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</si>
  <si>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</si>
  <si>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</si>
  <si>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</si>
  <si>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</si>
  <si>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</si>
  <si>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seqal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</si>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</sst>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h:mm:ss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168" fontId="0" fillId="0" borderId="0" xfId="0" applyNumberFormat="1"/>
    <xf numFmtId="0" fontId="0" fillId="0" borderId="3" xfId="0" applyBorder="1"/>
    <xf numFmtId="21" fontId="0" fillId="0" borderId="4" xfId="0" applyNumberFormat="1" applyBorder="1"/>
    <xf numFmtId="21" fontId="0" fillId="0" borderId="5" xfId="0" applyNumberFormat="1" applyBorder="1"/>
    <xf numFmtId="0" fontId="0" fillId="0" borderId="6" xfId="0" applyBorder="1"/>
    <xf numFmtId="21" fontId="0" fillId="0" borderId="0" xfId="0" applyNumberFormat="1" applyBorder="1"/>
    <xf numFmtId="21" fontId="0" fillId="0" borderId="7" xfId="0" applyNumberFormat="1" applyBorder="1"/>
    <xf numFmtId="168" fontId="0" fillId="0" borderId="0" xfId="0" applyNumberFormat="1" applyBorder="1"/>
    <xf numFmtId="168" fontId="0" fillId="0" borderId="7" xfId="0" applyNumberFormat="1" applyBorder="1"/>
    <xf numFmtId="0" fontId="0" fillId="0" borderId="8" xfId="0" applyBorder="1"/>
    <xf numFmtId="21" fontId="0" fillId="4" borderId="9" xfId="0" applyNumberFormat="1" applyFill="1" applyBorder="1"/>
    <xf numFmtId="21" fontId="0" fillId="4" borderId="10" xfId="0" applyNumberForma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94438328"/>
        <c:axId val="520478648"/>
      </c:barChart>
      <c:catAx>
        <c:axId val="494438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20478648"/>
        <c:crosses val="autoZero"/>
        <c:auto val="1"/>
        <c:lblAlgn val="ctr"/>
        <c:lblOffset val="100"/>
      </c:catAx>
      <c:valAx>
        <c:axId val="520478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4438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494263112"/>
        <c:axId val="494266152"/>
      </c:scatterChart>
      <c:valAx>
        <c:axId val="494263112"/>
        <c:scaling>
          <c:orientation val="minMax"/>
        </c:scaling>
        <c:axPos val="b"/>
        <c:numFmt formatCode="General" sourceLinked="1"/>
        <c:tickLblPos val="nextTo"/>
        <c:crossAx val="494266152"/>
        <c:crosses val="autoZero"/>
        <c:crossBetween val="midCat"/>
      </c:valAx>
      <c:valAx>
        <c:axId val="494266152"/>
        <c:scaling>
          <c:orientation val="minMax"/>
        </c:scaling>
        <c:axPos val="l"/>
        <c:majorGridlines/>
        <c:numFmt formatCode="General" sourceLinked="1"/>
        <c:tickLblPos val="nextTo"/>
        <c:crossAx val="4942631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471996664"/>
        <c:axId val="497280488"/>
      </c:barChart>
      <c:catAx>
        <c:axId val="471996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7280488"/>
        <c:crosses val="autoZero"/>
        <c:auto val="1"/>
        <c:lblAlgn val="ctr"/>
        <c:lblOffset val="100"/>
      </c:catAx>
      <c:valAx>
        <c:axId val="497280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199666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497323128"/>
        <c:axId val="497326392"/>
      </c:barChart>
      <c:catAx>
        <c:axId val="497323128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497326392"/>
        <c:crosses val="autoZero"/>
        <c:auto val="1"/>
        <c:lblAlgn val="ctr"/>
        <c:lblOffset val="100"/>
      </c:catAx>
      <c:valAx>
        <c:axId val="4973263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7323128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472110536"/>
        <c:axId val="505333640"/>
      </c:barChart>
      <c:catAx>
        <c:axId val="472110536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05333640"/>
        <c:crosses val="autoZero"/>
        <c:auto val="1"/>
        <c:lblAlgn val="ctr"/>
        <c:lblOffset val="100"/>
      </c:catAx>
      <c:valAx>
        <c:axId val="505333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211053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Sheet1!$K$142:$K$144</c:f>
              <c:numCache>
                <c:formatCode>General</c:formatCode>
                <c:ptCount val="3"/>
              </c:numCache>
            </c:numRef>
          </c:val>
        </c:ser>
        <c:axId val="494041704"/>
        <c:axId val="494692424"/>
      </c:barChart>
      <c:catAx>
        <c:axId val="494041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4692424"/>
        <c:crosses val="autoZero"/>
        <c:auto val="1"/>
        <c:lblAlgn val="ctr"/>
        <c:lblOffset val="100"/>
      </c:catAx>
      <c:valAx>
        <c:axId val="494692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404170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86364090052124"/>
          <c:h val="0.3851121550982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497292232"/>
        <c:axId val="508893288"/>
      </c:barChart>
      <c:catAx>
        <c:axId val="497292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508893288"/>
        <c:crosses val="autoZero"/>
        <c:auto val="1"/>
        <c:lblAlgn val="ctr"/>
        <c:lblOffset val="100"/>
      </c:catAx>
      <c:valAx>
        <c:axId val="5088932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497292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15563960"/>
        <c:axId val="498741224"/>
      </c:barChart>
      <c:catAx>
        <c:axId val="515563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98741224"/>
        <c:crosses val="autoZero"/>
        <c:auto val="1"/>
        <c:lblAlgn val="ctr"/>
        <c:lblOffset val="100"/>
      </c:catAx>
      <c:valAx>
        <c:axId val="498741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155639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00538136"/>
        <c:axId val="472670648"/>
      </c:barChart>
      <c:catAx>
        <c:axId val="500538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472670648"/>
        <c:crosses val="autoZero"/>
        <c:auto val="1"/>
        <c:lblAlgn val="ctr"/>
        <c:lblOffset val="100"/>
      </c:catAx>
      <c:valAx>
        <c:axId val="472670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0538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01154392"/>
        <c:axId val="483345176"/>
      </c:barChart>
      <c:catAx>
        <c:axId val="501154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83345176"/>
        <c:crosses val="autoZero"/>
        <c:auto val="1"/>
        <c:lblAlgn val="ctr"/>
        <c:lblOffset val="100"/>
      </c:catAx>
      <c:valAx>
        <c:axId val="483345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1154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494730680"/>
        <c:axId val="515036056"/>
      </c:barChart>
      <c:catAx>
        <c:axId val="494730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15036056"/>
        <c:crosses val="autoZero"/>
        <c:auto val="1"/>
        <c:lblAlgn val="ctr"/>
        <c:lblOffset val="100"/>
      </c:catAx>
      <c:valAx>
        <c:axId val="515036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4730680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94156504"/>
        <c:axId val="494162616"/>
      </c:barChart>
      <c:catAx>
        <c:axId val="494156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494162616"/>
        <c:crosses val="autoZero"/>
        <c:auto val="1"/>
        <c:lblAlgn val="ctr"/>
        <c:lblOffset val="100"/>
      </c:catAx>
      <c:valAx>
        <c:axId val="4941626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415650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497511832"/>
        <c:axId val="494520888"/>
      </c:scatterChart>
      <c:valAx>
        <c:axId val="497511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4520888"/>
        <c:crosses val="autoZero"/>
        <c:crossBetween val="midCat"/>
      </c:valAx>
      <c:valAx>
        <c:axId val="494520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5118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494203880"/>
        <c:axId val="494206920"/>
      </c:scatterChart>
      <c:valAx>
        <c:axId val="494203880"/>
        <c:scaling>
          <c:orientation val="minMax"/>
        </c:scaling>
        <c:axPos val="b"/>
        <c:numFmt formatCode="General" sourceLinked="1"/>
        <c:tickLblPos val="nextTo"/>
        <c:crossAx val="494206920"/>
        <c:crosses val="autoZero"/>
        <c:crossBetween val="midCat"/>
      </c:valAx>
      <c:valAx>
        <c:axId val="494206920"/>
        <c:scaling>
          <c:orientation val="minMax"/>
        </c:scaling>
        <c:axPos val="l"/>
        <c:majorGridlines/>
        <c:numFmt formatCode="General" sourceLinked="1"/>
        <c:tickLblPos val="nextTo"/>
        <c:crossAx val="4942038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494233544"/>
        <c:axId val="494236584"/>
      </c:scatterChart>
      <c:valAx>
        <c:axId val="494233544"/>
        <c:scaling>
          <c:orientation val="minMax"/>
        </c:scaling>
        <c:axPos val="b"/>
        <c:numFmt formatCode="General" sourceLinked="1"/>
        <c:tickLblPos val="nextTo"/>
        <c:crossAx val="494236584"/>
        <c:crosses val="autoZero"/>
        <c:crossBetween val="midCat"/>
      </c:valAx>
      <c:valAx>
        <c:axId val="494236584"/>
        <c:scaling>
          <c:orientation val="minMax"/>
        </c:scaling>
        <c:axPos val="l"/>
        <c:majorGridlines/>
        <c:numFmt formatCode="General" sourceLinked="1"/>
        <c:tickLblPos val="nextTo"/>
        <c:crossAx val="4942335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393700</xdr:colOff>
      <xdr:row>115</xdr:row>
      <xdr:rowOff>114300</xdr:rowOff>
    </xdr:from>
    <xdr:to>
      <xdr:col>11</xdr:col>
      <xdr:colOff>939800</xdr:colOff>
      <xdr:row>142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469900</xdr:colOff>
      <xdr:row>142</xdr:row>
      <xdr:rowOff>63500</xdr:rowOff>
    </xdr:from>
    <xdr:to>
      <xdr:col>17</xdr:col>
      <xdr:colOff>393700</xdr:colOff>
      <xdr:row>164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188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65</v>
      </c>
      <c r="B2" s="3" t="s">
        <v>64</v>
      </c>
      <c r="C2" s="4" t="s">
        <v>97</v>
      </c>
      <c r="D2" s="5" t="s">
        <v>98</v>
      </c>
      <c r="E2" s="3" t="s">
        <v>0</v>
      </c>
      <c r="F2" s="3" t="s">
        <v>1</v>
      </c>
      <c r="G2" s="6" t="s">
        <v>2</v>
      </c>
      <c r="H2" s="3" t="s">
        <v>3</v>
      </c>
      <c r="I2" s="7" t="s">
        <v>4</v>
      </c>
      <c r="J2" s="7" t="s">
        <v>5</v>
      </c>
      <c r="K2" s="8" t="s">
        <v>116</v>
      </c>
      <c r="L2" s="8" t="s">
        <v>141</v>
      </c>
      <c r="M2" s="8" t="s">
        <v>142</v>
      </c>
      <c r="N2" s="8" t="s">
        <v>143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144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65</v>
      </c>
      <c r="B9" s="3" t="s">
        <v>64</v>
      </c>
      <c r="C9" s="4" t="s">
        <v>97</v>
      </c>
      <c r="D9" s="5" t="s">
        <v>98</v>
      </c>
      <c r="E9" s="3" t="s">
        <v>0</v>
      </c>
      <c r="F9" s="3" t="s">
        <v>1</v>
      </c>
      <c r="G9" s="6" t="s">
        <v>2</v>
      </c>
      <c r="H9" s="3" t="s">
        <v>3</v>
      </c>
      <c r="I9" s="7" t="s">
        <v>4</v>
      </c>
      <c r="J9" s="7" t="s">
        <v>5</v>
      </c>
      <c r="K9" s="8" t="s">
        <v>116</v>
      </c>
      <c r="L9" s="8" t="s">
        <v>141</v>
      </c>
      <c r="M9" s="8" t="s">
        <v>142</v>
      </c>
      <c r="N9" s="8" t="s">
        <v>143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156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65</v>
      </c>
      <c r="B17" s="3" t="s">
        <v>64</v>
      </c>
      <c r="C17" s="4" t="s">
        <v>97</v>
      </c>
      <c r="D17" s="5" t="s">
        <v>98</v>
      </c>
      <c r="E17" s="3" t="s">
        <v>0</v>
      </c>
      <c r="F17" s="3" t="s">
        <v>1</v>
      </c>
      <c r="G17" s="6" t="s">
        <v>2</v>
      </c>
      <c r="H17" s="3" t="s">
        <v>3</v>
      </c>
      <c r="I17" s="7" t="s">
        <v>4</v>
      </c>
      <c r="J17" s="7" t="s">
        <v>5</v>
      </c>
      <c r="K17" s="8" t="s">
        <v>116</v>
      </c>
      <c r="L17" s="8" t="s">
        <v>141</v>
      </c>
      <c r="M17" s="8" t="s">
        <v>142</v>
      </c>
      <c r="N17" s="8" t="s">
        <v>143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157</v>
      </c>
      <c r="B24" s="5" t="s">
        <v>158</v>
      </c>
      <c r="C24" s="6" t="s">
        <v>2</v>
      </c>
      <c r="D24" s="3" t="s">
        <v>159</v>
      </c>
      <c r="E24" s="7" t="s">
        <v>28</v>
      </c>
      <c r="F24" s="7" t="s">
        <v>29</v>
      </c>
      <c r="G24" s="7" t="s">
        <v>117</v>
      </c>
      <c r="H24" s="7" t="s">
        <v>118</v>
      </c>
      <c r="I24" s="7" t="s">
        <v>119</v>
      </c>
      <c r="J24" s="7" t="s">
        <v>154</v>
      </c>
      <c r="K24" s="8" t="s">
        <v>155</v>
      </c>
      <c r="L24" s="8" t="s">
        <v>43</v>
      </c>
      <c r="M24" s="8" t="s">
        <v>44</v>
      </c>
      <c r="N24" s="8" t="s">
        <v>43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45</v>
      </c>
    </row>
    <row r="32" spans="1:19" ht="46" thickBot="1">
      <c r="D32" s="3" t="s">
        <v>46</v>
      </c>
      <c r="E32" s="5" t="s">
        <v>47</v>
      </c>
      <c r="F32" s="6" t="s">
        <v>2</v>
      </c>
      <c r="G32" s="3" t="s">
        <v>175</v>
      </c>
      <c r="H32" s="8" t="s">
        <v>84</v>
      </c>
      <c r="I32" s="8" t="s">
        <v>85</v>
      </c>
      <c r="J32" s="8" t="s">
        <v>86</v>
      </c>
      <c r="K32" s="8" t="s">
        <v>87</v>
      </c>
      <c r="R32" t="s">
        <v>88</v>
      </c>
      <c r="S32" t="s">
        <v>89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71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72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149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180</v>
      </c>
    </row>
    <row r="37" spans="4:19">
      <c r="M37" t="s">
        <v>181</v>
      </c>
    </row>
    <row r="60" spans="25:25">
      <c r="Y60" t="s">
        <v>182</v>
      </c>
    </row>
    <row r="65" spans="1:14" ht="15">
      <c r="A65" s="1"/>
      <c r="B65" s="2"/>
      <c r="C65" s="2"/>
      <c r="D65" s="2"/>
      <c r="E65" s="2"/>
      <c r="F65" s="2"/>
      <c r="G65" s="1" t="s">
        <v>183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65</v>
      </c>
      <c r="B66" s="3" t="s">
        <v>64</v>
      </c>
      <c r="C66" s="4" t="s">
        <v>97</v>
      </c>
      <c r="D66" s="5" t="s">
        <v>98</v>
      </c>
      <c r="E66" s="3" t="s">
        <v>0</v>
      </c>
      <c r="F66" s="3" t="s">
        <v>1</v>
      </c>
      <c r="G66" s="6" t="s">
        <v>2</v>
      </c>
      <c r="H66" s="3" t="s">
        <v>3</v>
      </c>
      <c r="I66" s="7" t="s">
        <v>4</v>
      </c>
      <c r="J66" s="7" t="s">
        <v>5</v>
      </c>
      <c r="K66" s="8" t="s">
        <v>116</v>
      </c>
      <c r="L66" s="8" t="s">
        <v>141</v>
      </c>
      <c r="M66" s="8" t="s">
        <v>142</v>
      </c>
      <c r="N66" s="8" t="s">
        <v>143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184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65</v>
      </c>
      <c r="B73" s="3" t="s">
        <v>64</v>
      </c>
      <c r="C73" s="4" t="s">
        <v>97</v>
      </c>
      <c r="D73" s="5" t="s">
        <v>98</v>
      </c>
      <c r="E73" s="3" t="s">
        <v>0</v>
      </c>
      <c r="F73" s="3" t="s">
        <v>1</v>
      </c>
      <c r="G73" s="6" t="s">
        <v>2</v>
      </c>
      <c r="H73" s="3" t="s">
        <v>3</v>
      </c>
      <c r="I73" s="7" t="s">
        <v>4</v>
      </c>
      <c r="J73" s="7" t="s">
        <v>5</v>
      </c>
      <c r="K73" s="8" t="s">
        <v>116</v>
      </c>
      <c r="L73" s="8" t="s">
        <v>141</v>
      </c>
      <c r="M73" s="8" t="s">
        <v>142</v>
      </c>
      <c r="N73" s="8" t="s">
        <v>143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185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65</v>
      </c>
      <c r="B80" s="3" t="s">
        <v>64</v>
      </c>
      <c r="C80" s="4" t="s">
        <v>97</v>
      </c>
      <c r="D80" s="5" t="s">
        <v>98</v>
      </c>
      <c r="E80" s="3" t="s">
        <v>0</v>
      </c>
      <c r="F80" s="3" t="s">
        <v>1</v>
      </c>
      <c r="G80" s="6" t="s">
        <v>2</v>
      </c>
      <c r="H80" s="3" t="s">
        <v>3</v>
      </c>
      <c r="I80" s="7" t="s">
        <v>4</v>
      </c>
      <c r="J80" s="7" t="s">
        <v>5</v>
      </c>
      <c r="K80" s="8" t="s">
        <v>116</v>
      </c>
      <c r="L80" s="8" t="s">
        <v>141</v>
      </c>
      <c r="M80" s="8" t="s">
        <v>142</v>
      </c>
      <c r="N80" s="8" t="s">
        <v>143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186</v>
      </c>
      <c r="B87" s="6" t="s">
        <v>2</v>
      </c>
      <c r="C87" s="7" t="s">
        <v>187</v>
      </c>
      <c r="D87" s="7" t="s">
        <v>187</v>
      </c>
      <c r="E87" s="7" t="s">
        <v>187</v>
      </c>
      <c r="F87" s="8" t="s">
        <v>115</v>
      </c>
      <c r="G87" s="8" t="s">
        <v>53</v>
      </c>
      <c r="H87" s="7" t="s">
        <v>33</v>
      </c>
      <c r="I87" s="7" t="s">
        <v>33</v>
      </c>
      <c r="J87" s="7" t="s">
        <v>33</v>
      </c>
      <c r="K87" s="8" t="s">
        <v>32</v>
      </c>
      <c r="L87" s="8" t="s">
        <v>66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67</v>
      </c>
    </row>
    <row r="96" spans="1:12" ht="33" thickBot="1">
      <c r="A96" s="3" t="s">
        <v>68</v>
      </c>
      <c r="B96" s="5" t="s">
        <v>2</v>
      </c>
      <c r="C96" s="6" t="s">
        <v>69</v>
      </c>
      <c r="D96" s="3" t="s">
        <v>37</v>
      </c>
      <c r="E96" s="3" t="s">
        <v>38</v>
      </c>
      <c r="F96" s="5" t="s">
        <v>39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40</v>
      </c>
    </row>
    <row r="101" spans="1:22">
      <c r="V101">
        <v>9144.5290000000005</v>
      </c>
    </row>
    <row r="105" spans="1:22">
      <c r="I105" t="s">
        <v>71</v>
      </c>
    </row>
    <row r="106" spans="1:22">
      <c r="I106" t="s">
        <v>41</v>
      </c>
    </row>
    <row r="107" spans="1:22">
      <c r="I107" t="s">
        <v>42</v>
      </c>
    </row>
    <row r="108" spans="1:22">
      <c r="I108" t="s">
        <v>36</v>
      </c>
    </row>
    <row r="109" spans="1:22">
      <c r="I109" t="s">
        <v>90</v>
      </c>
    </row>
    <row r="120" spans="1:17" ht="15">
      <c r="A120" s="1"/>
      <c r="B120" s="2"/>
      <c r="C120" s="2"/>
      <c r="D120" s="2"/>
      <c r="E120" s="2"/>
      <c r="F120" s="2"/>
      <c r="G120" s="1" t="s">
        <v>91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65</v>
      </c>
      <c r="B121" s="3" t="s">
        <v>157</v>
      </c>
      <c r="C121" s="4" t="s">
        <v>92</v>
      </c>
      <c r="D121" s="5" t="s">
        <v>98</v>
      </c>
      <c r="E121" s="3" t="s">
        <v>0</v>
      </c>
      <c r="F121" s="3" t="s">
        <v>1</v>
      </c>
      <c r="G121" s="6" t="s">
        <v>2</v>
      </c>
      <c r="H121" s="3" t="s">
        <v>3</v>
      </c>
      <c r="I121" s="7" t="s">
        <v>4</v>
      </c>
      <c r="J121" s="7" t="s">
        <v>5</v>
      </c>
      <c r="K121" s="8" t="s">
        <v>116</v>
      </c>
      <c r="L121" s="8" t="s">
        <v>141</v>
      </c>
      <c r="M121" s="8" t="s">
        <v>142</v>
      </c>
      <c r="N121" s="8" t="s">
        <v>93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94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65</v>
      </c>
      <c r="B130" s="3" t="s">
        <v>64</v>
      </c>
      <c r="C130" s="4" t="s">
        <v>97</v>
      </c>
      <c r="D130" s="5" t="s">
        <v>98</v>
      </c>
      <c r="E130" s="3" t="s">
        <v>0</v>
      </c>
      <c r="F130" s="3" t="s">
        <v>1</v>
      </c>
      <c r="G130" s="6" t="s">
        <v>2</v>
      </c>
      <c r="H130" s="3" t="s">
        <v>3</v>
      </c>
      <c r="I130" s="7" t="s">
        <v>4</v>
      </c>
      <c r="J130" s="7" t="s">
        <v>5</v>
      </c>
      <c r="K130" s="8" t="s">
        <v>116</v>
      </c>
      <c r="L130" s="8" t="s">
        <v>141</v>
      </c>
      <c r="M130" s="8" t="s">
        <v>142</v>
      </c>
      <c r="N130" s="8" t="s">
        <v>143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26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65</v>
      </c>
      <c r="B140" s="3" t="s">
        <v>64</v>
      </c>
      <c r="C140" s="4" t="s">
        <v>97</v>
      </c>
      <c r="D140" s="5" t="s">
        <v>98</v>
      </c>
      <c r="E140" s="3" t="s">
        <v>0</v>
      </c>
      <c r="F140" s="3" t="s">
        <v>1</v>
      </c>
      <c r="G140" s="6" t="s">
        <v>2</v>
      </c>
      <c r="H140" s="3" t="s">
        <v>3</v>
      </c>
      <c r="I140" s="7" t="s">
        <v>4</v>
      </c>
      <c r="J140" s="7" t="s">
        <v>5</v>
      </c>
      <c r="K140" s="8" t="s">
        <v>116</v>
      </c>
      <c r="L140" s="8" t="s">
        <v>141</v>
      </c>
      <c r="M140" s="8" t="s">
        <v>142</v>
      </c>
      <c r="N140" s="8" t="s">
        <v>93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97</v>
      </c>
      <c r="B147" s="6" t="s">
        <v>2</v>
      </c>
      <c r="C147" s="3" t="s">
        <v>3</v>
      </c>
      <c r="D147" s="3" t="s">
        <v>3</v>
      </c>
      <c r="E147" s="3" t="s">
        <v>3</v>
      </c>
      <c r="F147" s="3" t="s">
        <v>27</v>
      </c>
      <c r="G147" s="3" t="s">
        <v>48</v>
      </c>
      <c r="H147" s="7" t="s">
        <v>4</v>
      </c>
      <c r="I147" s="7" t="s">
        <v>4</v>
      </c>
      <c r="J147" s="7" t="s">
        <v>4</v>
      </c>
      <c r="K147" s="8" t="s">
        <v>49</v>
      </c>
      <c r="L147" s="8" t="s">
        <v>50</v>
      </c>
      <c r="M147" s="7" t="s">
        <v>5</v>
      </c>
      <c r="N147" s="7" t="s">
        <v>5</v>
      </c>
      <c r="O147" s="7" t="s">
        <v>5</v>
      </c>
      <c r="P147" s="8" t="s">
        <v>51</v>
      </c>
      <c r="Q147" s="8" t="s">
        <v>52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150</v>
      </c>
    </row>
    <row r="155" spans="1:17" ht="49" thickBot="1">
      <c r="C155" s="3" t="s">
        <v>151</v>
      </c>
      <c r="D155" s="5" t="s">
        <v>98</v>
      </c>
      <c r="E155" s="6" t="s">
        <v>152</v>
      </c>
      <c r="F155" s="3" t="s">
        <v>3</v>
      </c>
      <c r="G155" s="3" t="s">
        <v>153</v>
      </c>
      <c r="H155" s="8" t="s">
        <v>121</v>
      </c>
      <c r="I155" s="8" t="s">
        <v>122</v>
      </c>
      <c r="J155" s="8" t="s">
        <v>23</v>
      </c>
      <c r="K155" s="8" t="s">
        <v>24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111</v>
      </c>
    </row>
    <row r="4" spans="1:8" ht="46" thickBot="1">
      <c r="A4" s="3" t="s">
        <v>64</v>
      </c>
      <c r="B4" s="5" t="s">
        <v>98</v>
      </c>
      <c r="C4" s="6" t="s">
        <v>2</v>
      </c>
      <c r="D4" s="3" t="s">
        <v>3</v>
      </c>
      <c r="E4" s="8" t="s">
        <v>112</v>
      </c>
      <c r="F4" s="8" t="s">
        <v>85</v>
      </c>
      <c r="G4" s="8" t="s">
        <v>86</v>
      </c>
      <c r="H4" s="8" t="s">
        <v>87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88</v>
      </c>
      <c r="H31" t="s">
        <v>113</v>
      </c>
    </row>
    <row r="32" spans="2:8">
      <c r="B32" t="s">
        <v>71</v>
      </c>
      <c r="G32">
        <v>1.59</v>
      </c>
      <c r="H32">
        <v>1.36</v>
      </c>
    </row>
    <row r="33" spans="1:8" ht="15">
      <c r="B33" t="s">
        <v>72</v>
      </c>
      <c r="G33" s="10">
        <v>9155.6200000000008</v>
      </c>
      <c r="H33" s="10">
        <v>11.06</v>
      </c>
    </row>
    <row r="34" spans="1:8">
      <c r="B34" t="s">
        <v>114</v>
      </c>
    </row>
    <row r="35" spans="1:8">
      <c r="B35" t="s">
        <v>36</v>
      </c>
    </row>
    <row r="36" spans="1:8">
      <c r="B36" t="s">
        <v>90</v>
      </c>
    </row>
    <row r="48" spans="1:8">
      <c r="A48" t="s">
        <v>67</v>
      </c>
    </row>
    <row r="50" spans="1:9" ht="33" thickBot="1">
      <c r="A50" s="3" t="s">
        <v>68</v>
      </c>
      <c r="B50" s="5" t="s">
        <v>2</v>
      </c>
      <c r="C50" s="6" t="s">
        <v>69</v>
      </c>
      <c r="D50" s="3" t="s">
        <v>37</v>
      </c>
      <c r="E50" s="3" t="s">
        <v>38</v>
      </c>
      <c r="F50" s="5" t="s">
        <v>39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55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71</v>
      </c>
      <c r="G64" t="s">
        <v>40</v>
      </c>
    </row>
    <row r="65" spans="1:9" ht="15">
      <c r="B65" t="s">
        <v>72</v>
      </c>
      <c r="G65">
        <v>9144.5290000000005</v>
      </c>
      <c r="H65" s="10"/>
    </row>
    <row r="66" spans="1:9">
      <c r="B66" t="s">
        <v>114</v>
      </c>
    </row>
    <row r="67" spans="1:9">
      <c r="B67" t="s">
        <v>36</v>
      </c>
    </row>
    <row r="68" spans="1:9">
      <c r="B68" t="s">
        <v>90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150</v>
      </c>
    </row>
    <row r="80" spans="1:9" ht="49" thickBot="1">
      <c r="A80" s="3" t="s">
        <v>151</v>
      </c>
      <c r="B80" s="5" t="s">
        <v>98</v>
      </c>
      <c r="C80" s="6" t="s">
        <v>152</v>
      </c>
      <c r="D80" s="3" t="s">
        <v>3</v>
      </c>
      <c r="E80" s="3" t="s">
        <v>153</v>
      </c>
      <c r="F80" s="8" t="s">
        <v>121</v>
      </c>
      <c r="G80" s="8" t="s">
        <v>122</v>
      </c>
      <c r="H80" s="8" t="s">
        <v>23</v>
      </c>
      <c r="I80" s="8" t="s">
        <v>24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54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Z165"/>
  <sheetViews>
    <sheetView tabSelected="1" topLeftCell="A115" workbookViewId="0">
      <selection activeCell="F170" sqref="F170"/>
    </sheetView>
  </sheetViews>
  <sheetFormatPr baseColWidth="10" defaultRowHeight="13"/>
  <sheetData>
    <row r="2" spans="1:24">
      <c r="A2" s="15" t="s">
        <v>165</v>
      </c>
      <c r="B2" s="15" t="s">
        <v>168</v>
      </c>
      <c r="C2" s="15"/>
      <c r="I2" s="15"/>
      <c r="K2" s="15" t="s">
        <v>166</v>
      </c>
    </row>
    <row r="4" spans="1:24">
      <c r="A4" t="s">
        <v>120</v>
      </c>
      <c r="B4" t="s">
        <v>8</v>
      </c>
      <c r="C4" t="s">
        <v>108</v>
      </c>
      <c r="D4" t="s">
        <v>109</v>
      </c>
      <c r="E4" t="s">
        <v>104</v>
      </c>
      <c r="F4" t="s">
        <v>9</v>
      </c>
      <c r="G4" t="s">
        <v>10</v>
      </c>
      <c r="H4" t="s">
        <v>6</v>
      </c>
      <c r="I4" t="s">
        <v>11</v>
      </c>
      <c r="J4" t="s">
        <v>103</v>
      </c>
      <c r="K4" t="s">
        <v>6</v>
      </c>
      <c r="L4" t="s">
        <v>12</v>
      </c>
      <c r="M4" t="s">
        <v>19</v>
      </c>
      <c r="N4" t="s">
        <v>20</v>
      </c>
      <c r="O4" t="s">
        <v>123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163</v>
      </c>
      <c r="B10" s="15" t="s">
        <v>164</v>
      </c>
    </row>
    <row r="11" spans="1:24" ht="26">
      <c r="A11" s="11" t="s">
        <v>120</v>
      </c>
      <c r="B11" s="11" t="s">
        <v>139</v>
      </c>
      <c r="C11" s="11" t="s">
        <v>8</v>
      </c>
      <c r="D11" s="11" t="s">
        <v>135</v>
      </c>
      <c r="E11" s="11" t="s">
        <v>136</v>
      </c>
      <c r="F11" s="11" t="s">
        <v>137</v>
      </c>
      <c r="G11" s="11" t="s">
        <v>138</v>
      </c>
      <c r="H11" s="11" t="s">
        <v>178</v>
      </c>
      <c r="I11" s="11" t="s">
        <v>140</v>
      </c>
      <c r="J11" s="11" t="s">
        <v>179</v>
      </c>
      <c r="M11" t="s">
        <v>30</v>
      </c>
      <c r="R11" t="s">
        <v>148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120</v>
      </c>
      <c r="N12" s="11" t="s">
        <v>139</v>
      </c>
      <c r="O12" s="11" t="s">
        <v>8</v>
      </c>
      <c r="P12" s="11" t="s">
        <v>31</v>
      </c>
      <c r="Q12" s="11"/>
      <c r="R12" s="11" t="s">
        <v>120</v>
      </c>
      <c r="S12" s="11" t="s">
        <v>110</v>
      </c>
      <c r="T12" s="11" t="s">
        <v>70</v>
      </c>
      <c r="U12" s="11" t="s">
        <v>130</v>
      </c>
      <c r="V12" s="11" t="s">
        <v>131</v>
      </c>
      <c r="W12" s="11" t="s">
        <v>132</v>
      </c>
      <c r="X12" s="11" t="s">
        <v>133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176</v>
      </c>
      <c r="B17" t="s">
        <v>6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177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13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14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161</v>
      </c>
      <c r="I24" s="15" t="s">
        <v>162</v>
      </c>
    </row>
    <row r="26" spans="1:24">
      <c r="A26" t="s">
        <v>120</v>
      </c>
      <c r="B26" t="s">
        <v>16</v>
      </c>
      <c r="C26" t="s">
        <v>15</v>
      </c>
      <c r="D26" t="s">
        <v>109</v>
      </c>
      <c r="E26" t="s">
        <v>6</v>
      </c>
      <c r="F26" t="s">
        <v>16</v>
      </c>
      <c r="G26" t="s">
        <v>15</v>
      </c>
      <c r="H26" t="s">
        <v>109</v>
      </c>
      <c r="I26" t="s">
        <v>6</v>
      </c>
      <c r="J26" t="s">
        <v>17</v>
      </c>
      <c r="K26" t="s">
        <v>15</v>
      </c>
      <c r="L26" t="s">
        <v>109</v>
      </c>
      <c r="M26" t="s">
        <v>6</v>
      </c>
      <c r="N26" t="s">
        <v>18</v>
      </c>
      <c r="P26" t="s">
        <v>21</v>
      </c>
      <c r="Q26" t="s">
        <v>22</v>
      </c>
      <c r="R26" t="s">
        <v>80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79</v>
      </c>
    </row>
    <row r="33" spans="3:17">
      <c r="I33" t="s">
        <v>76</v>
      </c>
      <c r="J33" t="s">
        <v>77</v>
      </c>
      <c r="K33" t="s">
        <v>78</v>
      </c>
    </row>
    <row r="34" spans="3:17">
      <c r="D34" t="s">
        <v>134</v>
      </c>
      <c r="E34" t="s">
        <v>133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73</v>
      </c>
      <c r="Q44">
        <v>4</v>
      </c>
    </row>
    <row r="45" spans="3:17">
      <c r="C45" t="s">
        <v>95</v>
      </c>
      <c r="Q45">
        <v>8</v>
      </c>
    </row>
    <row r="46" spans="3:17">
      <c r="C46" t="s">
        <v>96</v>
      </c>
    </row>
    <row r="47" spans="3:17">
      <c r="C47" t="s">
        <v>7</v>
      </c>
    </row>
    <row r="53" spans="1:11">
      <c r="D53" t="s">
        <v>145</v>
      </c>
    </row>
    <row r="56" spans="1:11">
      <c r="A56" t="s">
        <v>100</v>
      </c>
      <c r="B56" t="s">
        <v>101</v>
      </c>
      <c r="C56" t="s">
        <v>34</v>
      </c>
      <c r="D56" t="s">
        <v>102</v>
      </c>
      <c r="E56" t="s">
        <v>35</v>
      </c>
      <c r="F56" t="s">
        <v>103</v>
      </c>
      <c r="G56" t="s">
        <v>104</v>
      </c>
      <c r="H56" t="s">
        <v>74</v>
      </c>
      <c r="I56" t="s">
        <v>75</v>
      </c>
      <c r="K56" t="s">
        <v>196</v>
      </c>
    </row>
    <row r="57" spans="1:11">
      <c r="A57" t="s">
        <v>105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81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106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83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107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82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134</v>
      </c>
      <c r="F70" t="s">
        <v>133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198</v>
      </c>
      <c r="L71" t="s">
        <v>205</v>
      </c>
      <c r="M71" t="s">
        <v>204</v>
      </c>
      <c r="N71" t="s">
        <v>99</v>
      </c>
      <c r="O71" t="s">
        <v>202</v>
      </c>
      <c r="P71" t="s">
        <v>206</v>
      </c>
      <c r="Q71" t="s">
        <v>207</v>
      </c>
      <c r="R71" t="s">
        <v>208</v>
      </c>
      <c r="S71" t="s">
        <v>209</v>
      </c>
      <c r="V71" t="s">
        <v>56</v>
      </c>
      <c r="W71" t="s">
        <v>57</v>
      </c>
      <c r="X71" t="s">
        <v>58</v>
      </c>
      <c r="Y71" t="s">
        <v>59</v>
      </c>
      <c r="Z71" t="s">
        <v>60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197</v>
      </c>
      <c r="K72" t="s">
        <v>199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199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200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200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201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201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146</v>
      </c>
    </row>
    <row r="78" spans="1:26">
      <c r="P78" t="s">
        <v>216</v>
      </c>
      <c r="Q78" t="s">
        <v>210</v>
      </c>
      <c r="R78" t="s">
        <v>211</v>
      </c>
      <c r="S78" t="s">
        <v>212</v>
      </c>
      <c r="T78" t="s">
        <v>214</v>
      </c>
      <c r="U78" t="s">
        <v>213</v>
      </c>
      <c r="V78" t="s">
        <v>203</v>
      </c>
      <c r="W78" t="s">
        <v>215</v>
      </c>
    </row>
    <row r="79" spans="1:26">
      <c r="A79" t="s">
        <v>100</v>
      </c>
      <c r="B79" t="s">
        <v>101</v>
      </c>
      <c r="C79" t="s">
        <v>34</v>
      </c>
      <c r="D79" t="s">
        <v>102</v>
      </c>
      <c r="E79" t="s">
        <v>35</v>
      </c>
      <c r="F79" t="s">
        <v>103</v>
      </c>
      <c r="G79" t="s">
        <v>6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105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147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106</v>
      </c>
      <c r="B84">
        <v>1171052</v>
      </c>
    </row>
    <row r="85" spans="1:23">
      <c r="A85" t="s">
        <v>107</v>
      </c>
      <c r="B85">
        <v>1171052</v>
      </c>
    </row>
    <row r="88" spans="1:23">
      <c r="A88" t="s">
        <v>176</v>
      </c>
      <c r="B88" t="s">
        <v>6</v>
      </c>
    </row>
    <row r="89" spans="1:23">
      <c r="A89" t="s">
        <v>177</v>
      </c>
      <c r="B89">
        <v>563</v>
      </c>
    </row>
    <row r="90" spans="1:23">
      <c r="A90" t="s">
        <v>13</v>
      </c>
      <c r="B90">
        <f>19*60</f>
        <v>1140</v>
      </c>
    </row>
    <row r="91" spans="1:23" s="12" customFormat="1">
      <c r="A91" t="s">
        <v>14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61</v>
      </c>
      <c r="V109" t="s">
        <v>62</v>
      </c>
      <c r="W109" t="s">
        <v>63</v>
      </c>
      <c r="X109" t="s">
        <v>203</v>
      </c>
      <c r="Y109" t="s">
        <v>215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160</v>
      </c>
      <c r="B114" t="s">
        <v>167</v>
      </c>
      <c r="K114" t="s">
        <v>169</v>
      </c>
      <c r="L114" t="s">
        <v>170</v>
      </c>
    </row>
    <row r="115" spans="1:17">
      <c r="B115" t="s">
        <v>101</v>
      </c>
      <c r="C115" t="s">
        <v>34</v>
      </c>
      <c r="D115" t="s">
        <v>11</v>
      </c>
      <c r="E115" t="s">
        <v>104</v>
      </c>
      <c r="F115" t="s">
        <v>74</v>
      </c>
      <c r="G115" t="s">
        <v>75</v>
      </c>
      <c r="L115" t="s">
        <v>101</v>
      </c>
      <c r="M115" t="s">
        <v>34</v>
      </c>
      <c r="N115" t="s">
        <v>11</v>
      </c>
      <c r="O115" t="s">
        <v>104</v>
      </c>
      <c r="P115" t="s">
        <v>74</v>
      </c>
      <c r="Q115" t="s">
        <v>75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171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172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173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174</v>
      </c>
    </row>
    <row r="141" spans="5:11" s="11" customFormat="1" ht="26">
      <c r="F141" s="11" t="s">
        <v>124</v>
      </c>
      <c r="G141" s="11" t="s">
        <v>125</v>
      </c>
      <c r="H141" s="11" t="s">
        <v>126</v>
      </c>
      <c r="I141" s="11" t="s">
        <v>127</v>
      </c>
      <c r="J141" s="11" t="s">
        <v>128</v>
      </c>
      <c r="K141" s="11" t="s">
        <v>129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133</v>
      </c>
      <c r="G146" t="s">
        <v>133</v>
      </c>
      <c r="H146" t="s">
        <v>133</v>
      </c>
      <c r="I146" t="s">
        <v>133</v>
      </c>
      <c r="J146" t="s">
        <v>133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3" spans="1:12">
      <c r="A153" t="s">
        <v>25</v>
      </c>
      <c r="B153" t="s">
        <v>192</v>
      </c>
      <c r="C153" t="s">
        <v>193</v>
      </c>
      <c r="J153" t="s">
        <v>194</v>
      </c>
      <c r="K153" t="s">
        <v>195</v>
      </c>
    </row>
    <row r="154" spans="1:12">
      <c r="A154" s="18" t="s">
        <v>189</v>
      </c>
      <c r="B154" s="19">
        <f>E155-E154</f>
        <v>9.490740740740744E-3</v>
      </c>
      <c r="C154" s="20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21"/>
      <c r="B155" s="22">
        <f>F155-F154</f>
        <v>7.8472222222221166E-3</v>
      </c>
      <c r="C155" s="23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21"/>
      <c r="B156" s="24">
        <f>G155-G154</f>
        <v>6.6782407407408595E-3</v>
      </c>
      <c r="C156" s="25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26"/>
      <c r="B157" s="27">
        <f>AVERAGE(B154:B156)</f>
        <v>8.0054012345679073E-3</v>
      </c>
      <c r="C157" s="28">
        <f>AVERAGE(C154:C156)</f>
        <v>7.1743827160493767E-2</v>
      </c>
      <c r="L157" s="16"/>
    </row>
    <row r="158" spans="1:12">
      <c r="A158" s="18" t="s">
        <v>190</v>
      </c>
      <c r="B158" s="19">
        <f>E159-E158</f>
        <v>1.4409722222222254E-2</v>
      </c>
      <c r="C158" s="20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J158" t="s">
        <v>194</v>
      </c>
      <c r="K158" t="s">
        <v>195</v>
      </c>
    </row>
    <row r="159" spans="1:12">
      <c r="A159" s="21"/>
      <c r="B159" s="22">
        <f>F159-F158</f>
        <v>1.3356481481481497E-2</v>
      </c>
      <c r="C159" s="23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>
        <v>2</v>
      </c>
      <c r="J159" s="29">
        <f>11*60+32</f>
        <v>692</v>
      </c>
      <c r="K159" s="29">
        <f>1*60*60+43*60+19</f>
        <v>6199</v>
      </c>
    </row>
    <row r="160" spans="1:12">
      <c r="A160" s="21"/>
      <c r="B160" s="24">
        <f>G159-G158</f>
        <v>1.7245370370370328E-2</v>
      </c>
      <c r="C160" s="25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>
        <v>4</v>
      </c>
      <c r="J160" s="29">
        <f>21*60+36</f>
        <v>1296</v>
      </c>
      <c r="K160" s="29">
        <f>1*60*60+46*60+35</f>
        <v>6395</v>
      </c>
    </row>
    <row r="161" spans="1:11">
      <c r="A161" s="26"/>
      <c r="B161" s="27">
        <f>AVERAGE(B158:B160)</f>
        <v>1.500385802469136E-2</v>
      </c>
      <c r="C161" s="28">
        <f>AVERAGE(C158:C160)</f>
        <v>7.4020061728395023E-2</v>
      </c>
      <c r="I161">
        <v>8</v>
      </c>
      <c r="J161" s="29">
        <f>39*60+38</f>
        <v>2378</v>
      </c>
      <c r="K161" s="29">
        <f>1*60*60+58*60+57</f>
        <v>7137</v>
      </c>
    </row>
    <row r="162" spans="1:11">
      <c r="A162" s="18" t="s">
        <v>191</v>
      </c>
      <c r="B162" s="19">
        <v>2.6585648148148146E-2</v>
      </c>
      <c r="C162" s="20">
        <v>8.2662037037037034E-2</v>
      </c>
      <c r="E162" s="16"/>
      <c r="F162" s="16">
        <v>0.28195601851851854</v>
      </c>
      <c r="G162" s="17">
        <v>0.39590277777777777</v>
      </c>
    </row>
    <row r="163" spans="1:11">
      <c r="A163" s="21"/>
      <c r="B163" s="22">
        <f>F163-F162</f>
        <v>2.6932870370370343E-2</v>
      </c>
      <c r="C163" s="23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1">
      <c r="A164" s="21"/>
      <c r="B164" s="24">
        <f>G163-G162</f>
        <v>2.9039351851851858E-2</v>
      </c>
      <c r="C164" s="25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1">
      <c r="A165" s="26"/>
      <c r="B165" s="27">
        <f>AVERAGE(B162:B164)</f>
        <v>2.7519290123456785E-2</v>
      </c>
      <c r="C165" s="28">
        <f>AVERAGE(C162:C164)</f>
        <v>8.2600308641975331E-2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 Kim</cp:lastModifiedBy>
  <dcterms:created xsi:type="dcterms:W3CDTF">2012-01-29T21:31:05Z</dcterms:created>
  <dcterms:modified xsi:type="dcterms:W3CDTF">2012-03-01T16:24:51Z</dcterms:modified>
</cp:coreProperties>
</file>