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80" yWindow="-80" windowWidth="25500" windowHeight="1418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51" i="2"/>
  <c r="C53"/>
  <c r="C52"/>
  <c r="C83"/>
  <c r="C82"/>
  <c r="C81"/>
  <c r="C8"/>
  <c r="C7"/>
  <c r="C6"/>
  <c r="C5"/>
  <c r="Q214" i="3"/>
  <c r="R239"/>
  <c r="Q239"/>
  <c r="R238"/>
  <c r="Q238"/>
  <c r="R235"/>
  <c r="Q235"/>
  <c r="R234"/>
  <c r="Q234"/>
  <c r="R231"/>
  <c r="Q231"/>
  <c r="R230"/>
  <c r="Q230"/>
  <c r="R223"/>
  <c r="R222"/>
  <c r="R219"/>
  <c r="R218"/>
  <c r="R215"/>
  <c r="R214"/>
  <c r="Q223"/>
  <c r="Q222"/>
  <c r="Q219"/>
  <c r="Q218"/>
  <c r="Q215"/>
  <c r="B158"/>
  <c r="B171"/>
  <c r="B159"/>
  <c r="B172"/>
  <c r="B160"/>
  <c r="B173"/>
  <c r="K148"/>
  <c r="B175"/>
  <c r="B163"/>
  <c r="B176"/>
  <c r="B164"/>
  <c r="B177"/>
  <c r="K149"/>
  <c r="B154"/>
  <c r="B167"/>
  <c r="B155"/>
  <c r="B168"/>
  <c r="B156"/>
  <c r="B169"/>
  <c r="K147"/>
  <c r="D218"/>
  <c r="D219"/>
  <c r="D220"/>
  <c r="F218"/>
  <c r="E218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B157"/>
  <c r="B170"/>
  <c r="E191"/>
  <c r="G191"/>
  <c r="L191"/>
  <c r="E192"/>
  <c r="G192"/>
  <c r="L190"/>
  <c r="C163"/>
  <c r="C164"/>
  <c r="C165"/>
  <c r="C178"/>
  <c r="K161"/>
  <c r="B165"/>
  <c r="B178"/>
  <c r="J161"/>
  <c r="C158"/>
  <c r="C159"/>
  <c r="C160"/>
  <c r="C161"/>
  <c r="C174"/>
  <c r="K160"/>
  <c r="B161"/>
  <c r="B174"/>
  <c r="J160"/>
  <c r="F191"/>
  <c r="H191"/>
  <c r="C154"/>
  <c r="C155"/>
  <c r="C156"/>
  <c r="C157"/>
  <c r="C170"/>
  <c r="K159"/>
  <c r="J159"/>
  <c r="D183"/>
  <c r="E183"/>
  <c r="D182"/>
  <c r="E182"/>
  <c r="D181"/>
  <c r="E181"/>
  <c r="C175"/>
  <c r="C176"/>
  <c r="C177"/>
  <c r="E178"/>
  <c r="D178"/>
  <c r="C171"/>
  <c r="C172"/>
  <c r="C173"/>
  <c r="E174"/>
  <c r="D174"/>
  <c r="L171"/>
  <c r="K171"/>
  <c r="J171"/>
  <c r="L170"/>
  <c r="K170"/>
  <c r="J170"/>
  <c r="C167"/>
  <c r="C168"/>
  <c r="C169"/>
  <c r="E170"/>
  <c r="D170"/>
  <c r="L169"/>
  <c r="K169"/>
  <c r="J169"/>
  <c r="K156"/>
  <c r="J156"/>
  <c r="K155"/>
  <c r="J155"/>
  <c r="K154"/>
  <c r="J154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<sst xmlns="http://schemas.openxmlformats.org/spreadsheetml/2006/main" count="566" uniqueCount="325">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</sst>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60146344"/>
        <c:axId val="459722792"/>
      </c:barChart>
      <c:catAx>
        <c:axId val="460146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59722792"/>
        <c:crosses val="autoZero"/>
        <c:auto val="1"/>
        <c:lblAlgn val="ctr"/>
        <c:lblOffset val="100"/>
      </c:catAx>
      <c:valAx>
        <c:axId val="459722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60146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612300616"/>
        <c:axId val="133767784"/>
      </c:scatterChart>
      <c:valAx>
        <c:axId val="612300616"/>
        <c:scaling>
          <c:orientation val="minMax"/>
        </c:scaling>
        <c:axPos val="b"/>
        <c:numFmt formatCode="General" sourceLinked="1"/>
        <c:tickLblPos val="nextTo"/>
        <c:crossAx val="133767784"/>
        <c:crosses val="autoZero"/>
        <c:crossBetween val="midCat"/>
      </c:valAx>
      <c:valAx>
        <c:axId val="133767784"/>
        <c:scaling>
          <c:orientation val="minMax"/>
        </c:scaling>
        <c:axPos val="l"/>
        <c:majorGridlines/>
        <c:numFmt formatCode="General" sourceLinked="1"/>
        <c:tickLblPos val="nextTo"/>
        <c:crossAx val="6123006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623622744"/>
        <c:axId val="623476264"/>
      </c:barChart>
      <c:catAx>
        <c:axId val="623622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23476264"/>
        <c:crosses val="autoZero"/>
        <c:auto val="1"/>
        <c:lblAlgn val="ctr"/>
        <c:lblOffset val="100"/>
      </c:catAx>
      <c:valAx>
        <c:axId val="6234762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2362274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460167016"/>
        <c:axId val="612272888"/>
      </c:barChart>
      <c:catAx>
        <c:axId val="460167016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612272888"/>
        <c:crosses val="autoZero"/>
        <c:auto val="1"/>
        <c:lblAlgn val="ctr"/>
        <c:lblOffset val="100"/>
      </c:catAx>
      <c:valAx>
        <c:axId val="612272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016701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141755400"/>
        <c:axId val="141623480"/>
      </c:barChart>
      <c:catAx>
        <c:axId val="141755400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41623480"/>
        <c:crosses val="autoZero"/>
        <c:auto val="1"/>
        <c:lblAlgn val="ctr"/>
        <c:lblOffset val="100"/>
      </c:catAx>
      <c:valAx>
        <c:axId val="141623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755400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645863992"/>
        <c:axId val="141715400"/>
      </c:barChart>
      <c:catAx>
        <c:axId val="645863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715400"/>
        <c:crosses val="autoZero"/>
        <c:auto val="1"/>
        <c:lblAlgn val="ctr"/>
        <c:lblOffset val="100"/>
      </c:catAx>
      <c:valAx>
        <c:axId val="1417154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5863992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141817880"/>
        <c:axId val="623582472"/>
      </c:barChart>
      <c:catAx>
        <c:axId val="141817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623582472"/>
        <c:crosses val="autoZero"/>
        <c:auto val="1"/>
        <c:lblAlgn val="ctr"/>
        <c:lblOffset val="100"/>
      </c:catAx>
      <c:valAx>
        <c:axId val="6235824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141817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133441096"/>
        <c:axId val="133452056"/>
      </c:barChart>
      <c:catAx>
        <c:axId val="133441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133452056"/>
        <c:crosses val="autoZero"/>
        <c:auto val="1"/>
        <c:lblAlgn val="ctr"/>
        <c:lblOffset val="100"/>
      </c:catAx>
      <c:valAx>
        <c:axId val="133452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133441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611473608"/>
        <c:axId val="645127080"/>
      </c:barChart>
      <c:catAx>
        <c:axId val="611473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645127080"/>
        <c:crosses val="autoZero"/>
        <c:auto val="1"/>
        <c:lblAlgn val="ctr"/>
        <c:lblOffset val="100"/>
      </c:catAx>
      <c:valAx>
        <c:axId val="6451270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11473608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623673240"/>
        <c:axId val="645094840"/>
      </c:barChart>
      <c:catAx>
        <c:axId val="623673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645094840"/>
        <c:crosses val="autoZero"/>
        <c:auto val="1"/>
        <c:lblAlgn val="ctr"/>
        <c:lblOffset val="100"/>
      </c:catAx>
      <c:valAx>
        <c:axId val="645094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23673240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axId val="136567752"/>
        <c:axId val="483741320"/>
      </c:barChart>
      <c:catAx>
        <c:axId val="136567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</c:title>
        <c:numFmt formatCode="General" sourceLinked="1"/>
        <c:tickLblPos val="nextTo"/>
        <c:crossAx val="483741320"/>
        <c:crosses val="autoZero"/>
        <c:auto val="1"/>
        <c:lblAlgn val="ctr"/>
        <c:lblOffset val="100"/>
      </c:catAx>
      <c:valAx>
        <c:axId val="4837413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6567752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141628888"/>
        <c:axId val="653218680"/>
      </c:barChart>
      <c:catAx>
        <c:axId val="141628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653218680"/>
        <c:crosses val="autoZero"/>
        <c:auto val="1"/>
        <c:lblAlgn val="ctr"/>
        <c:lblOffset val="100"/>
      </c:catAx>
      <c:valAx>
        <c:axId val="653218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1416288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Sheet1!$W$251</c:f>
              <c:strCache>
                <c:ptCount val="1"/>
                <c:pt idx="0">
                  <c:v>2 Nodes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Sheet1!$W$252:$W$259</c:f>
              <c:numCache>
                <c:formatCode>General</c:formatCode>
                <c:ptCount val="8"/>
                <c:pt idx="1">
                  <c:v>4509.0</c:v>
                </c:pt>
                <c:pt idx="5">
                  <c:v>2056.0</c:v>
                </c:pt>
              </c:numCache>
            </c:numRef>
          </c:val>
        </c:ser>
        <c:ser>
          <c:idx val="1"/>
          <c:order val="1"/>
          <c:tx>
            <c:strRef>
              <c:f>Sheet1!$X$251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Sheet1!$X$252:$X$259</c:f>
              <c:numCache>
                <c:formatCode>General</c:formatCode>
                <c:ptCount val="8"/>
                <c:pt idx="1">
                  <c:v>2343.0</c:v>
                </c:pt>
                <c:pt idx="5">
                  <c:v>1074.0</c:v>
                </c:pt>
              </c:numCache>
            </c:numRef>
          </c:val>
        </c:ser>
        <c:ser>
          <c:idx val="2"/>
          <c:order val="2"/>
          <c:tx>
            <c:strRef>
              <c:f>Sheet1!$Y$251</c:f>
              <c:strCache>
                <c:ptCount val="1"/>
                <c:pt idx="0">
                  <c:v>8 Nodes</c:v>
                </c:pt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Sheet1!$Y$252:$Y$259</c:f>
              <c:numCache>
                <c:formatCode>General</c:formatCode>
                <c:ptCount val="8"/>
                <c:pt idx="1">
                  <c:v>1400.0</c:v>
                </c:pt>
                <c:pt idx="5">
                  <c:v>532.0</c:v>
                </c:pt>
              </c:numCache>
            </c:numRef>
          </c:val>
        </c:ser>
        <c:ser>
          <c:idx val="3"/>
          <c:order val="3"/>
          <c:tx>
            <c:strRef>
              <c:f>Sheet1!$Z$251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Sheet1!$Z$252:$Z$259</c:f>
              <c:numCache>
                <c:formatCode>General</c:formatCode>
                <c:ptCount val="8"/>
                <c:pt idx="2">
                  <c:v>3702.0</c:v>
                </c:pt>
                <c:pt idx="6">
                  <c:v>1561.0</c:v>
                </c:pt>
              </c:numCache>
            </c:numRef>
          </c:val>
        </c:ser>
        <c:ser>
          <c:idx val="4"/>
          <c:order val="4"/>
          <c:tx>
            <c:strRef>
              <c:f>Sheet1!$AA$251</c:f>
              <c:strCache>
                <c:ptCount val="1"/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Sheet1!$AA$252:$AA$259</c:f>
              <c:numCache>
                <c:formatCode>General</c:formatCode>
                <c:ptCount val="8"/>
                <c:pt idx="2">
                  <c:v>1636.0</c:v>
                </c:pt>
                <c:pt idx="6">
                  <c:v>864.0</c:v>
                </c:pt>
              </c:numCache>
            </c:numRef>
          </c:val>
        </c:ser>
        <c:ser>
          <c:idx val="5"/>
          <c:order val="5"/>
          <c:tx>
            <c:strRef>
              <c:f>Sheet1!$AB$251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Sheet1!$AB$252:$AB$259</c:f>
              <c:numCache>
                <c:formatCode>General</c:formatCode>
                <c:ptCount val="8"/>
                <c:pt idx="2">
                  <c:v>795.0</c:v>
                </c:pt>
                <c:pt idx="6">
                  <c:v>464.0</c:v>
                </c:pt>
              </c:numCache>
            </c:numRef>
          </c:val>
        </c:ser>
        <c:gapWidth val="0"/>
        <c:overlap val="100"/>
        <c:axId val="644358808"/>
        <c:axId val="481245336"/>
      </c:barChart>
      <c:catAx>
        <c:axId val="644358808"/>
        <c:scaling>
          <c:orientation val="minMax"/>
        </c:scaling>
        <c:axPos val="b"/>
        <c:numFmt formatCode="General" sourceLinked="1"/>
        <c:tickLblPos val="nextTo"/>
        <c:crossAx val="481245336"/>
        <c:crosses val="autoZero"/>
        <c:auto val="1"/>
        <c:lblAlgn val="ctr"/>
        <c:lblOffset val="100"/>
      </c:catAx>
      <c:valAx>
        <c:axId val="481245336"/>
        <c:scaling>
          <c:orientation val="minMax"/>
        </c:scaling>
        <c:axPos val="l"/>
        <c:numFmt formatCode="General" sourceLinked="1"/>
        <c:tickLblPos val="nextTo"/>
        <c:crossAx val="64435880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0"/>
        <c:delete val="1"/>
      </c:legendEntry>
      <c:legendEntry>
        <c:idx val="2"/>
        <c:delete val="1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60277064"/>
        <c:axId val="142562072"/>
      </c:barChart>
      <c:catAx>
        <c:axId val="460277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142562072"/>
        <c:crosses val="autoZero"/>
        <c:auto val="1"/>
        <c:lblAlgn val="ctr"/>
        <c:lblOffset val="100"/>
      </c:catAx>
      <c:valAx>
        <c:axId val="142562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60277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134019384"/>
        <c:axId val="133711528"/>
      </c:barChart>
      <c:catAx>
        <c:axId val="134019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133711528"/>
        <c:crosses val="autoZero"/>
        <c:auto val="1"/>
        <c:lblAlgn val="ctr"/>
        <c:lblOffset val="100"/>
      </c:catAx>
      <c:valAx>
        <c:axId val="133711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134019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11597416"/>
        <c:axId val="133546760"/>
      </c:barChart>
      <c:catAx>
        <c:axId val="611597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3546760"/>
        <c:crosses val="autoZero"/>
        <c:auto val="1"/>
        <c:lblAlgn val="ctr"/>
        <c:lblOffset val="100"/>
      </c:catAx>
      <c:valAx>
        <c:axId val="133546760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1597416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23578648"/>
        <c:axId val="141588248"/>
      </c:barChart>
      <c:catAx>
        <c:axId val="623578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141588248"/>
        <c:crosses val="autoZero"/>
        <c:auto val="1"/>
        <c:lblAlgn val="ctr"/>
        <c:lblOffset val="100"/>
      </c:catAx>
      <c:valAx>
        <c:axId val="1415882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2357864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506951631046119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142057384"/>
        <c:axId val="460238920"/>
      </c:scatterChart>
      <c:valAx>
        <c:axId val="142057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60238920"/>
        <c:crosses val="autoZero"/>
        <c:crossBetween val="midCat"/>
      </c:valAx>
      <c:valAx>
        <c:axId val="460238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1420573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611336088"/>
        <c:axId val="141725864"/>
      </c:scatterChart>
      <c:valAx>
        <c:axId val="611336088"/>
        <c:scaling>
          <c:orientation val="minMax"/>
        </c:scaling>
        <c:axPos val="b"/>
        <c:numFmt formatCode="General" sourceLinked="1"/>
        <c:tickLblPos val="nextTo"/>
        <c:crossAx val="141725864"/>
        <c:crosses val="autoZero"/>
        <c:crossBetween val="midCat"/>
      </c:valAx>
      <c:valAx>
        <c:axId val="141725864"/>
        <c:scaling>
          <c:orientation val="minMax"/>
        </c:scaling>
        <c:axPos val="l"/>
        <c:majorGridlines/>
        <c:numFmt formatCode="General" sourceLinked="1"/>
        <c:tickLblPos val="nextTo"/>
        <c:crossAx val="6113360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133693144"/>
        <c:axId val="141736440"/>
      </c:scatterChart>
      <c:valAx>
        <c:axId val="133693144"/>
        <c:scaling>
          <c:orientation val="minMax"/>
        </c:scaling>
        <c:axPos val="b"/>
        <c:numFmt formatCode="General" sourceLinked="1"/>
        <c:tickLblPos val="nextTo"/>
        <c:crossAx val="141736440"/>
        <c:crosses val="autoZero"/>
        <c:crossBetween val="midCat"/>
      </c:valAx>
      <c:valAx>
        <c:axId val="141736440"/>
        <c:scaling>
          <c:orientation val="minMax"/>
        </c:scaling>
        <c:axPos val="l"/>
        <c:majorGridlines/>
        <c:numFmt formatCode="General" sourceLinked="1"/>
        <c:tickLblPos val="nextTo"/>
        <c:crossAx val="1336931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116</xdr:row>
      <xdr:rowOff>139700</xdr:rowOff>
    </xdr:from>
    <xdr:to>
      <xdr:col>19</xdr:col>
      <xdr:colOff>0</xdr:colOff>
      <xdr:row>143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647700</xdr:colOff>
      <xdr:row>262</xdr:row>
      <xdr:rowOff>25400</xdr:rowOff>
    </xdr:from>
    <xdr:to>
      <xdr:col>26</xdr:col>
      <xdr:colOff>457200</xdr:colOff>
      <xdr:row>278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57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180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21</v>
      </c>
      <c r="B2" s="3" t="s">
        <v>20</v>
      </c>
      <c r="C2" s="4" t="s">
        <v>163</v>
      </c>
      <c r="D2" s="5" t="s">
        <v>164</v>
      </c>
      <c r="E2" s="3" t="s">
        <v>48</v>
      </c>
      <c r="F2" s="3" t="s">
        <v>49</v>
      </c>
      <c r="G2" s="6" t="s">
        <v>74</v>
      </c>
      <c r="H2" s="3" t="s">
        <v>75</v>
      </c>
      <c r="I2" s="7" t="s">
        <v>76</v>
      </c>
      <c r="J2" s="7" t="s">
        <v>77</v>
      </c>
      <c r="K2" s="8" t="s">
        <v>55</v>
      </c>
      <c r="L2" s="8" t="s">
        <v>203</v>
      </c>
      <c r="M2" s="8" t="s">
        <v>226</v>
      </c>
      <c r="N2" s="8" t="s">
        <v>227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228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21</v>
      </c>
      <c r="B9" s="3" t="s">
        <v>20</v>
      </c>
      <c r="C9" s="4" t="s">
        <v>163</v>
      </c>
      <c r="D9" s="5" t="s">
        <v>164</v>
      </c>
      <c r="E9" s="3" t="s">
        <v>48</v>
      </c>
      <c r="F9" s="3" t="s">
        <v>49</v>
      </c>
      <c r="G9" s="6" t="s">
        <v>74</v>
      </c>
      <c r="H9" s="3" t="s">
        <v>75</v>
      </c>
      <c r="I9" s="7" t="s">
        <v>76</v>
      </c>
      <c r="J9" s="7" t="s">
        <v>77</v>
      </c>
      <c r="K9" s="8" t="s">
        <v>55</v>
      </c>
      <c r="L9" s="8" t="s">
        <v>203</v>
      </c>
      <c r="M9" s="8" t="s">
        <v>226</v>
      </c>
      <c r="N9" s="8" t="s">
        <v>227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110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21</v>
      </c>
      <c r="B17" s="3" t="s">
        <v>20</v>
      </c>
      <c r="C17" s="4" t="s">
        <v>163</v>
      </c>
      <c r="D17" s="5" t="s">
        <v>164</v>
      </c>
      <c r="E17" s="3" t="s">
        <v>48</v>
      </c>
      <c r="F17" s="3" t="s">
        <v>49</v>
      </c>
      <c r="G17" s="6" t="s">
        <v>74</v>
      </c>
      <c r="H17" s="3" t="s">
        <v>75</v>
      </c>
      <c r="I17" s="7" t="s">
        <v>76</v>
      </c>
      <c r="J17" s="7" t="s">
        <v>77</v>
      </c>
      <c r="K17" s="8" t="s">
        <v>55</v>
      </c>
      <c r="L17" s="8" t="s">
        <v>203</v>
      </c>
      <c r="M17" s="8" t="s">
        <v>226</v>
      </c>
      <c r="N17" s="8" t="s">
        <v>227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111</v>
      </c>
      <c r="B24" s="5" t="s">
        <v>112</v>
      </c>
      <c r="C24" s="6" t="s">
        <v>74</v>
      </c>
      <c r="D24" s="3" t="s">
        <v>113</v>
      </c>
      <c r="E24" s="7" t="s">
        <v>73</v>
      </c>
      <c r="F24" s="7" t="s">
        <v>204</v>
      </c>
      <c r="G24" s="7" t="s">
        <v>56</v>
      </c>
      <c r="H24" s="7" t="s">
        <v>57</v>
      </c>
      <c r="I24" s="7" t="s">
        <v>192</v>
      </c>
      <c r="J24" s="7" t="s">
        <v>108</v>
      </c>
      <c r="K24" s="8" t="s">
        <v>109</v>
      </c>
      <c r="L24" s="8" t="s">
        <v>145</v>
      </c>
      <c r="M24" s="8" t="s">
        <v>146</v>
      </c>
      <c r="N24" s="8" t="s">
        <v>145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147</v>
      </c>
    </row>
    <row r="32" spans="1:19" ht="46" thickBot="1">
      <c r="D32" s="3" t="s">
        <v>148</v>
      </c>
      <c r="E32" s="5" t="s">
        <v>149</v>
      </c>
      <c r="F32" s="6" t="s">
        <v>74</v>
      </c>
      <c r="G32" s="3" t="s">
        <v>122</v>
      </c>
      <c r="H32" s="8" t="s">
        <v>285</v>
      </c>
      <c r="I32" s="8" t="s">
        <v>286</v>
      </c>
      <c r="J32" s="8" t="s">
        <v>287</v>
      </c>
      <c r="K32" s="8" t="s">
        <v>288</v>
      </c>
      <c r="R32" t="s">
        <v>289</v>
      </c>
      <c r="S32" t="s">
        <v>290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139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140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221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251</v>
      </c>
    </row>
    <row r="37" spans="4:19">
      <c r="M37" t="s">
        <v>252</v>
      </c>
    </row>
    <row r="60" spans="25:25">
      <c r="Y60" t="s">
        <v>253</v>
      </c>
    </row>
    <row r="65" spans="1:14" ht="15">
      <c r="A65" s="1"/>
      <c r="B65" s="2"/>
      <c r="C65" s="2"/>
      <c r="D65" s="2"/>
      <c r="E65" s="2"/>
      <c r="F65" s="2"/>
      <c r="G65" s="1" t="s">
        <v>135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21</v>
      </c>
      <c r="B66" s="3" t="s">
        <v>20</v>
      </c>
      <c r="C66" s="4" t="s">
        <v>163</v>
      </c>
      <c r="D66" s="5" t="s">
        <v>164</v>
      </c>
      <c r="E66" s="3" t="s">
        <v>48</v>
      </c>
      <c r="F66" s="3" t="s">
        <v>49</v>
      </c>
      <c r="G66" s="6" t="s">
        <v>74</v>
      </c>
      <c r="H66" s="3" t="s">
        <v>75</v>
      </c>
      <c r="I66" s="7" t="s">
        <v>76</v>
      </c>
      <c r="J66" s="7" t="s">
        <v>77</v>
      </c>
      <c r="K66" s="8" t="s">
        <v>55</v>
      </c>
      <c r="L66" s="8" t="s">
        <v>203</v>
      </c>
      <c r="M66" s="8" t="s">
        <v>226</v>
      </c>
      <c r="N66" s="8" t="s">
        <v>227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136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21</v>
      </c>
      <c r="B73" s="3" t="s">
        <v>20</v>
      </c>
      <c r="C73" s="4" t="s">
        <v>163</v>
      </c>
      <c r="D73" s="5" t="s">
        <v>164</v>
      </c>
      <c r="E73" s="3" t="s">
        <v>48</v>
      </c>
      <c r="F73" s="3" t="s">
        <v>49</v>
      </c>
      <c r="G73" s="6" t="s">
        <v>74</v>
      </c>
      <c r="H73" s="3" t="s">
        <v>75</v>
      </c>
      <c r="I73" s="7" t="s">
        <v>76</v>
      </c>
      <c r="J73" s="7" t="s">
        <v>77</v>
      </c>
      <c r="K73" s="8" t="s">
        <v>55</v>
      </c>
      <c r="L73" s="8" t="s">
        <v>203</v>
      </c>
      <c r="M73" s="8" t="s">
        <v>226</v>
      </c>
      <c r="N73" s="8" t="s">
        <v>227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137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21</v>
      </c>
      <c r="B80" s="3" t="s">
        <v>20</v>
      </c>
      <c r="C80" s="4" t="s">
        <v>163</v>
      </c>
      <c r="D80" s="5" t="s">
        <v>164</v>
      </c>
      <c r="E80" s="3" t="s">
        <v>48</v>
      </c>
      <c r="F80" s="3" t="s">
        <v>49</v>
      </c>
      <c r="G80" s="6" t="s">
        <v>74</v>
      </c>
      <c r="H80" s="3" t="s">
        <v>75</v>
      </c>
      <c r="I80" s="7" t="s">
        <v>76</v>
      </c>
      <c r="J80" s="7" t="s">
        <v>77</v>
      </c>
      <c r="K80" s="8" t="s">
        <v>55</v>
      </c>
      <c r="L80" s="8" t="s">
        <v>203</v>
      </c>
      <c r="M80" s="8" t="s">
        <v>226</v>
      </c>
      <c r="N80" s="8" t="s">
        <v>227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178</v>
      </c>
      <c r="B87" s="6" t="s">
        <v>74</v>
      </c>
      <c r="C87" s="7" t="s">
        <v>179</v>
      </c>
      <c r="D87" s="7" t="s">
        <v>179</v>
      </c>
      <c r="E87" s="7" t="s">
        <v>179</v>
      </c>
      <c r="F87" s="8" t="s">
        <v>54</v>
      </c>
      <c r="G87" s="8" t="s">
        <v>9</v>
      </c>
      <c r="H87" s="7" t="s">
        <v>208</v>
      </c>
      <c r="I87" s="7" t="s">
        <v>208</v>
      </c>
      <c r="J87" s="7" t="s">
        <v>208</v>
      </c>
      <c r="K87" s="8" t="s">
        <v>207</v>
      </c>
      <c r="L87" s="8" t="s">
        <v>22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23</v>
      </c>
    </row>
    <row r="96" spans="1:12" ht="33" thickBot="1">
      <c r="A96" s="3" t="s">
        <v>24</v>
      </c>
      <c r="B96" s="5" t="s">
        <v>74</v>
      </c>
      <c r="C96" s="6" t="s">
        <v>25</v>
      </c>
      <c r="D96" s="3" t="s">
        <v>212</v>
      </c>
      <c r="E96" s="3" t="s">
        <v>213</v>
      </c>
      <c r="F96" s="5" t="s">
        <v>214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215</v>
      </c>
    </row>
    <row r="101" spans="1:22">
      <c r="V101">
        <v>9144.5290000000005</v>
      </c>
    </row>
    <row r="105" spans="1:22">
      <c r="I105" t="s">
        <v>139</v>
      </c>
    </row>
    <row r="106" spans="1:22">
      <c r="I106" t="s">
        <v>216</v>
      </c>
    </row>
    <row r="107" spans="1:22">
      <c r="I107" t="s">
        <v>217</v>
      </c>
    </row>
    <row r="108" spans="1:22">
      <c r="I108" t="s">
        <v>211</v>
      </c>
    </row>
    <row r="109" spans="1:22">
      <c r="I109" t="s">
        <v>291</v>
      </c>
    </row>
    <row r="120" spans="1:17" ht="15">
      <c r="A120" s="1"/>
      <c r="B120" s="2"/>
      <c r="C120" s="2"/>
      <c r="D120" s="2"/>
      <c r="E120" s="2"/>
      <c r="F120" s="2"/>
      <c r="G120" s="1" t="s">
        <v>292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21</v>
      </c>
      <c r="B121" s="3" t="s">
        <v>111</v>
      </c>
      <c r="C121" s="4" t="s">
        <v>158</v>
      </c>
      <c r="D121" s="5" t="s">
        <v>164</v>
      </c>
      <c r="E121" s="3" t="s">
        <v>48</v>
      </c>
      <c r="F121" s="3" t="s">
        <v>49</v>
      </c>
      <c r="G121" s="6" t="s">
        <v>74</v>
      </c>
      <c r="H121" s="3" t="s">
        <v>75</v>
      </c>
      <c r="I121" s="7" t="s">
        <v>76</v>
      </c>
      <c r="J121" s="7" t="s">
        <v>77</v>
      </c>
      <c r="K121" s="8" t="s">
        <v>55</v>
      </c>
      <c r="L121" s="8" t="s">
        <v>203</v>
      </c>
      <c r="M121" s="8" t="s">
        <v>226</v>
      </c>
      <c r="N121" s="8" t="s">
        <v>159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160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21</v>
      </c>
      <c r="B130" s="3" t="s">
        <v>20</v>
      </c>
      <c r="C130" s="4" t="s">
        <v>163</v>
      </c>
      <c r="D130" s="5" t="s">
        <v>164</v>
      </c>
      <c r="E130" s="3" t="s">
        <v>48</v>
      </c>
      <c r="F130" s="3" t="s">
        <v>49</v>
      </c>
      <c r="G130" s="6" t="s">
        <v>74</v>
      </c>
      <c r="H130" s="3" t="s">
        <v>75</v>
      </c>
      <c r="I130" s="7" t="s">
        <v>76</v>
      </c>
      <c r="J130" s="7" t="s">
        <v>77</v>
      </c>
      <c r="K130" s="8" t="s">
        <v>55</v>
      </c>
      <c r="L130" s="8" t="s">
        <v>203</v>
      </c>
      <c r="M130" s="8" t="s">
        <v>226</v>
      </c>
      <c r="N130" s="8" t="s">
        <v>227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71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21</v>
      </c>
      <c r="B140" s="3" t="s">
        <v>20</v>
      </c>
      <c r="C140" s="4" t="s">
        <v>163</v>
      </c>
      <c r="D140" s="5" t="s">
        <v>164</v>
      </c>
      <c r="E140" s="3" t="s">
        <v>48</v>
      </c>
      <c r="F140" s="3" t="s">
        <v>49</v>
      </c>
      <c r="G140" s="6" t="s">
        <v>74</v>
      </c>
      <c r="H140" s="3" t="s">
        <v>75</v>
      </c>
      <c r="I140" s="7" t="s">
        <v>76</v>
      </c>
      <c r="J140" s="7" t="s">
        <v>77</v>
      </c>
      <c r="K140" s="8" t="s">
        <v>55</v>
      </c>
      <c r="L140" s="8" t="s">
        <v>203</v>
      </c>
      <c r="M140" s="8" t="s">
        <v>226</v>
      </c>
      <c r="N140" s="8" t="s">
        <v>159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163</v>
      </c>
      <c r="B147" s="6" t="s">
        <v>74</v>
      </c>
      <c r="C147" s="3" t="s">
        <v>75</v>
      </c>
      <c r="D147" s="3" t="s">
        <v>75</v>
      </c>
      <c r="E147" s="3" t="s">
        <v>75</v>
      </c>
      <c r="F147" s="3" t="s">
        <v>72</v>
      </c>
      <c r="G147" s="3" t="s">
        <v>150</v>
      </c>
      <c r="H147" s="7" t="s">
        <v>76</v>
      </c>
      <c r="I147" s="7" t="s">
        <v>76</v>
      </c>
      <c r="J147" s="7" t="s">
        <v>76</v>
      </c>
      <c r="K147" s="8" t="s">
        <v>151</v>
      </c>
      <c r="L147" s="8" t="s">
        <v>152</v>
      </c>
      <c r="M147" s="7" t="s">
        <v>77</v>
      </c>
      <c r="N147" s="7" t="s">
        <v>77</v>
      </c>
      <c r="O147" s="7" t="s">
        <v>77</v>
      </c>
      <c r="P147" s="8" t="s">
        <v>153</v>
      </c>
      <c r="Q147" s="8" t="s">
        <v>8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222</v>
      </c>
    </row>
    <row r="155" spans="1:17" ht="49" thickBot="1">
      <c r="C155" s="3" t="s">
        <v>223</v>
      </c>
      <c r="D155" s="5" t="s">
        <v>164</v>
      </c>
      <c r="E155" s="6" t="s">
        <v>224</v>
      </c>
      <c r="F155" s="3" t="s">
        <v>75</v>
      </c>
      <c r="G155" s="3" t="s">
        <v>225</v>
      </c>
      <c r="H155" s="8" t="s">
        <v>194</v>
      </c>
      <c r="I155" s="8" t="s">
        <v>195</v>
      </c>
      <c r="J155" s="8" t="s">
        <v>95</v>
      </c>
      <c r="K155" s="8" t="s">
        <v>96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5"/>
  <sheetViews>
    <sheetView topLeftCell="A119" workbookViewId="0">
      <selection activeCell="G56" sqref="G56"/>
    </sheetView>
  </sheetViews>
  <sheetFormatPr baseColWidth="10" defaultRowHeight="13"/>
  <sheetData>
    <row r="3" spans="1:8">
      <c r="A3" t="s">
        <v>50</v>
      </c>
    </row>
    <row r="4" spans="1:8" ht="46" thickBot="1">
      <c r="A4" s="3" t="s">
        <v>20</v>
      </c>
      <c r="B4" s="5" t="s">
        <v>164</v>
      </c>
      <c r="C4" s="6" t="s">
        <v>74</v>
      </c>
      <c r="D4" s="3" t="s">
        <v>75</v>
      </c>
      <c r="E4" s="8" t="s">
        <v>51</v>
      </c>
      <c r="F4" s="8" t="s">
        <v>286</v>
      </c>
      <c r="G4" s="8" t="s">
        <v>287</v>
      </c>
      <c r="H4" s="8" t="s">
        <v>288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289</v>
      </c>
      <c r="H31" t="s">
        <v>52</v>
      </c>
    </row>
    <row r="32" spans="2:8">
      <c r="B32" t="s">
        <v>139</v>
      </c>
      <c r="G32">
        <v>1.59</v>
      </c>
      <c r="H32">
        <v>1.36</v>
      </c>
    </row>
    <row r="33" spans="1:8" ht="15">
      <c r="B33" t="s">
        <v>140</v>
      </c>
      <c r="G33" s="10">
        <v>9155.6200000000008</v>
      </c>
      <c r="H33" s="10">
        <v>11.06</v>
      </c>
    </row>
    <row r="34" spans="1:8">
      <c r="B34" t="s">
        <v>53</v>
      </c>
    </row>
    <row r="35" spans="1:8">
      <c r="B35" t="s">
        <v>211</v>
      </c>
    </row>
    <row r="36" spans="1:8">
      <c r="B36" t="s">
        <v>291</v>
      </c>
    </row>
    <row r="48" spans="1:8">
      <c r="A48" t="s">
        <v>23</v>
      </c>
    </row>
    <row r="50" spans="1:9" ht="33" thickBot="1">
      <c r="A50" s="3" t="s">
        <v>24</v>
      </c>
      <c r="B50" s="5" t="s">
        <v>74</v>
      </c>
      <c r="C50" s="6" t="s">
        <v>25</v>
      </c>
      <c r="D50" s="3" t="s">
        <v>212</v>
      </c>
      <c r="E50" s="3" t="s">
        <v>213</v>
      </c>
      <c r="F50" s="5" t="s">
        <v>214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11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315</v>
      </c>
      <c r="H55" t="s">
        <v>316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139</v>
      </c>
      <c r="G64" t="s">
        <v>215</v>
      </c>
    </row>
    <row r="65" spans="1:11" ht="15">
      <c r="B65" t="s">
        <v>140</v>
      </c>
      <c r="G65">
        <v>9144.5290000000005</v>
      </c>
      <c r="H65" s="10"/>
    </row>
    <row r="66" spans="1:11">
      <c r="B66" t="s">
        <v>53</v>
      </c>
    </row>
    <row r="67" spans="1:11">
      <c r="B67" t="s">
        <v>211</v>
      </c>
    </row>
    <row r="68" spans="1:11">
      <c r="B68" t="s">
        <v>291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222</v>
      </c>
    </row>
    <row r="80" spans="1:11" ht="49" thickBot="1">
      <c r="A80" s="3" t="s">
        <v>223</v>
      </c>
      <c r="B80" s="5" t="s">
        <v>164</v>
      </c>
      <c r="C80" s="6" t="s">
        <v>224</v>
      </c>
      <c r="D80" s="3" t="s">
        <v>75</v>
      </c>
      <c r="E80" s="3" t="s">
        <v>225</v>
      </c>
      <c r="F80" s="8" t="s">
        <v>194</v>
      </c>
      <c r="G80" s="8" t="s">
        <v>195</v>
      </c>
      <c r="H80" s="8" t="s">
        <v>307</v>
      </c>
      <c r="I80" s="8" t="s">
        <v>308</v>
      </c>
      <c r="J80" s="8" t="s">
        <v>95</v>
      </c>
      <c r="K80" s="8" t="s">
        <v>96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10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B258"/>
  <sheetViews>
    <sheetView tabSelected="1" topLeftCell="G110" workbookViewId="0">
      <selection activeCell="U267" sqref="U267"/>
    </sheetView>
  </sheetViews>
  <sheetFormatPr baseColWidth="10" defaultRowHeight="13"/>
  <sheetData>
    <row r="2" spans="1:24">
      <c r="A2" s="15" t="s">
        <v>262</v>
      </c>
      <c r="B2" s="15" t="s">
        <v>265</v>
      </c>
      <c r="C2" s="15"/>
      <c r="I2" s="15"/>
      <c r="K2" s="15" t="s">
        <v>263</v>
      </c>
    </row>
    <row r="4" spans="1:24">
      <c r="A4" t="s">
        <v>193</v>
      </c>
      <c r="B4" t="s">
        <v>80</v>
      </c>
      <c r="C4" t="s">
        <v>45</v>
      </c>
      <c r="D4" t="s">
        <v>46</v>
      </c>
      <c r="E4" t="s">
        <v>41</v>
      </c>
      <c r="F4" t="s">
        <v>81</v>
      </c>
      <c r="G4" t="s">
        <v>82</v>
      </c>
      <c r="H4" t="s">
        <v>78</v>
      </c>
      <c r="I4" t="s">
        <v>83</v>
      </c>
      <c r="J4" t="s">
        <v>40</v>
      </c>
      <c r="K4" t="s">
        <v>78</v>
      </c>
      <c r="L4" t="s">
        <v>84</v>
      </c>
      <c r="M4" t="s">
        <v>91</v>
      </c>
      <c r="N4" t="s">
        <v>92</v>
      </c>
      <c r="O4" t="s">
        <v>68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7</v>
      </c>
      <c r="B10" s="15" t="s">
        <v>261</v>
      </c>
    </row>
    <row r="11" spans="1:24" ht="26">
      <c r="A11" s="11" t="s">
        <v>193</v>
      </c>
      <c r="B11" s="11" t="s">
        <v>201</v>
      </c>
      <c r="C11" s="11" t="s">
        <v>80</v>
      </c>
      <c r="D11" s="11" t="s">
        <v>197</v>
      </c>
      <c r="E11" s="11" t="s">
        <v>198</v>
      </c>
      <c r="F11" s="11" t="s">
        <v>199</v>
      </c>
      <c r="G11" s="11" t="s">
        <v>200</v>
      </c>
      <c r="H11" s="11" t="s">
        <v>125</v>
      </c>
      <c r="I11" s="11" t="s">
        <v>202</v>
      </c>
      <c r="J11" s="11" t="s">
        <v>250</v>
      </c>
      <c r="M11" t="s">
        <v>205</v>
      </c>
      <c r="R11" t="s">
        <v>232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193</v>
      </c>
      <c r="N12" s="11" t="s">
        <v>201</v>
      </c>
      <c r="O12" s="11" t="s">
        <v>80</v>
      </c>
      <c r="P12" s="11" t="s">
        <v>206</v>
      </c>
      <c r="Q12" s="11"/>
      <c r="R12" s="11" t="s">
        <v>193</v>
      </c>
      <c r="S12" s="11" t="s">
        <v>47</v>
      </c>
      <c r="T12" s="11" t="s">
        <v>138</v>
      </c>
      <c r="U12" s="11" t="s">
        <v>321</v>
      </c>
      <c r="V12" s="11" t="s">
        <v>322</v>
      </c>
      <c r="W12" s="11" t="s">
        <v>323</v>
      </c>
      <c r="X12" s="11" t="s">
        <v>324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123</v>
      </c>
      <c r="B17" t="s">
        <v>78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124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85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86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115</v>
      </c>
      <c r="I24" s="15" t="s">
        <v>116</v>
      </c>
    </row>
    <row r="26" spans="1:24">
      <c r="A26" t="s">
        <v>193</v>
      </c>
      <c r="B26" t="s">
        <v>88</v>
      </c>
      <c r="C26" t="s">
        <v>87</v>
      </c>
      <c r="D26" t="s">
        <v>46</v>
      </c>
      <c r="E26" t="s">
        <v>78</v>
      </c>
      <c r="F26" t="s">
        <v>88</v>
      </c>
      <c r="G26" t="s">
        <v>87</v>
      </c>
      <c r="H26" t="s">
        <v>46</v>
      </c>
      <c r="I26" t="s">
        <v>78</v>
      </c>
      <c r="J26" t="s">
        <v>89</v>
      </c>
      <c r="K26" t="s">
        <v>87</v>
      </c>
      <c r="L26" t="s">
        <v>46</v>
      </c>
      <c r="M26" t="s">
        <v>78</v>
      </c>
      <c r="N26" t="s">
        <v>90</v>
      </c>
      <c r="P26" t="s">
        <v>93</v>
      </c>
      <c r="Q26" t="s">
        <v>94</v>
      </c>
      <c r="R26" t="s">
        <v>281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280</v>
      </c>
    </row>
    <row r="33" spans="3:17">
      <c r="I33" t="s">
        <v>277</v>
      </c>
      <c r="J33" t="s">
        <v>278</v>
      </c>
      <c r="K33" t="s">
        <v>279</v>
      </c>
    </row>
    <row r="34" spans="3:17">
      <c r="D34" t="s">
        <v>196</v>
      </c>
      <c r="E34" t="s">
        <v>324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274</v>
      </c>
      <c r="Q44">
        <v>4</v>
      </c>
    </row>
    <row r="45" spans="3:17">
      <c r="C45" t="s">
        <v>161</v>
      </c>
      <c r="Q45">
        <v>8</v>
      </c>
    </row>
    <row r="46" spans="3:17">
      <c r="C46" t="s">
        <v>162</v>
      </c>
    </row>
    <row r="47" spans="3:17">
      <c r="C47" t="s">
        <v>79</v>
      </c>
    </row>
    <row r="53" spans="1:11">
      <c r="D53" t="s">
        <v>229</v>
      </c>
    </row>
    <row r="56" spans="1:11">
      <c r="A56" t="s">
        <v>166</v>
      </c>
      <c r="B56" t="s">
        <v>167</v>
      </c>
      <c r="C56" t="s">
        <v>209</v>
      </c>
      <c r="D56" t="s">
        <v>39</v>
      </c>
      <c r="E56" t="s">
        <v>210</v>
      </c>
      <c r="F56" t="s">
        <v>40</v>
      </c>
      <c r="G56" t="s">
        <v>41</v>
      </c>
      <c r="H56" t="s">
        <v>275</v>
      </c>
      <c r="I56" t="s">
        <v>276</v>
      </c>
      <c r="K56" t="s">
        <v>188</v>
      </c>
    </row>
    <row r="57" spans="1:11">
      <c r="A57" t="s">
        <v>42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282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43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284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44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283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196</v>
      </c>
      <c r="F70" t="s">
        <v>324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190</v>
      </c>
      <c r="L71" t="s">
        <v>297</v>
      </c>
      <c r="M71" t="s">
        <v>296</v>
      </c>
      <c r="N71" t="s">
        <v>165</v>
      </c>
      <c r="O71" t="s">
        <v>294</v>
      </c>
      <c r="P71" t="s">
        <v>298</v>
      </c>
      <c r="Q71" t="s">
        <v>299</v>
      </c>
      <c r="R71" t="s">
        <v>300</v>
      </c>
      <c r="S71" t="s">
        <v>301</v>
      </c>
      <c r="V71" t="s">
        <v>12</v>
      </c>
      <c r="W71" t="s">
        <v>13</v>
      </c>
      <c r="X71" t="s">
        <v>14</v>
      </c>
      <c r="Y71" t="s">
        <v>15</v>
      </c>
      <c r="Z71" t="s">
        <v>16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189</v>
      </c>
      <c r="K72" t="s">
        <v>191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191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317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317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293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293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230</v>
      </c>
    </row>
    <row r="78" spans="1:26">
      <c r="P78" t="s">
        <v>169</v>
      </c>
      <c r="Q78" t="s">
        <v>302</v>
      </c>
      <c r="R78" t="s">
        <v>303</v>
      </c>
      <c r="S78" t="s">
        <v>304</v>
      </c>
      <c r="T78" t="s">
        <v>306</v>
      </c>
      <c r="U78" t="s">
        <v>305</v>
      </c>
      <c r="V78" t="s">
        <v>295</v>
      </c>
      <c r="W78" t="s">
        <v>168</v>
      </c>
    </row>
    <row r="79" spans="1:26">
      <c r="A79" t="s">
        <v>166</v>
      </c>
      <c r="B79" t="s">
        <v>167</v>
      </c>
      <c r="C79" t="s">
        <v>209</v>
      </c>
      <c r="D79" t="s">
        <v>39</v>
      </c>
      <c r="E79" t="s">
        <v>210</v>
      </c>
      <c r="F79" t="s">
        <v>40</v>
      </c>
      <c r="G79" t="s">
        <v>78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42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231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43</v>
      </c>
      <c r="B84">
        <v>1171052</v>
      </c>
    </row>
    <row r="85" spans="1:23">
      <c r="A85" t="s">
        <v>44</v>
      </c>
      <c r="B85">
        <v>1171052</v>
      </c>
    </row>
    <row r="88" spans="1:23">
      <c r="A88" t="s">
        <v>123</v>
      </c>
      <c r="B88" t="s">
        <v>78</v>
      </c>
    </row>
    <row r="89" spans="1:23">
      <c r="A89" t="s">
        <v>124</v>
      </c>
      <c r="B89">
        <v>563</v>
      </c>
    </row>
    <row r="90" spans="1:23">
      <c r="A90" t="s">
        <v>85</v>
      </c>
      <c r="B90">
        <f>19*60</f>
        <v>1140</v>
      </c>
    </row>
    <row r="91" spans="1:23" s="12" customFormat="1">
      <c r="A91" t="s">
        <v>86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17</v>
      </c>
      <c r="V109" t="s">
        <v>18</v>
      </c>
      <c r="W109" t="s">
        <v>19</v>
      </c>
      <c r="X109" t="s">
        <v>295</v>
      </c>
      <c r="Y109" t="s">
        <v>168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114</v>
      </c>
      <c r="B114" t="s">
        <v>264</v>
      </c>
      <c r="K114" t="s">
        <v>266</v>
      </c>
      <c r="L114" t="s">
        <v>117</v>
      </c>
    </row>
    <row r="115" spans="1:17">
      <c r="B115" t="s">
        <v>167</v>
      </c>
      <c r="C115" t="s">
        <v>209</v>
      </c>
      <c r="D115" t="s">
        <v>83</v>
      </c>
      <c r="E115" t="s">
        <v>41</v>
      </c>
      <c r="F115" t="s">
        <v>275</v>
      </c>
      <c r="G115" t="s">
        <v>276</v>
      </c>
      <c r="L115" t="s">
        <v>167</v>
      </c>
      <c r="M115" t="s">
        <v>209</v>
      </c>
      <c r="N115" t="s">
        <v>83</v>
      </c>
      <c r="O115" t="s">
        <v>41</v>
      </c>
      <c r="P115" t="s">
        <v>275</v>
      </c>
      <c r="Q115" t="s">
        <v>276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118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119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120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121</v>
      </c>
    </row>
    <row r="141" spans="5:11" s="11" customFormat="1" ht="26">
      <c r="F141" s="11" t="s">
        <v>309</v>
      </c>
      <c r="G141" s="11" t="s">
        <v>310</v>
      </c>
      <c r="H141" s="11" t="s">
        <v>311</v>
      </c>
      <c r="I141" s="11" t="s">
        <v>312</v>
      </c>
      <c r="J141" s="11" t="s">
        <v>313</v>
      </c>
      <c r="K141" s="11" t="s">
        <v>320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324</v>
      </c>
      <c r="G146" t="s">
        <v>324</v>
      </c>
      <c r="H146" t="s">
        <v>324</v>
      </c>
      <c r="I146" t="s">
        <v>324</v>
      </c>
      <c r="J146" t="s">
        <v>324</v>
      </c>
      <c r="K146" t="s">
        <v>314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28</v>
      </c>
    </row>
    <row r="153" spans="1:12">
      <c r="A153" t="s">
        <v>97</v>
      </c>
      <c r="B153" t="s">
        <v>184</v>
      </c>
      <c r="C153" t="s">
        <v>185</v>
      </c>
      <c r="D153" t="s">
        <v>141</v>
      </c>
      <c r="J153" t="s">
        <v>186</v>
      </c>
      <c r="K153" t="s">
        <v>187</v>
      </c>
    </row>
    <row r="154" spans="1:12">
      <c r="A154" s="34" t="s">
        <v>181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182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30</v>
      </c>
      <c r="J158" s="48" t="s">
        <v>186</v>
      </c>
      <c r="K158" s="43" t="s">
        <v>187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183</v>
      </c>
      <c r="B162" s="18">
        <v>2.6585648148148146E-2</v>
      </c>
      <c r="C162" s="19">
        <v>8.2662037037037034E-2</v>
      </c>
      <c r="E162" s="16" t="s">
        <v>144</v>
      </c>
      <c r="F162" s="16">
        <v>0.28195601851851854</v>
      </c>
      <c r="G162" s="17">
        <v>0.39590277777777777</v>
      </c>
      <c r="I162" t="s">
        <v>219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29</v>
      </c>
      <c r="B166" t="s">
        <v>184</v>
      </c>
      <c r="C166" t="s">
        <v>185</v>
      </c>
      <c r="D166" t="s">
        <v>142</v>
      </c>
      <c r="E166" t="s">
        <v>143</v>
      </c>
    </row>
    <row r="167" spans="1:14">
      <c r="A167" s="34" t="s">
        <v>220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69</v>
      </c>
      <c r="K168" s="42" t="s">
        <v>70</v>
      </c>
      <c r="L168" s="43" t="s">
        <v>218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26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27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170</v>
      </c>
      <c r="B180" t="s">
        <v>171</v>
      </c>
      <c r="C180" t="s">
        <v>172</v>
      </c>
      <c r="D180" t="s">
        <v>173</v>
      </c>
      <c r="E180" t="s">
        <v>174</v>
      </c>
      <c r="F180" t="s">
        <v>175</v>
      </c>
    </row>
    <row r="181" spans="1:15">
      <c r="A181" t="s">
        <v>176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177</v>
      </c>
      <c r="B185" t="s">
        <v>233</v>
      </c>
      <c r="C185" t="s">
        <v>234</v>
      </c>
    </row>
    <row r="186" spans="1:15">
      <c r="A186" t="s">
        <v>235</v>
      </c>
      <c r="B186" t="s">
        <v>236</v>
      </c>
      <c r="C186" t="s">
        <v>237</v>
      </c>
    </row>
    <row r="187" spans="1:15">
      <c r="A187" t="s">
        <v>238</v>
      </c>
      <c r="B187" t="s">
        <v>239</v>
      </c>
      <c r="C187" t="s">
        <v>240</v>
      </c>
    </row>
    <row r="188" spans="1:15">
      <c r="A188" t="s">
        <v>183</v>
      </c>
      <c r="B188" t="s">
        <v>241</v>
      </c>
      <c r="C188" t="s">
        <v>242</v>
      </c>
      <c r="H188" s="26"/>
      <c r="I188" s="26"/>
      <c r="K188" t="s">
        <v>154</v>
      </c>
    </row>
    <row r="189" spans="1:15">
      <c r="H189" s="26"/>
      <c r="I189" s="26"/>
      <c r="L189" t="s">
        <v>155</v>
      </c>
      <c r="M189" t="s">
        <v>156</v>
      </c>
    </row>
    <row r="190" spans="1:15">
      <c r="A190" t="s">
        <v>319</v>
      </c>
      <c r="B190" t="s">
        <v>171</v>
      </c>
      <c r="C190" t="s">
        <v>243</v>
      </c>
      <c r="D190" t="s">
        <v>244</v>
      </c>
      <c r="E190" t="s">
        <v>245</v>
      </c>
      <c r="F190" t="s">
        <v>246</v>
      </c>
      <c r="G190" s="26" t="s">
        <v>247</v>
      </c>
      <c r="H190" s="26" t="s">
        <v>248</v>
      </c>
      <c r="I190" s="26" t="s">
        <v>249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157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6</v>
      </c>
    </row>
    <row r="194" spans="1:12">
      <c r="A194" t="s">
        <v>98</v>
      </c>
      <c r="B194" t="s">
        <v>99</v>
      </c>
      <c r="C194" t="s">
        <v>100</v>
      </c>
      <c r="D194" t="s">
        <v>101</v>
      </c>
      <c r="E194" t="s">
        <v>102</v>
      </c>
      <c r="F194" t="s">
        <v>103</v>
      </c>
      <c r="G194" s="26" t="s">
        <v>104</v>
      </c>
      <c r="H194" s="26" t="s">
        <v>105</v>
      </c>
      <c r="I194" s="26" t="s">
        <v>106</v>
      </c>
      <c r="L194" t="s">
        <v>107</v>
      </c>
    </row>
    <row r="195" spans="1:12">
      <c r="A195" t="s">
        <v>126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127</v>
      </c>
      <c r="L195" s="49">
        <f>G195</f>
        <v>590</v>
      </c>
    </row>
    <row r="196" spans="1:12">
      <c r="A196" t="s">
        <v>128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129</v>
      </c>
      <c r="L196" s="49">
        <f>G196</f>
        <v>609</v>
      </c>
    </row>
    <row r="197" spans="1:12">
      <c r="A197" t="s">
        <v>130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131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132</v>
      </c>
      <c r="G199" s="26"/>
      <c r="H199" s="26"/>
      <c r="I199" s="26"/>
    </row>
    <row r="200" spans="1:12">
      <c r="A200" t="s">
        <v>318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133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134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31</v>
      </c>
      <c r="M210" t="s">
        <v>35</v>
      </c>
      <c r="N210" t="s">
        <v>36</v>
      </c>
    </row>
    <row r="211" spans="1:18">
      <c r="Q211" t="s">
        <v>58</v>
      </c>
    </row>
    <row r="212" spans="1:18">
      <c r="L212" t="s">
        <v>32</v>
      </c>
    </row>
    <row r="213" spans="1:18">
      <c r="L213" t="s">
        <v>33</v>
      </c>
      <c r="N213" t="s">
        <v>255</v>
      </c>
      <c r="O213" t="s">
        <v>256</v>
      </c>
      <c r="Q213" t="s">
        <v>257</v>
      </c>
      <c r="R213" t="s">
        <v>260</v>
      </c>
    </row>
    <row r="214" spans="1:18">
      <c r="L214">
        <v>2</v>
      </c>
      <c r="N214">
        <v>1510.37</v>
      </c>
      <c r="O214">
        <v>3583.52</v>
      </c>
      <c r="P214" t="s">
        <v>258</v>
      </c>
      <c r="Q214">
        <f>AVERAGE(N214:N216)</f>
        <v>1561.4599999999998</v>
      </c>
      <c r="R214">
        <f>AVERAGE(O214:O216)</f>
        <v>3702.19</v>
      </c>
    </row>
    <row r="215" spans="1:18">
      <c r="A215" t="s">
        <v>270</v>
      </c>
      <c r="N215">
        <v>1566.45</v>
      </c>
      <c r="O215">
        <v>3688.71</v>
      </c>
      <c r="P215" t="s">
        <v>259</v>
      </c>
      <c r="Q215">
        <f>1.96*(STDEV(N214:N216)/SQRT(3))</f>
        <v>55.207429399081569</v>
      </c>
      <c r="R215">
        <f>1.96*(STDEV(O214:O216)/SQRT(3))</f>
        <v>142.52830570036809</v>
      </c>
    </row>
    <row r="216" spans="1:18">
      <c r="N216">
        <v>1607.56</v>
      </c>
      <c r="O216">
        <v>3834.34</v>
      </c>
    </row>
    <row r="217" spans="1:18">
      <c r="B217" t="s">
        <v>267</v>
      </c>
      <c r="C217" t="s">
        <v>268</v>
      </c>
      <c r="D217" t="s">
        <v>269</v>
      </c>
      <c r="E217" t="s">
        <v>271</v>
      </c>
      <c r="F217" t="s">
        <v>272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273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37</v>
      </c>
    </row>
    <row r="227" spans="2:22">
      <c r="B227">
        <v>171.2</v>
      </c>
      <c r="C227">
        <v>1500.96</v>
      </c>
      <c r="D227">
        <v>1675.34</v>
      </c>
      <c r="Q227" t="s">
        <v>59</v>
      </c>
    </row>
    <row r="228" spans="2:22">
      <c r="B228">
        <v>174.54</v>
      </c>
      <c r="C228">
        <v>1504.24</v>
      </c>
      <c r="D228">
        <v>1681.96</v>
      </c>
      <c r="L228" t="s">
        <v>33</v>
      </c>
      <c r="N228" t="s">
        <v>38</v>
      </c>
      <c r="O228" t="s">
        <v>254</v>
      </c>
    </row>
    <row r="229" spans="2:22">
      <c r="L229">
        <v>2</v>
      </c>
      <c r="N229" t="s">
        <v>34</v>
      </c>
      <c r="Q229" t="s">
        <v>257</v>
      </c>
      <c r="R229" t="s">
        <v>260</v>
      </c>
    </row>
    <row r="230" spans="2:22">
      <c r="N230">
        <v>2031</v>
      </c>
      <c r="O230">
        <v>4561</v>
      </c>
      <c r="P230" t="s">
        <v>258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259</v>
      </c>
      <c r="Q231">
        <f>1.96*(STDEV(N230:N232)/SQRT(3))</f>
        <v>29.486982438583528</v>
      </c>
      <c r="R231">
        <f>1.96*(STDEV(O230:O232)/SQRT(3))</f>
        <v>140.40283821125621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22">
      <c r="N240">
        <v>526</v>
      </c>
      <c r="O240">
        <v>1462</v>
      </c>
    </row>
    <row r="243" spans="17:28">
      <c r="T243" t="s">
        <v>1</v>
      </c>
      <c r="U243" t="s">
        <v>2</v>
      </c>
      <c r="V243" t="s">
        <v>3</v>
      </c>
    </row>
    <row r="244" spans="17:28">
      <c r="S244" t="s">
        <v>61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58</v>
      </c>
      <c r="T248">
        <v>3702</v>
      </c>
      <c r="U248">
        <v>1636</v>
      </c>
      <c r="V248">
        <v>795</v>
      </c>
    </row>
    <row r="250" spans="17:28" ht="17">
      <c r="Q250" s="51" t="s">
        <v>62</v>
      </c>
    </row>
    <row r="251" spans="17:28">
      <c r="Q251" t="s">
        <v>0</v>
      </c>
      <c r="W251" t="s">
        <v>1</v>
      </c>
      <c r="X251" t="s">
        <v>4</v>
      </c>
      <c r="Y251" t="s">
        <v>5</v>
      </c>
      <c r="Z251" s="13"/>
    </row>
    <row r="252" spans="17:28">
      <c r="Q252" t="s">
        <v>63</v>
      </c>
    </row>
    <row r="253" spans="17:28">
      <c r="Q253" t="s">
        <v>64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60</v>
      </c>
      <c r="R254">
        <v>2056</v>
      </c>
      <c r="S254" t="s">
        <v>65</v>
      </c>
      <c r="Z254">
        <v>3702</v>
      </c>
      <c r="AA254">
        <v>1636</v>
      </c>
      <c r="AB254">
        <v>795</v>
      </c>
    </row>
    <row r="255" spans="17:28">
      <c r="Q255" t="s">
        <v>66</v>
      </c>
      <c r="R255" t="s">
        <v>67</v>
      </c>
    </row>
    <row r="257" spans="22:28">
      <c r="V257">
        <v>4</v>
      </c>
      <c r="W257">
        <v>2056</v>
      </c>
      <c r="X257">
        <v>1074</v>
      </c>
      <c r="Y257">
        <v>532</v>
      </c>
    </row>
    <row r="258" spans="22:28">
      <c r="Z258">
        <v>1561</v>
      </c>
      <c r="AA258">
        <v>864</v>
      </c>
      <c r="AB258">
        <v>464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2012-03-12T06:17:58Z</dcterms:modified>
</cp:coreProperties>
</file>