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5740" windowHeight="22200" tabRatio="500" activeTab="3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4" r:id="rId6"/>
    <pivotCache cacheId="6" r:id="rId7"/>
    <pivotCache cacheId="5" r:id="rId8"/>
    <pivotCache cacheId="7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0" i="8"/>
  <c r="H8"/>
  <c r="H9"/>
  <c r="H7"/>
  <c r="H6"/>
  <c r="I68" i="1"/>
  <c r="H68"/>
  <c r="I67"/>
  <c r="H67"/>
  <c r="I66"/>
  <c r="H66"/>
  <c r="I47"/>
  <c r="H47"/>
  <c r="I46"/>
  <c r="H46"/>
  <c r="I23"/>
  <c r="H23"/>
  <c r="I22"/>
  <c r="H22"/>
  <c r="I21"/>
  <c r="H21"/>
  <c r="D76" i="3"/>
  <c r="D75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<sst xmlns="http://schemas.openxmlformats.org/spreadsheetml/2006/main" count="299" uniqueCount="125">
  <si>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</si>
  <si>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</si>
  <si>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</si>
  <si>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</si>
  <si>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</si>
  <si>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</si>
  <si>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</si>
  <si>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</si>
  <si>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</si>
  <si>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</si>
  <si>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</si>
  <si>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</si>
  <si>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</si>
  <si>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</si>
  <si>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</si>
  <si>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</si>
  <si>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</si>
  <si>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</si>
  <si>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</si>
  <si>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</si>
  <si>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</si>
  <si>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</si>
  <si>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</si>
  <si>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</si>
  <si>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</si>
  <si>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</si>
  <si>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</si>
  <si>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</si>
  <si>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</si>
  <si>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</si>
  <si>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</si>
  <si>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</si>
  <si>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</si>
  <si>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</si>
  <si>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</si>
  <si>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</si>
  <si>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</si>
  <si>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</si>
  <si>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</si>
  <si>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</si>
  <si>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</si>
  <si>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</si>
  <si>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</si>
  <si>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</si>
  <si>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</si>
  <si>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</si>
  <si>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</si>
  <si>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</si>
  <si>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</si>
  <si>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</si>
  <si>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</si>
  <si>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</si>
  <si>
    <t>Average</t>
    <phoneticPr fontId="9" type="noConversion"/>
  </si>
  <si>
    <t>EC2 m1.large</t>
    <phoneticPr fontId="9" type="noConversion"/>
  </si>
  <si>
    <t>Nimbus</t>
    <phoneticPr fontId="9" type="noConversion"/>
  </si>
  <si>
    <t>Poseidon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</si>
  <si>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</si>
  <si>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</si>
  <si>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</si>
  <si>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</si>
  <si>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</si>
  <si>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</si>
  <si>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</si>
  <si>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</si>
  <si>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</si>
  <si>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</si>
  <si>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</si>
  <si>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</si>
  <si>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</si>
  <si>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</si>
  <si>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</si>
  <si>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</si>
  <si>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</si>
  <si>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</si>
  <si>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</si>
  <si>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</si>
  <si>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</si>
  <si>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</si>
  <si>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</si>
  <si>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</si>
  <si>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</si>
  <si>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</si>
  <si>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</si>
  <si>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</si>
  <si>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</si>
  <si>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</si>
  <si>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</si>
  <si>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</si>
  <si>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</si>
  <si>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</si>
  <si>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</si>
  <si>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</si>
  <si>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</si>
  <si>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</si>
  <si>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</si>
  <si>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</si>
  <si>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</si>
  <si>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</si>
  <si>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</si>
  <si>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</si>
  <si>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</si>
  <si>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</si>
  <si>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</si>
  <si>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</si>
  <si>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</si>
  <si>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</si>
  <si>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</si>
  <si>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</si>
  <si>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</si>
  <si>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</si>
  <si>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</si>
  <si>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</si>
  <si>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</si>
  <si>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</si>
  <si>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</si>
  <si>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</si>
  <si>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</si>
  <si>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</si>
  <si>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</si>
  <si>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</si>
  <si>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</si>
  <si>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</si>
  <si>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</si>
  <si>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Resource</t>
    <phoneticPr fontId="9" type="noConversion"/>
  </si>
  <si>
    <t>Cores</t>
    <phoneticPr fontId="9" type="noConversion"/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</si>
</sst>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#,##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plus>
            <c:min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minus>
          </c:errBars>
          <c:cat>
            <c:strRef>
              <c:f>('Setup Times'!$E$26,'Setup Times'!$E$48,'Setup Times'!$E$75)</c:f>
              <c:strCache>
                <c:ptCount val="3"/>
                <c:pt idx="0">
                  <c:v>EC2 m1.large</c:v>
                </c:pt>
                <c:pt idx="1">
                  <c:v>Nimbus</c:v>
                </c:pt>
                <c:pt idx="2">
                  <c:v>Poseidon</c:v>
                </c:pt>
              </c:strCache>
            </c:strRef>
          </c:cat>
          <c:val>
            <c:numRef>
              <c:f>('Setup Times'!$D$26,'Setup Times'!$D$48,'Setup Times'!$D$75)</c:f>
              <c:numCache>
                <c:formatCode>#,##0</c:formatCode>
                <c:ptCount val="3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</c:numCache>
            </c:numRef>
          </c:val>
        </c:ser>
        <c:axId val="606705656"/>
        <c:axId val="561211096"/>
      </c:barChart>
      <c:catAx>
        <c:axId val="60670565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61211096"/>
        <c:crosses val="autoZero"/>
        <c:auto val="1"/>
        <c:lblAlgn val="ctr"/>
        <c:lblOffset val="100"/>
      </c:catAx>
      <c:valAx>
        <c:axId val="56121109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Waiting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067056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99618952"/>
        <c:axId val="625072712"/>
      </c:barChart>
      <c:catAx>
        <c:axId val="49961895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25072712"/>
        <c:crosses val="autoZero"/>
        <c:auto val="1"/>
        <c:lblAlgn val="ctr"/>
        <c:lblOffset val="100"/>
      </c:catAx>
      <c:valAx>
        <c:axId val="625072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996189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304800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topLeftCell="A25"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82</v>
      </c>
    </row>
    <row r="2" spans="1:9">
      <c r="A2" t="s">
        <v>81</v>
      </c>
      <c r="B2">
        <v>500</v>
      </c>
    </row>
    <row r="4" spans="1:9" s="4" customFormat="1" ht="39">
      <c r="A4" s="3" t="s">
        <v>86</v>
      </c>
      <c r="B4" s="4" t="s">
        <v>83</v>
      </c>
      <c r="C4" s="4" t="s">
        <v>84</v>
      </c>
      <c r="D4" s="4" t="s">
        <v>92</v>
      </c>
      <c r="E4" s="4" t="s">
        <v>118</v>
      </c>
      <c r="F4" s="4" t="s">
        <v>17</v>
      </c>
      <c r="G4" s="4" t="s">
        <v>73</v>
      </c>
      <c r="H4" s="4" t="s">
        <v>74</v>
      </c>
      <c r="I4" s="4" t="s">
        <v>75</v>
      </c>
    </row>
    <row r="5" spans="1:9" s="4" customFormat="1">
      <c r="A5" t="s">
        <v>109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0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0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0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16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28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28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28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28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28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28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 t="shared" ref="H46:H66" si="0">G46-D46</f>
        <v>7.9553459389999261</v>
      </c>
      <c r="I46" s="27">
        <f>H46/D46</f>
        <v>1.3172639843062621E-2</v>
      </c>
    </row>
    <row r="47" spans="1:9">
      <c r="A47" t="s">
        <v>87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 t="shared" ref="H47" si="1">G47-D47</f>
        <v>8.0167670130000488</v>
      </c>
      <c r="I47" s="27">
        <f>H47/D47</f>
        <v>1.2675779809496687E-2</v>
      </c>
    </row>
    <row r="48" spans="1:9">
      <c r="A48" t="s">
        <v>87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80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80</v>
      </c>
      <c r="B61">
        <v>2</v>
      </c>
      <c r="C61">
        <v>2</v>
      </c>
      <c r="H61" s="2"/>
    </row>
    <row r="62" spans="1:8" hidden="1">
      <c r="A62" t="s">
        <v>80</v>
      </c>
      <c r="B62">
        <v>4</v>
      </c>
      <c r="C62">
        <v>4</v>
      </c>
      <c r="H62" s="2"/>
    </row>
    <row r="63" spans="1:8" hidden="1">
      <c r="A63" t="s">
        <v>80</v>
      </c>
      <c r="B63">
        <v>8</v>
      </c>
      <c r="C63">
        <v>8</v>
      </c>
      <c r="H63" s="2"/>
    </row>
    <row r="64" spans="1:8">
      <c r="A64" t="s">
        <v>85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85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85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 t="shared" si="0"/>
        <v>12.070587972999988</v>
      </c>
      <c r="I66" s="27">
        <f>H66/D66</f>
        <v>2.1990380682733714E-2</v>
      </c>
    </row>
    <row r="67" spans="1:9">
      <c r="A67" t="s">
        <v>85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 t="shared" ref="H67" si="2">G67-D67</f>
        <v>8.2021750150000798</v>
      </c>
      <c r="I67" s="27">
        <f>H67/D67</f>
        <v>1.511539201932491E-2</v>
      </c>
    </row>
    <row r="68" spans="1:9">
      <c r="A68" t="s">
        <v>85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 t="shared" ref="H68" si="3">G68-D68</f>
        <v>15.355416957999978</v>
      </c>
      <c r="I68" s="27">
        <f>H68/D68</f>
        <v>2.6246014789322564E-2</v>
      </c>
    </row>
    <row r="69" spans="1:9">
      <c r="A69" t="s">
        <v>85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85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85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85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85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85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85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85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85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85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85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85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85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85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85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topLeftCell="A20" workbookViewId="0">
      <selection activeCell="O56" sqref="O5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93</v>
      </c>
    </row>
    <row r="4" spans="1:10">
      <c r="A4" s="26" t="s">
        <v>78</v>
      </c>
      <c r="B4" s="26"/>
    </row>
    <row r="5" spans="1:10" s="6" customFormat="1">
      <c r="A5" s="6" t="s">
        <v>95</v>
      </c>
      <c r="B5" s="6" t="s">
        <v>97</v>
      </c>
      <c r="C5" s="6" t="s">
        <v>31</v>
      </c>
      <c r="D5" s="6" t="s">
        <v>94</v>
      </c>
      <c r="E5" s="6" t="s">
        <v>104</v>
      </c>
      <c r="G5" s="11" t="s">
        <v>30</v>
      </c>
      <c r="H5" s="11" t="s">
        <v>19</v>
      </c>
      <c r="I5" s="14" t="s">
        <v>20</v>
      </c>
      <c r="J5"/>
    </row>
    <row r="6" spans="1:10">
      <c r="A6" t="s">
        <v>96</v>
      </c>
      <c r="B6">
        <v>1</v>
      </c>
      <c r="C6">
        <v>2</v>
      </c>
      <c r="D6" s="2">
        <v>198.38312601999999</v>
      </c>
      <c r="G6" s="10">
        <v>2</v>
      </c>
      <c r="H6" s="10" t="s">
        <v>21</v>
      </c>
      <c r="I6" s="17">
        <v>221.43898490266665</v>
      </c>
    </row>
    <row r="7" spans="1:10">
      <c r="A7" t="s">
        <v>96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22</v>
      </c>
      <c r="I7" s="21">
        <v>27.888301147358074</v>
      </c>
    </row>
    <row r="8" spans="1:10">
      <c r="A8" t="s">
        <v>105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41</v>
      </c>
      <c r="I8" s="21">
        <v>6</v>
      </c>
    </row>
    <row r="9" spans="1:10">
      <c r="A9" t="s">
        <v>105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21</v>
      </c>
      <c r="I9" s="17">
        <v>230.1513251065</v>
      </c>
    </row>
    <row r="10" spans="1:10">
      <c r="A10" t="s">
        <v>105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22</v>
      </c>
      <c r="I10" s="21">
        <v>21.442701960879447</v>
      </c>
    </row>
    <row r="11" spans="1:10">
      <c r="A11" t="s">
        <v>105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41</v>
      </c>
      <c r="I11" s="21">
        <v>4</v>
      </c>
    </row>
    <row r="12" spans="1:10">
      <c r="A12" t="s">
        <v>105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21</v>
      </c>
      <c r="I12" s="17">
        <v>524.47522211100011</v>
      </c>
    </row>
    <row r="13" spans="1:10">
      <c r="A13" t="s">
        <v>105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22</v>
      </c>
      <c r="I13" s="21">
        <v>249.37176975472715</v>
      </c>
    </row>
    <row r="14" spans="1:10">
      <c r="A14" t="s">
        <v>105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41</v>
      </c>
      <c r="I14" s="21">
        <v>32</v>
      </c>
    </row>
    <row r="15" spans="1:10">
      <c r="A15" t="s">
        <v>96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21</v>
      </c>
      <c r="I15" s="17">
        <v>338.08045351500004</v>
      </c>
    </row>
    <row r="16" spans="1:10">
      <c r="A16" t="s">
        <v>34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22</v>
      </c>
      <c r="I16" s="21">
        <v>46.784586737362908</v>
      </c>
    </row>
    <row r="17" spans="1:10">
      <c r="A17" t="s">
        <v>34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41</v>
      </c>
      <c r="I17" s="21">
        <v>16</v>
      </c>
    </row>
    <row r="18" spans="1:10">
      <c r="A18" t="s">
        <v>34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23</v>
      </c>
      <c r="H18" s="33"/>
      <c r="I18" s="17">
        <v>370.04995797483332</v>
      </c>
    </row>
    <row r="19" spans="1:10">
      <c r="A19" t="s">
        <v>34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24</v>
      </c>
      <c r="H19" s="33"/>
      <c r="I19" s="17">
        <v>217.78528410054534</v>
      </c>
    </row>
    <row r="20" spans="1:10">
      <c r="A20" t="s">
        <v>34</v>
      </c>
      <c r="B20">
        <v>4</v>
      </c>
      <c r="C20">
        <v>8</v>
      </c>
      <c r="D20" s="38">
        <v>329.82627201100001</v>
      </c>
      <c r="E20" s="7">
        <v>0.75</v>
      </c>
      <c r="G20" s="22" t="s">
        <v>42</v>
      </c>
      <c r="H20" s="34"/>
      <c r="I20" s="25">
        <v>58</v>
      </c>
    </row>
    <row r="21" spans="1:10">
      <c r="A21" t="s">
        <v>34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34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34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44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52</v>
      </c>
      <c r="D26" s="2">
        <f>AVERAGE(D6:D25)</f>
        <v>373.44653231864999</v>
      </c>
      <c r="E26" s="7" t="s">
        <v>53</v>
      </c>
    </row>
    <row r="27" spans="1:10">
      <c r="C27" t="s">
        <v>10</v>
      </c>
      <c r="D27" s="2">
        <f>STDEV(D6:D25)</f>
        <v>206.46800350823335</v>
      </c>
      <c r="E27" s="7"/>
    </row>
    <row r="29" spans="1:10">
      <c r="A29" s="26" t="s">
        <v>77</v>
      </c>
      <c r="B29" s="26"/>
    </row>
    <row r="30" spans="1:10">
      <c r="A30" s="6" t="s">
        <v>103</v>
      </c>
      <c r="B30" s="6" t="s">
        <v>97</v>
      </c>
      <c r="C30" s="37" t="s">
        <v>33</v>
      </c>
      <c r="D30" s="6" t="s">
        <v>102</v>
      </c>
      <c r="E30" s="6" t="s">
        <v>122</v>
      </c>
      <c r="G30" s="11" t="s">
        <v>18</v>
      </c>
      <c r="H30" s="11" t="s">
        <v>30</v>
      </c>
      <c r="I30" s="11" t="s">
        <v>19</v>
      </c>
      <c r="J30" s="14" t="s">
        <v>20</v>
      </c>
    </row>
    <row r="31" spans="1:10">
      <c r="A31" t="s">
        <v>98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25</v>
      </c>
      <c r="J31" s="17">
        <v>302.94028916180002</v>
      </c>
    </row>
    <row r="32" spans="1:10">
      <c r="A32" t="s">
        <v>98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22</v>
      </c>
      <c r="J32" s="21">
        <v>17.23574117758357</v>
      </c>
    </row>
    <row r="33" spans="1:10">
      <c r="A33" t="s">
        <v>98</v>
      </c>
      <c r="B33">
        <v>1</v>
      </c>
      <c r="C33">
        <v>2</v>
      </c>
      <c r="D33" s="2">
        <v>276.08450388900002</v>
      </c>
      <c r="E33" s="7">
        <v>0.5625</v>
      </c>
      <c r="G33" s="10" t="s">
        <v>38</v>
      </c>
      <c r="H33" s="33"/>
      <c r="I33" s="33"/>
      <c r="J33" s="17">
        <v>302.94028916180002</v>
      </c>
    </row>
    <row r="34" spans="1:10">
      <c r="A34" t="s">
        <v>98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35</v>
      </c>
      <c r="H34" s="33"/>
      <c r="I34" s="33"/>
      <c r="J34" s="17">
        <v>17.23574117758357</v>
      </c>
    </row>
    <row r="35" spans="1:10">
      <c r="A35" t="s">
        <v>98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25</v>
      </c>
      <c r="J35" s="17">
        <v>305.19036102299998</v>
      </c>
    </row>
    <row r="36" spans="1:10">
      <c r="A36" t="s">
        <v>76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22</v>
      </c>
      <c r="J36" s="21" t="e">
        <v>#DIV/0!</v>
      </c>
    </row>
    <row r="37" spans="1:10">
      <c r="A37" t="s">
        <v>79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39</v>
      </c>
      <c r="H37" s="33"/>
      <c r="I37" s="33"/>
      <c r="J37" s="17">
        <v>305.19036102299998</v>
      </c>
    </row>
    <row r="38" spans="1:10">
      <c r="A38" t="s">
        <v>13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36</v>
      </c>
      <c r="H38" s="33"/>
      <c r="I38" s="33"/>
      <c r="J38" s="17" t="e">
        <v>#DIV/0!</v>
      </c>
    </row>
    <row r="39" spans="1:10">
      <c r="A39" t="s">
        <v>13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25</v>
      </c>
      <c r="J39" s="17">
        <v>384.05235557549997</v>
      </c>
    </row>
    <row r="40" spans="1:10">
      <c r="A40" t="s">
        <v>13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22</v>
      </c>
      <c r="J40" s="21">
        <v>32.66972061151673</v>
      </c>
    </row>
    <row r="41" spans="1:10">
      <c r="A41" t="s">
        <v>29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40</v>
      </c>
      <c r="H41" s="33"/>
      <c r="I41" s="33"/>
      <c r="J41" s="17">
        <v>384.05235557549997</v>
      </c>
    </row>
    <row r="42" spans="1:10">
      <c r="A42" t="s">
        <v>29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37</v>
      </c>
      <c r="H42" s="33"/>
      <c r="I42" s="33"/>
      <c r="J42" s="17">
        <v>32.66972061151673</v>
      </c>
    </row>
    <row r="43" spans="1:10">
      <c r="A43" t="s">
        <v>29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26</v>
      </c>
      <c r="H43" s="33"/>
      <c r="I43" s="33"/>
      <c r="J43" s="17">
        <v>353.77596016168752</v>
      </c>
    </row>
    <row r="44" spans="1:10">
      <c r="A44" t="s">
        <v>29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24</v>
      </c>
      <c r="H44" s="34"/>
      <c r="I44" s="34"/>
      <c r="J44" s="25">
        <v>48.471687795054038</v>
      </c>
    </row>
    <row r="45" spans="1:10">
      <c r="A45" t="s">
        <v>29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29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29</v>
      </c>
      <c r="B47">
        <v>4</v>
      </c>
      <c r="C47">
        <v>8</v>
      </c>
      <c r="D47" s="35">
        <v>405.716770172</v>
      </c>
      <c r="E47" s="7"/>
    </row>
    <row r="48" spans="1:10">
      <c r="C48" t="s">
        <v>9</v>
      </c>
      <c r="D48" s="2">
        <f>AVERAGE(D30:D47)</f>
        <v>356.83130192700003</v>
      </c>
      <c r="E48" s="7" t="s">
        <v>54</v>
      </c>
    </row>
    <row r="49" spans="1:9">
      <c r="C49" t="s">
        <v>10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120</v>
      </c>
      <c r="B52" s="26"/>
      <c r="D52" s="2"/>
    </row>
    <row r="53" spans="1:9">
      <c r="A53" s="26" t="s">
        <v>123</v>
      </c>
      <c r="B53" s="26" t="s">
        <v>32</v>
      </c>
      <c r="C53" s="26" t="s">
        <v>124</v>
      </c>
      <c r="E53" s="6" t="s">
        <v>122</v>
      </c>
      <c r="G53" s="11" t="s">
        <v>43</v>
      </c>
      <c r="H53" s="11" t="s">
        <v>19</v>
      </c>
      <c r="I53" s="14" t="s">
        <v>20</v>
      </c>
    </row>
    <row r="54" spans="1:9">
      <c r="A54" t="s">
        <v>121</v>
      </c>
      <c r="B54">
        <v>2</v>
      </c>
      <c r="C54">
        <v>8</v>
      </c>
      <c r="D54" s="6" t="s">
        <v>15</v>
      </c>
      <c r="E54" s="7">
        <v>0.89513888888888893</v>
      </c>
      <c r="G54" s="10">
        <v>4</v>
      </c>
      <c r="H54" s="10" t="s">
        <v>21</v>
      </c>
      <c r="I54" s="17">
        <v>14.1872649193</v>
      </c>
    </row>
    <row r="55" spans="1:9">
      <c r="A55" t="s">
        <v>121</v>
      </c>
      <c r="B55">
        <v>2</v>
      </c>
      <c r="C55">
        <v>8</v>
      </c>
      <c r="D55" s="2">
        <v>24.626098156000001</v>
      </c>
      <c r="E55" s="7">
        <v>0.90208333333333324</v>
      </c>
      <c r="G55" s="32"/>
      <c r="H55" s="18" t="s">
        <v>22</v>
      </c>
      <c r="I55" s="21" t="e">
        <v>#DIV/0!</v>
      </c>
    </row>
    <row r="56" spans="1:9">
      <c r="A56" t="s">
        <v>121</v>
      </c>
      <c r="B56">
        <v>1</v>
      </c>
      <c r="C56">
        <v>4</v>
      </c>
      <c r="D56" s="2">
        <v>44.588248014500003</v>
      </c>
      <c r="E56" s="7">
        <v>0.90972222222222221</v>
      </c>
      <c r="G56" s="10">
        <v>8</v>
      </c>
      <c r="H56" s="10" t="s">
        <v>21</v>
      </c>
      <c r="I56" s="17">
        <v>44.782275199920001</v>
      </c>
    </row>
    <row r="57" spans="1:9">
      <c r="A57" t="s">
        <v>119</v>
      </c>
      <c r="B57">
        <v>2</v>
      </c>
      <c r="C57">
        <v>8</v>
      </c>
      <c r="D57" s="2">
        <v>14.1872649193</v>
      </c>
      <c r="E57" s="7">
        <v>0.93125000000000002</v>
      </c>
      <c r="G57" s="32"/>
      <c r="H57" s="18" t="s">
        <v>22</v>
      </c>
      <c r="I57" s="21">
        <v>15.843792242505828</v>
      </c>
    </row>
    <row r="58" spans="1:9">
      <c r="A58" t="s">
        <v>119</v>
      </c>
      <c r="B58">
        <v>2</v>
      </c>
      <c r="C58">
        <v>8</v>
      </c>
      <c r="D58" s="2">
        <v>35.098526954699999</v>
      </c>
      <c r="E58" s="7">
        <v>0.93888888888888899</v>
      </c>
      <c r="G58" s="10">
        <v>16</v>
      </c>
      <c r="H58" s="10" t="s">
        <v>21</v>
      </c>
      <c r="I58" s="17">
        <v>56.964924156674996</v>
      </c>
    </row>
    <row r="59" spans="1:9">
      <c r="A59" t="s">
        <v>119</v>
      </c>
      <c r="B59">
        <v>2</v>
      </c>
      <c r="C59">
        <v>8</v>
      </c>
      <c r="D59" s="2">
        <v>64.947054863000005</v>
      </c>
      <c r="E59" s="7">
        <v>0.95000000000000007</v>
      </c>
      <c r="G59" s="32"/>
      <c r="H59" s="18" t="s">
        <v>22</v>
      </c>
      <c r="I59" s="21">
        <v>9.4994883808250847</v>
      </c>
    </row>
    <row r="60" spans="1:9">
      <c r="A60" t="s">
        <v>119</v>
      </c>
      <c r="B60">
        <v>8</v>
      </c>
      <c r="C60">
        <v>16</v>
      </c>
      <c r="D60" s="2">
        <v>54.651448011399999</v>
      </c>
      <c r="E60" s="7">
        <v>0.96527777777777779</v>
      </c>
      <c r="G60" s="10">
        <v>32</v>
      </c>
      <c r="H60" s="10" t="s">
        <v>21</v>
      </c>
      <c r="I60" s="17">
        <v>187.55037531850999</v>
      </c>
    </row>
    <row r="61" spans="1:9">
      <c r="A61" t="s">
        <v>119</v>
      </c>
      <c r="B61">
        <v>8</v>
      </c>
      <c r="C61">
        <v>16</v>
      </c>
      <c r="D61" s="2">
        <v>55.051728963899997</v>
      </c>
      <c r="E61" s="7">
        <v>0.58402777777777781</v>
      </c>
      <c r="G61" s="32"/>
      <c r="H61" s="18" t="s">
        <v>22</v>
      </c>
      <c r="I61" s="21">
        <v>179.97433590633514</v>
      </c>
    </row>
    <row r="62" spans="1:9">
      <c r="A62" t="s">
        <v>119</v>
      </c>
      <c r="B62">
        <v>8</v>
      </c>
      <c r="C62">
        <v>16</v>
      </c>
      <c r="D62" s="2">
        <v>50.9480149746</v>
      </c>
      <c r="E62" s="7">
        <v>0.59236111111111112</v>
      </c>
      <c r="G62" s="10" t="s">
        <v>23</v>
      </c>
      <c r="H62" s="33"/>
      <c r="I62" s="17">
        <v>117.073104536535</v>
      </c>
    </row>
    <row r="63" spans="1:9">
      <c r="A63" t="s">
        <v>119</v>
      </c>
      <c r="B63">
        <v>8</v>
      </c>
      <c r="C63">
        <v>16</v>
      </c>
      <c r="D63" s="2">
        <v>70.915316820100003</v>
      </c>
      <c r="E63" s="7">
        <v>0.61875000000000002</v>
      </c>
      <c r="G63" s="22" t="s">
        <v>24</v>
      </c>
      <c r="H63" s="34"/>
      <c r="I63" s="25">
        <v>143.93518726021225</v>
      </c>
    </row>
    <row r="64" spans="1:9">
      <c r="A64" t="s">
        <v>27</v>
      </c>
      <c r="B64">
        <v>8</v>
      </c>
      <c r="C64">
        <v>32</v>
      </c>
      <c r="D64" s="2">
        <v>50.944635868100001</v>
      </c>
      <c r="E64" s="7">
        <v>0.625</v>
      </c>
    </row>
    <row r="65" spans="1:5">
      <c r="A65" t="s">
        <v>27</v>
      </c>
      <c r="B65">
        <v>8</v>
      </c>
      <c r="C65">
        <v>32</v>
      </c>
      <c r="D65" s="2">
        <v>266.05073404299998</v>
      </c>
      <c r="E65" s="7">
        <v>0.67013888888888884</v>
      </c>
    </row>
    <row r="66" spans="1:5">
      <c r="A66" t="s">
        <v>27</v>
      </c>
      <c r="B66">
        <v>8</v>
      </c>
      <c r="C66">
        <v>32</v>
      </c>
      <c r="D66" s="2">
        <v>35.081162929500003</v>
      </c>
      <c r="E66" s="7">
        <v>0.71388888888888891</v>
      </c>
    </row>
    <row r="67" spans="1:5">
      <c r="A67" t="s">
        <v>27</v>
      </c>
      <c r="B67">
        <v>8</v>
      </c>
      <c r="C67">
        <v>32</v>
      </c>
      <c r="D67" s="2">
        <v>24.897548914000001</v>
      </c>
      <c r="E67" s="7">
        <v>0.73749999999999993</v>
      </c>
    </row>
    <row r="68" spans="1:5">
      <c r="A68" t="s">
        <v>27</v>
      </c>
      <c r="B68">
        <v>8</v>
      </c>
      <c r="C68">
        <v>32</v>
      </c>
      <c r="D68" s="2">
        <v>325.77829599400002</v>
      </c>
      <c r="E68" s="7">
        <v>0.75</v>
      </c>
    </row>
    <row r="69" spans="1:5">
      <c r="A69" t="s">
        <v>27</v>
      </c>
      <c r="B69">
        <v>8</v>
      </c>
      <c r="C69">
        <v>32</v>
      </c>
      <c r="D69" s="2">
        <v>75.1672639847</v>
      </c>
      <c r="E69" s="7">
        <v>0.76388888888888884</v>
      </c>
    </row>
    <row r="70" spans="1:5">
      <c r="A70" t="s">
        <v>27</v>
      </c>
      <c r="B70">
        <v>8</v>
      </c>
      <c r="C70">
        <v>32</v>
      </c>
      <c r="D70" s="2">
        <v>65.186727047000005</v>
      </c>
      <c r="E70" s="7">
        <v>0.7715277777777777</v>
      </c>
    </row>
    <row r="71" spans="1:5">
      <c r="A71" t="s">
        <v>27</v>
      </c>
      <c r="B71">
        <v>8</v>
      </c>
      <c r="C71">
        <v>32</v>
      </c>
      <c r="D71" s="2">
        <v>86.636376142499998</v>
      </c>
      <c r="E71" s="7">
        <v>0.78819444444444453</v>
      </c>
    </row>
    <row r="72" spans="1:5">
      <c r="A72" t="s">
        <v>27</v>
      </c>
      <c r="B72">
        <v>8</v>
      </c>
      <c r="C72">
        <v>32</v>
      </c>
      <c r="D72" s="2">
        <v>576.54629802700003</v>
      </c>
      <c r="E72" s="7">
        <v>0.8125</v>
      </c>
    </row>
    <row r="73" spans="1:5">
      <c r="A73" t="s">
        <v>27</v>
      </c>
      <c r="B73">
        <v>8</v>
      </c>
      <c r="C73">
        <v>32</v>
      </c>
      <c r="D73" s="2">
        <v>325.02609419800001</v>
      </c>
      <c r="E73" s="7"/>
    </row>
    <row r="74" spans="1:5">
      <c r="A74" t="s">
        <v>27</v>
      </c>
      <c r="B74">
        <v>2</v>
      </c>
      <c r="C74">
        <v>4</v>
      </c>
      <c r="D74" s="2">
        <v>95.133251905400002</v>
      </c>
      <c r="E74" s="7"/>
    </row>
    <row r="75" spans="1:5">
      <c r="C75" t="s">
        <v>14</v>
      </c>
      <c r="D75" s="2">
        <f>AVERAGE(D55:D74)</f>
        <v>117.073104536535</v>
      </c>
      <c r="E75" t="s">
        <v>55</v>
      </c>
    </row>
    <row r="76" spans="1:5">
      <c r="C76" t="s">
        <v>10</v>
      </c>
      <c r="D76" s="2">
        <f>STDEV(D55:D74)</f>
        <v>143.93518726021225</v>
      </c>
    </row>
    <row r="88" spans="8:8">
      <c r="H88" s="2"/>
    </row>
  </sheetData>
  <phoneticPr fontId="9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topLeftCell="A11" workbookViewId="0">
      <selection activeCell="J23" sqref="J23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46</v>
      </c>
    </row>
    <row r="2" spans="1:14">
      <c r="A2" s="30" t="s">
        <v>47</v>
      </c>
    </row>
    <row r="3" spans="1:14">
      <c r="A3" t="s">
        <v>48</v>
      </c>
    </row>
    <row r="5" spans="1:14" s="28" customFormat="1" ht="39" customHeight="1">
      <c r="A5" s="29" t="s">
        <v>2</v>
      </c>
      <c r="B5" s="29" t="s">
        <v>4</v>
      </c>
      <c r="C5" s="29" t="s">
        <v>5</v>
      </c>
      <c r="D5" s="29" t="s">
        <v>6</v>
      </c>
      <c r="E5" s="29" t="s">
        <v>77</v>
      </c>
      <c r="F5" s="29" t="s">
        <v>3</v>
      </c>
      <c r="G5" s="29" t="s">
        <v>7</v>
      </c>
      <c r="H5" s="29" t="s">
        <v>71</v>
      </c>
      <c r="I5" s="29" t="s">
        <v>70</v>
      </c>
      <c r="J5" s="29" t="s">
        <v>11</v>
      </c>
      <c r="K5" s="28" t="s">
        <v>49</v>
      </c>
      <c r="L5" s="28" t="s">
        <v>50</v>
      </c>
      <c r="M5" s="28" t="s">
        <v>51</v>
      </c>
    </row>
    <row r="6" spans="1:14">
      <c r="A6" t="s">
        <v>45</v>
      </c>
      <c r="B6">
        <v>8</v>
      </c>
      <c r="C6" t="s">
        <v>8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45</v>
      </c>
      <c r="B7">
        <v>8</v>
      </c>
      <c r="C7" t="s">
        <v>72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45</v>
      </c>
      <c r="B8" s="31">
        <v>16</v>
      </c>
      <c r="C8" t="s">
        <v>8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45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45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27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27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45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99</v>
      </c>
    </row>
    <row r="14" spans="1:14" ht="39">
      <c r="A14" t="s">
        <v>45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100</v>
      </c>
    </row>
    <row r="15" spans="1:14" ht="39">
      <c r="A15" t="s">
        <v>45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101</v>
      </c>
    </row>
    <row r="16" spans="1:14" ht="39">
      <c r="A16" t="s">
        <v>45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56</v>
      </c>
    </row>
    <row r="17" spans="1:13">
      <c r="A17" t="s">
        <v>27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27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27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sheetCalcPr fullCalcOnLoad="1"/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0"/>
  <sheetViews>
    <sheetView tabSelected="1" workbookViewId="0">
      <selection activeCell="L10" sqref="L10"/>
    </sheetView>
  </sheetViews>
  <sheetFormatPr baseColWidth="10" defaultRowHeight="13"/>
  <sheetData>
    <row r="1" spans="1:11">
      <c r="A1" s="53" t="s">
        <v>69</v>
      </c>
    </row>
    <row r="2" spans="1:11">
      <c r="A2" t="s">
        <v>68</v>
      </c>
    </row>
    <row r="5" spans="1:11" s="54" customFormat="1" ht="39">
      <c r="A5" s="54" t="s">
        <v>57</v>
      </c>
      <c r="B5" s="54" t="s">
        <v>58</v>
      </c>
      <c r="C5" s="54" t="s">
        <v>59</v>
      </c>
      <c r="D5" s="54" t="s">
        <v>60</v>
      </c>
      <c r="E5" s="54" t="s">
        <v>61</v>
      </c>
      <c r="F5" s="54" t="s">
        <v>62</v>
      </c>
      <c r="G5" s="54" t="s">
        <v>64</v>
      </c>
      <c r="H5" s="54" t="s">
        <v>63</v>
      </c>
      <c r="I5" s="54" t="s">
        <v>65</v>
      </c>
      <c r="J5" s="54" t="s">
        <v>66</v>
      </c>
      <c r="K5" s="54" t="s">
        <v>67</v>
      </c>
    </row>
    <row r="6" spans="1:11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</row>
    <row r="7" spans="1:11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1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0" si="0">G8/60</f>
        <v>7.8230599681499999</v>
      </c>
      <c r="I8">
        <v>8</v>
      </c>
      <c r="J8">
        <v>0</v>
      </c>
      <c r="K8">
        <v>0</v>
      </c>
    </row>
    <row r="9" spans="1:11">
      <c r="A9">
        <v>3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</row>
    <row r="10" spans="1:11">
      <c r="A10">
        <v>3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</row>
  </sheetData>
  <sheetCalcPr fullCalcOnLoad="1"/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110</v>
      </c>
      <c r="B3" s="11" t="s">
        <v>111</v>
      </c>
      <c r="C3" s="12"/>
      <c r="D3" s="12"/>
      <c r="E3" s="12"/>
      <c r="F3" s="12"/>
      <c r="G3" s="12"/>
      <c r="H3" s="12"/>
      <c r="I3" s="13"/>
    </row>
    <row r="4" spans="1:9">
      <c r="A4" s="11" t="s">
        <v>112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113</v>
      </c>
    </row>
    <row r="5" spans="1:9">
      <c r="A5" s="10" t="s">
        <v>114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2009-11-10T20:59:25Z</dcterms:modified>
</cp:coreProperties>
</file>