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drawings/drawing2.xml" ContentType="application/vnd.openxmlformats-officedocument.drawingml.chartshape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90" i="1"/>
  <c r="G90"/>
  <c r="F90"/>
  <c r="E90"/>
  <c r="D90"/>
  <c r="C90"/>
  <c r="H88"/>
  <c r="G88"/>
  <c r="F88"/>
  <c r="E88"/>
  <c r="D88"/>
  <c r="C88"/>
  <c r="I81"/>
  <c r="H81"/>
  <c r="G81"/>
  <c r="F81"/>
  <c r="E81"/>
  <c r="C81"/>
  <c r="B81"/>
  <c r="I79"/>
  <c r="H79"/>
  <c r="G79"/>
  <c r="F79"/>
  <c r="E79"/>
  <c r="C79"/>
  <c r="B79"/>
  <c r="F3"/>
</calcChain>
</file>

<file path=xl/sharedStrings.xml><?xml version="1.0" encoding="utf-8"?>
<sst xmlns="http://schemas.openxmlformats.org/spreadsheetml/2006/main" count="52" uniqueCount="36">
  <si>
    <t>Synchronous</t>
    <phoneticPr fontId="1" type="noConversion"/>
  </si>
  <si>
    <t>Asynchronous - Centralized</t>
    <phoneticPr fontId="1" type="noConversion"/>
  </si>
  <si>
    <t>Asynchronous - Decentralized</t>
    <phoneticPr fontId="1" type="noConversion"/>
  </si>
  <si>
    <t>SE</t>
    <phoneticPr fontId="1" type="noConversion"/>
  </si>
  <si>
    <t>4 replicas/16 exchanges</t>
    <phoneticPr fontId="1" type="noConversion"/>
  </si>
  <si>
    <t>8 replicas/32 exchanges</t>
    <phoneticPr fontId="1" type="noConversion"/>
  </si>
  <si>
    <t>16/64</t>
    <phoneticPr fontId="1" type="noConversion"/>
  </si>
  <si>
    <t>32/128</t>
    <phoneticPr fontId="1" type="noConversion"/>
  </si>
  <si>
    <t>64/256</t>
    <phoneticPr fontId="1" type="noConversion"/>
  </si>
  <si>
    <t>estimated</t>
    <phoneticPr fontId="1" type="noConversion"/>
  </si>
  <si>
    <t>distributed</t>
    <phoneticPr fontId="1" type="noConversion"/>
  </si>
  <si>
    <t>1_BJ</t>
    <phoneticPr fontId="1" type="noConversion"/>
  </si>
  <si>
    <t>2. 16 ex, 1 machine</t>
    <phoneticPr fontId="1" type="noConversion"/>
  </si>
  <si>
    <t>3. 32 ex, 1 machine</t>
    <phoneticPr fontId="1" type="noConversion"/>
  </si>
  <si>
    <t>1A. 32 ex, 2 machines</t>
    <phoneticPr fontId="1" type="noConversion"/>
  </si>
  <si>
    <t>1B. 16 ex, 2 machines</t>
    <phoneticPr fontId="1" type="noConversion"/>
  </si>
  <si>
    <t>4BJS 4 MACHINES</t>
    <phoneticPr fontId="1" type="noConversion"/>
  </si>
  <si>
    <t>ERIC, LOUIE, OLIVER, POSEIDON, OLIVER</t>
    <phoneticPr fontId="1" type="noConversion"/>
  </si>
  <si>
    <t>cent</t>
    <phoneticPr fontId="1" type="noConversion"/>
  </si>
  <si>
    <t>mean</t>
    <phoneticPr fontId="1" type="noConversion"/>
  </si>
  <si>
    <t>diff</t>
    <phoneticPr fontId="1" type="noConversion"/>
  </si>
  <si>
    <t>sd</t>
    <phoneticPr fontId="1" type="noConversion"/>
  </si>
  <si>
    <t>se</t>
    <phoneticPr fontId="1" type="noConversion"/>
  </si>
  <si>
    <t>gap</t>
    <phoneticPr fontId="1" type="noConversion"/>
  </si>
  <si>
    <t>decent</t>
    <phoneticPr fontId="1" type="noConversion"/>
  </si>
  <si>
    <t>mean</t>
  </si>
  <si>
    <t>diff</t>
  </si>
  <si>
    <t>sd</t>
  </si>
  <si>
    <t>se</t>
  </si>
  <si>
    <t>SE</t>
    <phoneticPr fontId="1" type="noConversion"/>
  </si>
  <si>
    <t>SE</t>
    <phoneticPr fontId="1" type="noConversion"/>
  </si>
  <si>
    <t>gap b/w 1st and last bjs</t>
    <phoneticPr fontId="1" type="noConversion"/>
  </si>
  <si>
    <t>1BJ 8 Reps/32 exchanges</t>
    <phoneticPr fontId="1" type="noConversion"/>
  </si>
  <si>
    <t>1BJ 16 Reps/64 ex</t>
    <phoneticPr fontId="1" type="noConversion"/>
  </si>
  <si>
    <t>1BJ 32 Reps/128 ex</t>
    <phoneticPr fontId="1" type="noConversion"/>
  </si>
  <si>
    <t>4BJs, 4Machines - 16 replicas/64 exchanges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</si>
</sst>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plus>
            <c:minus>
              <c:numRef>
                <c:f>(Sheet1!$C$3,Sheet1!$E$3,Sheet1!$G$3,Sheet1!$I$3)</c:f>
                <c:numCache>
                  <c:formatCode>General</c:formatCode>
                  <c:ptCount val="4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</c:numCache>
              </c:numRef>
            </c:minus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(Sheet1!$B$3,Sheet1!$D$3,Sheet1!$F$3,Sheet1!$H$3,Sheet1!$J$3)</c:f>
              <c:numCache>
                <c:formatCode>General</c:formatCode>
                <c:ptCount val="5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1432.0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(Sheet1!$C$4,Sheet1!$E$4,Sheet1!$G$4,Sheet1!$I$4)</c:f>
                <c:numCache>
                  <c:formatCode>General</c:formatCode>
                  <c:ptCount val="4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plus>
            <c:minus>
              <c:numRef>
                <c:f>(Sheet1!$C$4,Sheet1!$E$4,Sheet1!$G$4,Sheet1!$I$4)</c:f>
                <c:numCache>
                  <c:formatCode>General</c:formatCode>
                  <c:ptCount val="4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minus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1014.0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(Sheet1!$C$5,Sheet1!$E$5,Sheet1!$G$5,Sheet1!$I$5)</c:f>
                <c:numCache>
                  <c:formatCode>General</c:formatCode>
                  <c:ptCount val="4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</c:numCache>
              </c:numRef>
            </c:minus>
          </c:errBars>
          <c:cat>
            <c:strRef>
              <c:f>(Sheet1!$B$2,Sheet1!$D$2,Sheet1!$F$2,Sheet1!$H$2,Sheet1!$J$2)</c:f>
              <c:strCache>
                <c:ptCount val="5"/>
                <c:pt idx="0">
                  <c:v>4 replicas/16 exchanges</c:v>
                </c:pt>
                <c:pt idx="1">
                  <c:v>8 replicas/32 exchanges</c:v>
                </c:pt>
                <c:pt idx="2">
                  <c:v>16/64</c:v>
                </c:pt>
                <c:pt idx="3">
                  <c:v>32/128</c:v>
                </c:pt>
                <c:pt idx="4">
                  <c:v>64/256</c:v>
                </c:pt>
              </c:strCache>
            </c:strRef>
          </c:cat>
          <c:val>
            <c:numRef>
              <c:f>(Sheet1!$B$5,Sheet1!$D$5,Sheet1!$F$5,Sheet1!$H$5,Sheet1!$J$5)</c:f>
              <c:numCache>
                <c:formatCode>General</c:formatCode>
                <c:ptCount val="5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650.0</c:v>
                </c:pt>
              </c:numCache>
            </c:numRef>
          </c:val>
        </c:ser>
        <c:axId val="464178680"/>
        <c:axId val="478299880"/>
      </c:barChart>
      <c:catAx>
        <c:axId val="464178680"/>
        <c:scaling>
          <c:orientation val="minMax"/>
        </c:scaling>
        <c:axPos val="b"/>
        <c:tickLblPos val="nextTo"/>
        <c:crossAx val="478299880"/>
        <c:crosses val="autoZero"/>
        <c:auto val="1"/>
        <c:lblAlgn val="ctr"/>
        <c:lblOffset val="100"/>
      </c:catAx>
      <c:valAx>
        <c:axId val="478299880"/>
        <c:scaling>
          <c:orientation val="minMax"/>
        </c:scaling>
        <c:axPos val="l"/>
        <c:majorGridlines/>
        <c:numFmt formatCode="General" sourceLinked="1"/>
        <c:tickLblPos val="nextTo"/>
        <c:crossAx val="464178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Sheet1!$A$36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(Sheet1!$C$36,Sheet1!$E$36,Sheet1!$G$36,Sheet1!$I$36)</c:f>
                <c:numCache>
                  <c:formatCode>General</c:formatCode>
                  <c:ptCount val="4"/>
                  <c:pt idx="0">
                    <c:v>108.8993296581756</c:v>
                  </c:pt>
                  <c:pt idx="1">
                    <c:v>48.6</c:v>
                  </c:pt>
                  <c:pt idx="2">
                    <c:v>8.81</c:v>
                  </c:pt>
                  <c:pt idx="3">
                    <c:v>11.2</c:v>
                  </c:pt>
                </c:numCache>
              </c:numRef>
            </c:plus>
            <c:minus>
              <c:numRef>
                <c:f>(Sheet1!$C$36,Sheet1!$E$36,Sheet1!$G$36,Sheet1!$I$36)</c:f>
                <c:numCache>
                  <c:formatCode>General</c:formatCode>
                  <c:ptCount val="4"/>
                  <c:pt idx="0">
                    <c:v>108.8993296581756</c:v>
                  </c:pt>
                  <c:pt idx="1">
                    <c:v>48.6</c:v>
                  </c:pt>
                  <c:pt idx="2">
                    <c:v>8.81</c:v>
                  </c:pt>
                  <c:pt idx="3">
                    <c:v>11.2</c:v>
                  </c:pt>
                </c:numCache>
              </c:numRef>
            </c:minus>
          </c:errBars>
          <c:cat>
            <c:strRef>
              <c:f>(Sheet1!$B$35,Sheet1!$D$35,Sheet1!$F$35,Sheet1!$H$35)</c:f>
              <c:strCache>
                <c:ptCount val="4"/>
                <c:pt idx="0">
                  <c:v>1A. 32 ex, 2 machines</c:v>
                </c:pt>
                <c:pt idx="1">
                  <c:v>1B. 16 ex, 2 machines</c:v>
                </c:pt>
                <c:pt idx="2">
                  <c:v>2. 16 ex, 1 machine</c:v>
                </c:pt>
                <c:pt idx="3">
                  <c:v>3. 32 ex, 1 machine</c:v>
                </c:pt>
              </c:strCache>
            </c:strRef>
          </c:cat>
          <c:val>
            <c:numRef>
              <c:f>(Sheet1!$B$36,Sheet1!$D$36,Sheet1!$F$36,Sheet1!$H$36)</c:f>
              <c:numCache>
                <c:formatCode>General</c:formatCode>
                <c:ptCount val="4"/>
                <c:pt idx="0">
                  <c:v>1182.6</c:v>
                </c:pt>
                <c:pt idx="1">
                  <c:v>576.3</c:v>
                </c:pt>
                <c:pt idx="2">
                  <c:v>624.0</c:v>
                </c:pt>
                <c:pt idx="3">
                  <c:v>685.0</c:v>
                </c:pt>
              </c:numCache>
            </c:numRef>
          </c:val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(Sheet1!$C$37,Sheet1!$E$37,Sheet1!$G$37,Sheet1!$I$37)</c:f>
                <c:numCache>
                  <c:formatCode>General</c:formatCode>
                  <c:ptCount val="4"/>
                  <c:pt idx="0">
                    <c:v>96.030916486808</c:v>
                  </c:pt>
                  <c:pt idx="1">
                    <c:v>39.2</c:v>
                  </c:pt>
                  <c:pt idx="2">
                    <c:v>11.1</c:v>
                  </c:pt>
                  <c:pt idx="3">
                    <c:v>3.23</c:v>
                  </c:pt>
                </c:numCache>
              </c:numRef>
            </c:plus>
            <c:minus>
              <c:numRef>
                <c:f>(Sheet1!$C$37,Sheet1!$E$37,Sheet1!$G$37,Sheet1!$I$37)</c:f>
                <c:numCache>
                  <c:formatCode>General</c:formatCode>
                  <c:ptCount val="4"/>
                  <c:pt idx="0">
                    <c:v>96.030916486808</c:v>
                  </c:pt>
                  <c:pt idx="1">
                    <c:v>39.2</c:v>
                  </c:pt>
                  <c:pt idx="2">
                    <c:v>11.1</c:v>
                  </c:pt>
                  <c:pt idx="3">
                    <c:v>3.23</c:v>
                  </c:pt>
                </c:numCache>
              </c:numRef>
            </c:minus>
          </c:errBars>
          <c:cat>
            <c:strRef>
              <c:f>(Sheet1!$B$35,Sheet1!$D$35,Sheet1!$F$35,Sheet1!$H$35)</c:f>
              <c:strCache>
                <c:ptCount val="4"/>
                <c:pt idx="0">
                  <c:v>1A. 32 ex, 2 machines</c:v>
                </c:pt>
                <c:pt idx="1">
                  <c:v>1B. 16 ex, 2 machines</c:v>
                </c:pt>
                <c:pt idx="2">
                  <c:v>2. 16 ex, 1 machine</c:v>
                </c:pt>
                <c:pt idx="3">
                  <c:v>3. 32 ex, 1 machine</c:v>
                </c:pt>
              </c:strCache>
            </c:strRef>
          </c:cat>
          <c:val>
            <c:numRef>
              <c:f>(Sheet1!$B$37,Sheet1!$D$37,Sheet1!$F$37,Sheet1!$H$37)</c:f>
              <c:numCache>
                <c:formatCode>General</c:formatCode>
                <c:ptCount val="4"/>
                <c:pt idx="0">
                  <c:v>868.9166666666666</c:v>
                </c:pt>
                <c:pt idx="1">
                  <c:v>450.4</c:v>
                </c:pt>
                <c:pt idx="2">
                  <c:v>628.0</c:v>
                </c:pt>
                <c:pt idx="3">
                  <c:v>630.0</c:v>
                </c:pt>
              </c:numCache>
            </c:numRef>
          </c:val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(Sheet1!$C$38,Sheet1!$E$38,Sheet1!$G$38,Sheet1!$I$38)</c:f>
                <c:numCache>
                  <c:formatCode>General</c:formatCode>
                  <c:ptCount val="4"/>
                  <c:pt idx="0">
                    <c:v>50.7496579079877</c:v>
                  </c:pt>
                  <c:pt idx="1">
                    <c:v>27.5</c:v>
                  </c:pt>
                  <c:pt idx="2">
                    <c:v>5.97</c:v>
                  </c:pt>
                  <c:pt idx="3">
                    <c:v>6.14</c:v>
                  </c:pt>
                </c:numCache>
              </c:numRef>
            </c:plus>
            <c:minus>
              <c:numRef>
                <c:f>(Sheet1!$C$38,Sheet1!$E$38,Sheet1!$G$38,Sheet1!$I$38)</c:f>
                <c:numCache>
                  <c:formatCode>General</c:formatCode>
                  <c:ptCount val="4"/>
                  <c:pt idx="0">
                    <c:v>50.7496579079877</c:v>
                  </c:pt>
                  <c:pt idx="1">
                    <c:v>27.5</c:v>
                  </c:pt>
                  <c:pt idx="2">
                    <c:v>5.97</c:v>
                  </c:pt>
                  <c:pt idx="3">
                    <c:v>6.14</c:v>
                  </c:pt>
                </c:numCache>
              </c:numRef>
            </c:minus>
          </c:errBars>
          <c:cat>
            <c:strRef>
              <c:f>(Sheet1!$B$35,Sheet1!$D$35,Sheet1!$F$35,Sheet1!$H$35)</c:f>
              <c:strCache>
                <c:ptCount val="4"/>
                <c:pt idx="0">
                  <c:v>1A. 32 ex, 2 machines</c:v>
                </c:pt>
                <c:pt idx="1">
                  <c:v>1B. 16 ex, 2 machines</c:v>
                </c:pt>
                <c:pt idx="2">
                  <c:v>2. 16 ex, 1 machine</c:v>
                </c:pt>
                <c:pt idx="3">
                  <c:v>3. 32 ex, 1 machine</c:v>
                </c:pt>
              </c:strCache>
            </c:strRef>
          </c:cat>
          <c:val>
            <c:numRef>
              <c:f>(Sheet1!$B$38,Sheet1!$D$38,Sheet1!$F$38,Sheet1!$H$38)</c:f>
              <c:numCache>
                <c:formatCode>General</c:formatCode>
                <c:ptCount val="4"/>
                <c:pt idx="0">
                  <c:v>676.0</c:v>
                </c:pt>
                <c:pt idx="1">
                  <c:v>359.1</c:v>
                </c:pt>
                <c:pt idx="2">
                  <c:v>588.0</c:v>
                </c:pt>
                <c:pt idx="3">
                  <c:v>609.0</c:v>
                </c:pt>
              </c:numCache>
            </c:numRef>
          </c:val>
        </c:ser>
        <c:axId val="501251624"/>
        <c:axId val="478372568"/>
      </c:barChart>
      <c:catAx>
        <c:axId val="501251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1A - 2 X 64 cores, 4 replicas/bigjob; 1B - in same experiment as 1, time noted for 16 exchanges; 2 - 1 X 64 cores, 4 replicas/bigjob; 3 - 1 X 128 cores, 8 replicas/bigjob</a:t>
                </a:r>
              </a:p>
            </c:rich>
          </c:tx>
          <c:layout/>
        </c:title>
        <c:tickLblPos val="nextTo"/>
        <c:crossAx val="478372568"/>
        <c:crosses val="autoZero"/>
        <c:auto val="1"/>
        <c:lblAlgn val="ctr"/>
        <c:lblOffset val="100"/>
      </c:catAx>
      <c:valAx>
        <c:axId val="478372568"/>
        <c:scaling>
          <c:orientation val="minMax"/>
        </c:scaling>
        <c:axPos val="l"/>
        <c:majorGridlines/>
        <c:numFmt formatCode="General" sourceLinked="1"/>
        <c:tickLblPos val="nextTo"/>
        <c:crossAx val="501251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LONI machines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Sheet1!$A$97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(Sheet1!$C$97,Sheet1!$E$97,Sheet1!$G$97,Sheet1!$I$97)</c:f>
                <c:numCache>
                  <c:formatCode>General</c:formatCode>
                  <c:ptCount val="4"/>
                  <c:pt idx="0">
                    <c:v>7.11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plus>
            <c:minus>
              <c:numRef>
                <c:f>(Sheet1!$C$97,Sheet1!$E$97,Sheet1!$G$97,Sheet1!$I$97)</c:f>
                <c:numCache>
                  <c:formatCode>General</c:formatCode>
                  <c:ptCount val="4"/>
                  <c:pt idx="0">
                    <c:v>7.11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</c:numCache>
              </c:numRef>
            </c:minus>
          </c:errBars>
          <c:cat>
            <c:strRef>
              <c:f>(Sheet1!$B$96,Sheet1!$D$96,Sheet1!$F$96,Sheet1!$H$96)</c:f>
              <c:strCache>
                <c:ptCount val="4"/>
                <c:pt idx="0">
                  <c:v>4BJs, 4Machines - 16 replicas/64 exchanges</c:v>
                </c:pt>
                <c:pt idx="1">
                  <c:v>1BJ 8 Reps/32 exchanges</c:v>
                </c:pt>
                <c:pt idx="2">
                  <c:v>1BJ 16 Reps/64 ex</c:v>
                </c:pt>
                <c:pt idx="3">
                  <c:v>1BJ 32 Reps/128 ex</c:v>
                </c:pt>
              </c:strCache>
            </c:strRef>
          </c:cat>
          <c:val>
            <c:numRef>
              <c:f>(Sheet1!$B$97,Sheet1!$D$97,Sheet1!$F$97,Sheet1!$H$97)</c:f>
              <c:numCache>
                <c:formatCode>General</c:formatCode>
                <c:ptCount val="4"/>
                <c:pt idx="0">
                  <c:v>685.0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</c:numCache>
            </c:numRef>
          </c:val>
        </c:ser>
        <c:ser>
          <c:idx val="1"/>
          <c:order val="1"/>
          <c:tx>
            <c:strRef>
              <c:f>Sheet1!$A$98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(Sheet1!$C$98,Sheet1!$E$98,Sheet1!$G$98,Sheet1!$I$98)</c:f>
                <c:numCache>
                  <c:formatCode>General</c:formatCode>
                  <c:ptCount val="4"/>
                  <c:pt idx="0">
                    <c:v>1.66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</c:numCache>
              </c:numRef>
            </c:plus>
            <c:minus>
              <c:numRef>
                <c:f>(Sheet1!$C$98,Sheet1!$E$98,Sheet1!$G$98,Sheet1!$I$98)</c:f>
                <c:numCache>
                  <c:formatCode>General</c:formatCode>
                  <c:ptCount val="4"/>
                  <c:pt idx="0">
                    <c:v>1.66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</c:numCache>
              </c:numRef>
            </c:minus>
          </c:errBars>
          <c:cat>
            <c:strRef>
              <c:f>(Sheet1!$B$96,Sheet1!$D$96,Sheet1!$F$96,Sheet1!$H$96)</c:f>
              <c:strCache>
                <c:ptCount val="4"/>
                <c:pt idx="0">
                  <c:v>4BJs, 4Machines - 16 replicas/64 exchanges</c:v>
                </c:pt>
                <c:pt idx="1">
                  <c:v>1BJ 8 Reps/32 exchanges</c:v>
                </c:pt>
                <c:pt idx="2">
                  <c:v>1BJ 16 Reps/64 ex</c:v>
                </c:pt>
                <c:pt idx="3">
                  <c:v>1BJ 32 Reps/128 ex</c:v>
                </c:pt>
              </c:strCache>
            </c:strRef>
          </c:cat>
          <c:val>
            <c:numRef>
              <c:f>(Sheet1!$B$98,Sheet1!$D$98,Sheet1!$F$98,Sheet1!$H$98)</c:f>
              <c:numCache>
                <c:formatCode>General</c:formatCode>
                <c:ptCount val="4"/>
                <c:pt idx="0">
                  <c:v>641.0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</c:numCache>
            </c:numRef>
          </c:val>
        </c:ser>
        <c:axId val="524606536"/>
        <c:axId val="524797800"/>
      </c:barChart>
      <c:catAx>
        <c:axId val="524606536"/>
        <c:scaling>
          <c:orientation val="minMax"/>
        </c:scaling>
        <c:axPos val="b"/>
        <c:tickLblPos val="nextTo"/>
        <c:crossAx val="524797800"/>
        <c:crosses val="autoZero"/>
        <c:auto val="1"/>
        <c:lblAlgn val="ctr"/>
        <c:lblOffset val="100"/>
      </c:catAx>
      <c:valAx>
        <c:axId val="524797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runtime, seconds</a:t>
                </a:r>
              </a:p>
            </c:rich>
          </c:tx>
          <c:layout/>
        </c:title>
        <c:numFmt formatCode="General" sourceLinked="1"/>
        <c:tickLblPos val="nextTo"/>
        <c:crossAx val="524606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12700</xdr:rowOff>
    </xdr:from>
    <xdr:to>
      <xdr:col>15</xdr:col>
      <xdr:colOff>292100</xdr:colOff>
      <xdr:row>30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41</xdr:row>
      <xdr:rowOff>88900</xdr:rowOff>
    </xdr:from>
    <xdr:to>
      <xdr:col>16</xdr:col>
      <xdr:colOff>596900</xdr:colOff>
      <xdr:row>67</xdr:row>
      <xdr:rowOff>12700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85</xdr:row>
      <xdr:rowOff>114300</xdr:rowOff>
    </xdr:from>
    <xdr:to>
      <xdr:col>15</xdr:col>
      <xdr:colOff>38100</xdr:colOff>
      <xdr:row>111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0.75663</cdr:x>
      <cdr:y>0.46269</cdr:y>
    </cdr:from>
    <cdr:to>
      <cdr:x>0.79787</cdr:x>
      <cdr:y>0.52418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975600" y="1968500"/>
          <a:ext cx="434766" cy="261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0.71928</cdr:x>
      <cdr:y>0.45672</cdr:y>
    </cdr:from>
    <cdr:to>
      <cdr:x>0.76052</cdr:x>
      <cdr:y>0.5182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581927" y="1943094"/>
          <a:ext cx="434711" cy="2616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est.</a:t>
          </a:r>
        </a:p>
      </cdr:txBody>
    </cdr:sp>
  </cdr:relSizeAnchor>
  <cdr:relSizeAnchor xmlns:cdr="http://schemas.openxmlformats.org/drawingml/2006/chartDrawing">
    <cdr:from>
      <cdr:x>0.68193</cdr:x>
      <cdr:y>0.38209</cdr:y>
    </cdr:from>
    <cdr:to>
      <cdr:x>0.72317</cdr:x>
      <cdr:y>0.44358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188224" y="1625617"/>
          <a:ext cx="434711" cy="2616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est.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8"/>
  <sheetViews>
    <sheetView tabSelected="1" topLeftCell="A71" workbookViewId="0">
      <selection activeCell="M73" sqref="M73"/>
    </sheetView>
  </sheetViews>
  <sheetFormatPr baseColWidth="10" defaultRowHeight="13"/>
  <sheetData>
    <row r="1" spans="1:11">
      <c r="A1" t="s">
        <v>11</v>
      </c>
    </row>
    <row r="2" spans="1:11">
      <c r="B2" t="s">
        <v>4</v>
      </c>
      <c r="C2" t="s">
        <v>3</v>
      </c>
      <c r="D2" s="1" t="s">
        <v>5</v>
      </c>
      <c r="E2" t="s">
        <v>3</v>
      </c>
      <c r="F2" t="s">
        <v>6</v>
      </c>
      <c r="G2" t="s">
        <v>3</v>
      </c>
      <c r="H2" t="s">
        <v>7</v>
      </c>
      <c r="I2" t="s">
        <v>3</v>
      </c>
      <c r="J2" t="s">
        <v>8</v>
      </c>
      <c r="K2" t="s">
        <v>3</v>
      </c>
    </row>
    <row r="3" spans="1:11">
      <c r="A3" t="s">
        <v>0</v>
      </c>
      <c r="B3">
        <v>624</v>
      </c>
      <c r="C3">
        <v>8.81</v>
      </c>
      <c r="D3">
        <v>685</v>
      </c>
      <c r="E3">
        <v>11.2</v>
      </c>
      <c r="F3">
        <f>907-105</f>
        <v>802</v>
      </c>
      <c r="G3">
        <v>17</v>
      </c>
      <c r="H3">
        <v>1023</v>
      </c>
      <c r="I3">
        <v>18.34</v>
      </c>
      <c r="J3">
        <v>1432</v>
      </c>
      <c r="K3" t="s">
        <v>9</v>
      </c>
    </row>
    <row r="4" spans="1:11">
      <c r="A4" t="s">
        <v>1</v>
      </c>
      <c r="B4">
        <v>628.6</v>
      </c>
      <c r="C4">
        <v>11.1</v>
      </c>
      <c r="D4">
        <v>630</v>
      </c>
      <c r="E4">
        <v>3.23</v>
      </c>
      <c r="F4">
        <v>701.83</v>
      </c>
      <c r="G4">
        <v>16.36</v>
      </c>
      <c r="H4">
        <v>804</v>
      </c>
      <c r="I4">
        <v>13.4</v>
      </c>
      <c r="J4">
        <v>1014</v>
      </c>
      <c r="K4" t="s">
        <v>9</v>
      </c>
    </row>
    <row r="5" spans="1:11">
      <c r="A5" t="s">
        <v>2</v>
      </c>
      <c r="B5">
        <v>588.9</v>
      </c>
      <c r="C5">
        <v>5.97</v>
      </c>
      <c r="D5">
        <v>609</v>
      </c>
      <c r="E5">
        <v>6.14</v>
      </c>
      <c r="F5">
        <v>583.33000000000004</v>
      </c>
      <c r="G5">
        <v>3.38</v>
      </c>
      <c r="H5">
        <v>641</v>
      </c>
      <c r="I5">
        <v>4.24</v>
      </c>
      <c r="J5">
        <v>650</v>
      </c>
      <c r="K5">
        <v>3.77</v>
      </c>
    </row>
    <row r="33" spans="1:9">
      <c r="A33" t="s">
        <v>10</v>
      </c>
    </row>
    <row r="35" spans="1:9">
      <c r="B35" t="s">
        <v>14</v>
      </c>
      <c r="C35" t="s">
        <v>3</v>
      </c>
      <c r="D35" t="s">
        <v>15</v>
      </c>
      <c r="E35" t="s">
        <v>3</v>
      </c>
      <c r="F35" t="s">
        <v>12</v>
      </c>
      <c r="G35" t="s">
        <v>3</v>
      </c>
      <c r="H35" t="s">
        <v>13</v>
      </c>
      <c r="I35" t="s">
        <v>3</v>
      </c>
    </row>
    <row r="36" spans="1:9">
      <c r="A36" t="s">
        <v>0</v>
      </c>
      <c r="B36">
        <v>1182.5999999999999</v>
      </c>
      <c r="C36">
        <v>108.89932965817557</v>
      </c>
      <c r="D36">
        <v>576.29999999999995</v>
      </c>
      <c r="E36">
        <v>48.6</v>
      </c>
      <c r="F36">
        <v>624</v>
      </c>
      <c r="G36">
        <v>8.81</v>
      </c>
      <c r="H36">
        <v>685</v>
      </c>
      <c r="I36">
        <v>11.2</v>
      </c>
    </row>
    <row r="37" spans="1:9">
      <c r="A37" t="s">
        <v>1</v>
      </c>
      <c r="B37">
        <v>868.91666666666663</v>
      </c>
      <c r="C37">
        <v>96.030916486807996</v>
      </c>
      <c r="D37">
        <v>450.4</v>
      </c>
      <c r="E37">
        <v>39.200000000000003</v>
      </c>
      <c r="F37">
        <v>628</v>
      </c>
      <c r="G37">
        <v>11.1</v>
      </c>
      <c r="H37">
        <v>630</v>
      </c>
      <c r="I37">
        <v>3.23</v>
      </c>
    </row>
    <row r="38" spans="1:9">
      <c r="A38" t="s">
        <v>2</v>
      </c>
      <c r="B38">
        <v>676</v>
      </c>
      <c r="C38">
        <v>50.749657907987697</v>
      </c>
      <c r="D38">
        <v>359.1</v>
      </c>
      <c r="E38">
        <v>27.5</v>
      </c>
      <c r="F38">
        <v>588</v>
      </c>
      <c r="G38">
        <v>5.97</v>
      </c>
      <c r="H38">
        <v>609</v>
      </c>
      <c r="I38">
        <v>6.14</v>
      </c>
    </row>
    <row r="73" spans="1:9">
      <c r="A73" t="s">
        <v>16</v>
      </c>
      <c r="C73" t="s">
        <v>17</v>
      </c>
    </row>
    <row r="75" spans="1:9">
      <c r="B75">
        <v>64</v>
      </c>
      <c r="C75">
        <v>65</v>
      </c>
      <c r="D75">
        <v>66</v>
      </c>
      <c r="E75">
        <v>67</v>
      </c>
      <c r="F75">
        <v>68</v>
      </c>
      <c r="G75">
        <v>69</v>
      </c>
      <c r="H75">
        <v>70</v>
      </c>
      <c r="I75">
        <v>71</v>
      </c>
    </row>
    <row r="76" spans="1:9">
      <c r="A76" t="s">
        <v>31</v>
      </c>
      <c r="B76">
        <v>50</v>
      </c>
      <c r="C76">
        <v>40</v>
      </c>
      <c r="E76">
        <v>50</v>
      </c>
      <c r="F76">
        <v>60</v>
      </c>
      <c r="G76">
        <v>40</v>
      </c>
      <c r="H76">
        <v>60</v>
      </c>
      <c r="I76">
        <v>60</v>
      </c>
    </row>
    <row r="77" spans="1:9">
      <c r="A77" t="s">
        <v>18</v>
      </c>
      <c r="B77">
        <v>665</v>
      </c>
      <c r="C77">
        <v>703</v>
      </c>
      <c r="E77">
        <v>668</v>
      </c>
      <c r="F77">
        <v>713</v>
      </c>
      <c r="G77">
        <v>663</v>
      </c>
      <c r="H77">
        <v>687</v>
      </c>
      <c r="I77">
        <v>699</v>
      </c>
    </row>
    <row r="78" spans="1:9">
      <c r="A78" t="s">
        <v>19</v>
      </c>
      <c r="B78">
        <v>685.42857142857144</v>
      </c>
      <c r="C78">
        <v>685.42857142857144</v>
      </c>
      <c r="E78">
        <v>685.42857142857144</v>
      </c>
      <c r="F78">
        <v>685.42857142857144</v>
      </c>
      <c r="G78">
        <v>685.42857142857144</v>
      </c>
      <c r="H78">
        <v>685.42857142857144</v>
      </c>
      <c r="I78">
        <v>685.42857142857144</v>
      </c>
    </row>
    <row r="79" spans="1:9">
      <c r="A79" t="s">
        <v>20</v>
      </c>
      <c r="B79">
        <f>(B77-B78)*(B77-B78)</f>
        <v>417.32653061224556</v>
      </c>
      <c r="C79">
        <f t="shared" ref="C79" si="0">(C77-C78)*(C77-C78)</f>
        <v>308.75510204081576</v>
      </c>
      <c r="E79">
        <f>(E77-E78)*(E77-E78)</f>
        <v>303.75510204081689</v>
      </c>
      <c r="F79">
        <f>(F77-F78)*(F77-F78)</f>
        <v>760.1836734693868</v>
      </c>
      <c r="G79">
        <f>(G77-G78)*(G77-G78)</f>
        <v>503.04081632653134</v>
      </c>
      <c r="H79">
        <f>(H77-H78)*(H77-H78)</f>
        <v>2.4693877551019896</v>
      </c>
      <c r="I79">
        <f>(I77-I78)*(I77-I78)</f>
        <v>184.18367346938732</v>
      </c>
    </row>
    <row r="80" spans="1:9">
      <c r="A80" t="s">
        <v>21</v>
      </c>
      <c r="B80">
        <v>18.82139468687652</v>
      </c>
      <c r="C80">
        <v>18.82139468687652</v>
      </c>
      <c r="E80">
        <v>18.82139468687652</v>
      </c>
      <c r="F80">
        <v>18.82139468687652</v>
      </c>
      <c r="G80">
        <v>18.82139468687652</v>
      </c>
      <c r="H80">
        <v>18.82139468687652</v>
      </c>
      <c r="I80">
        <v>18.82139468687652</v>
      </c>
    </row>
    <row r="81" spans="1:9">
      <c r="A81" t="s">
        <v>22</v>
      </c>
      <c r="B81">
        <f>B80/SQRT(7)</f>
        <v>7.1138185241239524</v>
      </c>
      <c r="C81">
        <f t="shared" ref="C81" si="1">C80/SQRT(7)</f>
        <v>7.1138185241239524</v>
      </c>
      <c r="E81">
        <f>E80/SQRT(7)</f>
        <v>7.1138185241239524</v>
      </c>
      <c r="F81">
        <f>F80/SQRT(7)</f>
        <v>7.1138185241239524</v>
      </c>
      <c r="G81">
        <f>G80/SQRT(7)</f>
        <v>7.1138185241239524</v>
      </c>
      <c r="H81">
        <f>H80/SQRT(7)</f>
        <v>7.1138185241239524</v>
      </c>
      <c r="I81">
        <f>I80/SQRT(7)</f>
        <v>7.1138185241239524</v>
      </c>
    </row>
    <row r="84" spans="1:9">
      <c r="B84">
        <v>61</v>
      </c>
      <c r="C84">
        <v>62</v>
      </c>
      <c r="D84">
        <v>63</v>
      </c>
      <c r="E84">
        <v>64</v>
      </c>
      <c r="F84">
        <v>65</v>
      </c>
      <c r="G84">
        <v>66</v>
      </c>
      <c r="H84">
        <v>67</v>
      </c>
    </row>
    <row r="85" spans="1:9">
      <c r="A85" t="s">
        <v>23</v>
      </c>
      <c r="C85">
        <v>64</v>
      </c>
      <c r="D85">
        <v>40</v>
      </c>
      <c r="E85">
        <v>45</v>
      </c>
      <c r="F85">
        <v>45</v>
      </c>
      <c r="G85">
        <v>20</v>
      </c>
      <c r="H85">
        <v>45</v>
      </c>
    </row>
    <row r="86" spans="1:9">
      <c r="A86" t="s">
        <v>24</v>
      </c>
      <c r="C86">
        <v>626</v>
      </c>
      <c r="D86">
        <v>635</v>
      </c>
      <c r="E86">
        <v>656</v>
      </c>
      <c r="F86">
        <v>632</v>
      </c>
      <c r="G86">
        <v>643</v>
      </c>
      <c r="H86">
        <v>655</v>
      </c>
    </row>
    <row r="87" spans="1:9">
      <c r="A87" t="s">
        <v>25</v>
      </c>
      <c r="C87">
        <v>641.16666666666663</v>
      </c>
      <c r="D87">
        <v>641.16666666666663</v>
      </c>
      <c r="E87">
        <v>641.16666666666663</v>
      </c>
      <c r="F87">
        <v>641.16666666666663</v>
      </c>
      <c r="G87">
        <v>641.16666666666663</v>
      </c>
      <c r="H87">
        <v>641.16666666666663</v>
      </c>
    </row>
    <row r="88" spans="1:9">
      <c r="A88" t="s">
        <v>26</v>
      </c>
      <c r="C88">
        <f>(C87-C86)*(C87-C86)</f>
        <v>230.02777777777663</v>
      </c>
      <c r="D88">
        <f t="shared" ref="D88" si="2">(D87-D86)*(D87-D86)</f>
        <v>38.02777777777731</v>
      </c>
      <c r="E88">
        <f>(E87-E86)*(E87-E86)</f>
        <v>220.02777777777891</v>
      </c>
      <c r="F88">
        <f>(F87-F86)*(F87-F86)</f>
        <v>84.027777777777089</v>
      </c>
      <c r="G88">
        <f>(G87-G86)*(G87-G86)</f>
        <v>3.3611111111112502</v>
      </c>
      <c r="H88">
        <f>(H87-H86)*(H87-H86)</f>
        <v>191.36111111111217</v>
      </c>
    </row>
    <row r="89" spans="1:9">
      <c r="A89" t="s">
        <v>27</v>
      </c>
      <c r="C89">
        <v>4.0767952444565694</v>
      </c>
      <c r="D89">
        <v>4.0767952444565694</v>
      </c>
      <c r="E89">
        <v>4.0767952444565694</v>
      </c>
      <c r="F89">
        <v>4.0767952444565694</v>
      </c>
      <c r="G89">
        <v>4.0767952444565694</v>
      </c>
      <c r="H89">
        <v>4.0767952444565694</v>
      </c>
    </row>
    <row r="90" spans="1:9">
      <c r="A90" t="s">
        <v>28</v>
      </c>
      <c r="C90">
        <f>C89/SQRT(6)</f>
        <v>1.6643446891206011</v>
      </c>
      <c r="D90">
        <f t="shared" ref="D90" si="3">D89/SQRT(6)</f>
        <v>1.6643446891206011</v>
      </c>
      <c r="E90">
        <f>E89/SQRT(6)</f>
        <v>1.6643446891206011</v>
      </c>
      <c r="F90">
        <f>F89/SQRT(6)</f>
        <v>1.6643446891206011</v>
      </c>
      <c r="G90">
        <f>G89/SQRT(6)</f>
        <v>1.6643446891206011</v>
      </c>
      <c r="H90">
        <f>H89/SQRT(6)</f>
        <v>1.6643446891206011</v>
      </c>
    </row>
    <row r="96" spans="1:9">
      <c r="B96" t="s">
        <v>35</v>
      </c>
      <c r="C96" t="s">
        <v>29</v>
      </c>
      <c r="D96" t="s">
        <v>32</v>
      </c>
      <c r="E96" t="s">
        <v>29</v>
      </c>
      <c r="F96" t="s">
        <v>33</v>
      </c>
      <c r="G96" t="s">
        <v>29</v>
      </c>
      <c r="H96" t="s">
        <v>34</v>
      </c>
      <c r="I96" t="s">
        <v>30</v>
      </c>
    </row>
    <row r="97" spans="1:9">
      <c r="A97" t="s">
        <v>1</v>
      </c>
      <c r="B97">
        <v>685</v>
      </c>
      <c r="C97">
        <v>7.11</v>
      </c>
      <c r="D97">
        <v>630</v>
      </c>
      <c r="E97">
        <v>3.23</v>
      </c>
      <c r="F97">
        <v>701.83</v>
      </c>
      <c r="G97">
        <v>16.36</v>
      </c>
      <c r="H97">
        <v>804</v>
      </c>
      <c r="I97">
        <v>13.4</v>
      </c>
    </row>
    <row r="98" spans="1:9">
      <c r="A98" t="s">
        <v>2</v>
      </c>
      <c r="B98">
        <v>641</v>
      </c>
      <c r="C98">
        <v>1.66</v>
      </c>
      <c r="D98">
        <v>609</v>
      </c>
      <c r="E98">
        <v>6.14</v>
      </c>
      <c r="F98">
        <v>583.33000000000004</v>
      </c>
      <c r="G98">
        <v>3.38</v>
      </c>
      <c r="H98">
        <v>641</v>
      </c>
      <c r="I98">
        <v>4.24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2010-09-29T18:47:24Z</dcterms:modified>
</cp:coreProperties>
</file>