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8940" tabRatio="159"/>
  </bookViews>
  <sheets>
    <sheet name="ngs" sheetId="2" r:id="rId1"/>
    <sheet name="namd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  <c r="L34" i="2"/>
  <c r="L33" i="2"/>
  <c r="L32" i="2"/>
  <c r="J34" i="2"/>
  <c r="J33" i="2"/>
  <c r="J32" i="2"/>
  <c r="H32" i="2"/>
  <c r="G32" i="2"/>
</calcChain>
</file>

<file path=xl/sharedStrings.xml><?xml version="1.0" encoding="utf-8"?>
<sst xmlns="http://schemas.openxmlformats.org/spreadsheetml/2006/main" count="127" uniqueCount="69">
  <si>
    <t>Genome</t>
  </si>
  <si>
    <t>Bglumae</t>
  </si>
  <si>
    <t>Hg18chr21</t>
  </si>
  <si>
    <t>No. of Index files</t>
  </si>
  <si>
    <t>Ref Gnome index files size(GB)</t>
  </si>
  <si>
    <t>Number of read files</t>
  </si>
  <si>
    <t>Number of cores/task</t>
  </si>
  <si>
    <t>total cores</t>
  </si>
  <si>
    <t>oliver, poseidon</t>
  </si>
  <si>
    <t>time for macthes (sec)</t>
  </si>
  <si>
    <t>time for postptocess (sec)</t>
  </si>
  <si>
    <t>time for localalign (sec)</t>
  </si>
  <si>
    <t>cores per machines/bigjob</t>
  </si>
  <si>
    <t>Machine/bigjob</t>
  </si>
  <si>
    <t>oliver</t>
  </si>
  <si>
    <t>Ranger, QB</t>
  </si>
  <si>
    <t>Hg18</t>
  </si>
  <si>
    <t>read file size(MB)</t>
  </si>
  <si>
    <t>Distributed Runs</t>
  </si>
  <si>
    <t>QB</t>
  </si>
  <si>
    <t>time for matches (sec)</t>
  </si>
  <si>
    <t>Number of cores per task</t>
  </si>
  <si>
    <t>Size</t>
  </si>
  <si>
    <t>Cyder to QB(s)</t>
  </si>
  <si>
    <t>Cyder to Ranger(S)</t>
  </si>
  <si>
    <t>Cyder to QB &amp; QB to Ranger(s)</t>
  </si>
  <si>
    <t>QB to Ranger(s)</t>
  </si>
  <si>
    <t>Min Total time(s)</t>
  </si>
  <si>
    <t>         N/A</t>
  </si>
  <si>
    <t>      N/A</t>
  </si>
  <si>
    <t>       N/A</t>
  </si>
  <si>
    <t>               N/A</t>
  </si>
  <si>
    <t>File transfer times</t>
  </si>
  <si>
    <t>Distributed runs</t>
  </si>
  <si>
    <t>Gridftp</t>
  </si>
  <si>
    <t>Speeds with Gridftp MBPS</t>
  </si>
  <si>
    <t>Cyder to QB</t>
  </si>
  <si>
    <t>Cyder to Ranger</t>
  </si>
  <si>
    <t>QB to Ranger</t>
  </si>
  <si>
    <t>Speeds with SCP MBPS</t>
  </si>
  <si>
    <t xml:space="preserve">globus-url-copy -vb -tcp-bs 2097152 -p 4 </t>
  </si>
  <si>
    <t>options used</t>
  </si>
  <si>
    <t>Ranger</t>
  </si>
  <si>
    <t>Bgluame</t>
  </si>
  <si>
    <t>QB, Ranger</t>
  </si>
  <si>
    <t>All concurrent</t>
  </si>
  <si>
    <t>cloud-SI</t>
  </si>
  <si>
    <t>Number of read files or tasks</t>
  </si>
  <si>
    <t>cores per resource</t>
  </si>
  <si>
    <t>resource</t>
  </si>
  <si>
    <t>cloud-SI, QB, Ranger</t>
  </si>
  <si>
    <t>Index files</t>
  </si>
  <si>
    <t>Raw Shortreads</t>
  </si>
  <si>
    <t>processed Shortreads</t>
  </si>
  <si>
    <t>4,2,12,12</t>
  </si>
  <si>
    <t>Number of NAMD tasks</t>
  </si>
  <si>
    <t>Resources</t>
  </si>
  <si>
    <t>Sierra-cl</t>
  </si>
  <si>
    <t>Nodes/vms</t>
  </si>
  <si>
    <t>Ranger, QB, Sierra-cld</t>
  </si>
  <si>
    <t>Tasks per resource</t>
  </si>
  <si>
    <t>2,3,3</t>
  </si>
  <si>
    <t>TTC(S)</t>
  </si>
  <si>
    <t>4,4</t>
  </si>
  <si>
    <t>64, 32</t>
  </si>
  <si>
    <t>32,24,24</t>
  </si>
  <si>
    <t xml:space="preserve"> MB/sec avg</t>
  </si>
  <si>
    <t>17 MBPS</t>
  </si>
  <si>
    <t>96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</si>
</sst>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5"/>
      <color rgb="FF1F497D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4F81BD"/>
      </bottom>
      <diagonal/>
    </border>
  </borders>
  <cellStyleXfs count="16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1" fillId="0" borderId="1" xfId="1" applyAlignment="1">
      <alignment wrapText="1"/>
    </xf>
    <xf numFmtId="0" fontId="5" fillId="0" borderId="2" xfId="8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7" fillId="0" borderId="3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9" fillId="0" borderId="0" xfId="0" applyFont="1"/>
    <xf numFmtId="0" fontId="1" fillId="0" borderId="1" xfId="1"/>
    <xf numFmtId="0" fontId="0" fillId="0" borderId="0" xfId="0" applyAlignment="1">
      <alignment horizontal="right"/>
    </xf>
    <xf numFmtId="18" fontId="1" fillId="0" borderId="1" xfId="1" applyNumberFormat="1"/>
  </cellXfs>
  <cellStyles count="16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Heading 1" xfId="8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12" workbookViewId="0">
      <selection activeCell="M36" sqref="M36"/>
    </sheetView>
  </sheetViews>
  <sheetFormatPr baseColWidth="10" defaultRowHeight="15" x14ac:dyDescent="0"/>
  <cols>
    <col min="1" max="1" width="22.1640625" customWidth="1"/>
    <col min="2" max="2" width="16.5" customWidth="1"/>
    <col min="3" max="3" width="14.6640625" customWidth="1"/>
    <col min="4" max="4" width="15.6640625" customWidth="1"/>
    <col min="7" max="7" width="19.6640625" customWidth="1"/>
    <col min="8" max="8" width="16.6640625" customWidth="1"/>
    <col min="10" max="10" width="19.33203125" customWidth="1"/>
    <col min="11" max="11" width="15.6640625" customWidth="1"/>
  </cols>
  <sheetData>
    <row r="1" spans="1:14" ht="20" thickBot="1">
      <c r="A1" s="3" t="s">
        <v>33</v>
      </c>
      <c r="C1" t="s">
        <v>45</v>
      </c>
    </row>
    <row r="2" spans="1:14" s="4" customFormat="1" ht="65" thickTop="1">
      <c r="B2" s="5" t="s">
        <v>0</v>
      </c>
      <c r="C2" s="5" t="s">
        <v>4</v>
      </c>
      <c r="D2" s="5" t="s">
        <v>3</v>
      </c>
      <c r="E2" s="5" t="s">
        <v>17</v>
      </c>
      <c r="F2" s="5" t="s">
        <v>47</v>
      </c>
      <c r="G2" s="5" t="s">
        <v>21</v>
      </c>
      <c r="H2" s="5" t="s">
        <v>48</v>
      </c>
      <c r="I2" s="5" t="s">
        <v>7</v>
      </c>
      <c r="J2" s="5" t="s">
        <v>49</v>
      </c>
      <c r="K2" s="5" t="s">
        <v>20</v>
      </c>
      <c r="L2" s="5"/>
      <c r="M2" s="5"/>
      <c r="N2" s="5"/>
    </row>
    <row r="3" spans="1:14" ht="16" customHeight="1">
      <c r="B3" s="1" t="s">
        <v>43</v>
      </c>
      <c r="C3" s="1">
        <v>0.435</v>
      </c>
      <c r="D3" s="1">
        <v>10</v>
      </c>
      <c r="E3" s="1">
        <v>134</v>
      </c>
      <c r="F3" s="1">
        <v>30</v>
      </c>
      <c r="G3" s="1">
        <v>2</v>
      </c>
      <c r="H3" s="1">
        <v>64</v>
      </c>
      <c r="I3" s="1">
        <v>64</v>
      </c>
      <c r="J3" s="1" t="s">
        <v>19</v>
      </c>
      <c r="K3" s="1">
        <v>719</v>
      </c>
      <c r="L3" s="1"/>
      <c r="M3" s="1"/>
      <c r="N3" s="1"/>
    </row>
    <row r="4" spans="1:14">
      <c r="B4" s="1" t="s">
        <v>43</v>
      </c>
      <c r="C4" s="1">
        <v>0.435</v>
      </c>
      <c r="D4" s="1">
        <v>10</v>
      </c>
      <c r="E4" s="1">
        <v>134</v>
      </c>
      <c r="F4" s="1">
        <v>30</v>
      </c>
      <c r="G4" s="1">
        <v>2</v>
      </c>
      <c r="H4" s="1">
        <v>64</v>
      </c>
      <c r="I4" s="1">
        <v>64</v>
      </c>
      <c r="J4" s="1" t="s">
        <v>42</v>
      </c>
      <c r="K4" s="1">
        <v>1067</v>
      </c>
      <c r="L4" s="1"/>
      <c r="M4" s="1"/>
      <c r="N4" s="1"/>
    </row>
    <row r="5" spans="1:14">
      <c r="B5" s="1" t="s">
        <v>43</v>
      </c>
      <c r="C5" s="1">
        <v>0.435</v>
      </c>
      <c r="D5" s="1">
        <v>10</v>
      </c>
      <c r="E5" s="1">
        <v>134</v>
      </c>
      <c r="F5" s="1">
        <v>30</v>
      </c>
      <c r="G5" s="1">
        <v>2</v>
      </c>
      <c r="H5" s="1">
        <v>32</v>
      </c>
      <c r="I5" s="1">
        <v>64</v>
      </c>
      <c r="J5" s="1" t="s">
        <v>44</v>
      </c>
      <c r="K5" s="1">
        <v>919</v>
      </c>
      <c r="L5" s="1"/>
      <c r="M5" s="1"/>
      <c r="N5" s="1"/>
    </row>
    <row r="6" spans="1:14" ht="16" customHeight="1">
      <c r="B6" s="1" t="s">
        <v>43</v>
      </c>
      <c r="C6" s="1">
        <v>0.435</v>
      </c>
      <c r="D6" s="1">
        <v>10</v>
      </c>
      <c r="E6" s="1">
        <v>134</v>
      </c>
      <c r="F6" s="1">
        <v>30</v>
      </c>
      <c r="G6" s="1">
        <v>2</v>
      </c>
      <c r="H6" s="1">
        <v>64</v>
      </c>
      <c r="I6" s="1">
        <v>64</v>
      </c>
      <c r="J6" s="1" t="s">
        <v>46</v>
      </c>
      <c r="K6" s="1">
        <v>712</v>
      </c>
      <c r="L6" s="1"/>
      <c r="M6" s="1"/>
      <c r="N6" s="1"/>
    </row>
    <row r="7" spans="1:14" ht="16" customHeight="1">
      <c r="B7" s="1" t="s">
        <v>43</v>
      </c>
      <c r="C7" s="1">
        <v>0.435</v>
      </c>
      <c r="D7" s="1">
        <v>10</v>
      </c>
      <c r="E7" s="1">
        <v>134</v>
      </c>
      <c r="F7" s="1">
        <v>30</v>
      </c>
      <c r="G7" s="1">
        <v>2</v>
      </c>
      <c r="H7" s="1" t="s">
        <v>54</v>
      </c>
      <c r="I7" s="1">
        <v>64</v>
      </c>
      <c r="J7" s="1" t="s">
        <v>50</v>
      </c>
      <c r="K7" s="1">
        <v>1022</v>
      </c>
      <c r="L7" s="1"/>
      <c r="M7" s="1"/>
      <c r="N7" s="1"/>
    </row>
    <row r="8" spans="1:14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>
      <c r="B9" s="1" t="s">
        <v>2</v>
      </c>
      <c r="C9" s="1">
        <v>1.7</v>
      </c>
      <c r="D9" s="1">
        <v>10</v>
      </c>
      <c r="E9" s="1">
        <v>169</v>
      </c>
      <c r="F9" s="1">
        <v>32</v>
      </c>
      <c r="G9" s="1">
        <v>2</v>
      </c>
      <c r="H9" s="1">
        <v>64</v>
      </c>
      <c r="I9" s="1">
        <v>64</v>
      </c>
      <c r="J9" s="1" t="s">
        <v>19</v>
      </c>
      <c r="K9" s="1">
        <v>924</v>
      </c>
      <c r="L9" s="1"/>
      <c r="M9" s="1"/>
      <c r="N9" s="1"/>
    </row>
    <row r="10" spans="1:14">
      <c r="B10" s="1" t="s">
        <v>2</v>
      </c>
      <c r="C10" s="1">
        <v>1.7</v>
      </c>
      <c r="D10" s="1">
        <v>10</v>
      </c>
      <c r="E10" s="1">
        <v>169</v>
      </c>
      <c r="F10" s="1">
        <v>32</v>
      </c>
      <c r="G10" s="1">
        <v>2</v>
      </c>
      <c r="H10" s="1">
        <v>64</v>
      </c>
      <c r="I10" s="1">
        <v>64</v>
      </c>
      <c r="J10" s="1" t="s">
        <v>42</v>
      </c>
      <c r="K10" s="1">
        <v>1145</v>
      </c>
      <c r="L10" s="1"/>
      <c r="M10" s="1"/>
      <c r="N10" s="1"/>
    </row>
    <row r="11" spans="1:14">
      <c r="B11" s="1" t="s">
        <v>2</v>
      </c>
      <c r="C11" s="1">
        <v>1.7</v>
      </c>
      <c r="D11" s="1">
        <v>10</v>
      </c>
      <c r="E11" s="1">
        <v>169</v>
      </c>
      <c r="F11" s="1">
        <v>32</v>
      </c>
      <c r="G11" s="1">
        <v>2</v>
      </c>
      <c r="H11" s="1">
        <v>32</v>
      </c>
      <c r="I11" s="1">
        <v>64</v>
      </c>
      <c r="J11" s="1" t="s">
        <v>15</v>
      </c>
      <c r="K11" s="1">
        <v>1170</v>
      </c>
      <c r="L11" s="1"/>
      <c r="M11" s="1"/>
      <c r="N11" s="1"/>
    </row>
    <row r="12" spans="1:14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B13" s="1" t="s">
        <v>2</v>
      </c>
      <c r="C13" s="1">
        <v>1.7</v>
      </c>
      <c r="D13" s="1">
        <v>10</v>
      </c>
      <c r="E13" s="1">
        <v>169</v>
      </c>
      <c r="F13" s="1">
        <v>32</v>
      </c>
      <c r="G13" s="1">
        <v>2</v>
      </c>
      <c r="H13" s="1">
        <v>64</v>
      </c>
      <c r="I13" s="1">
        <v>64</v>
      </c>
      <c r="J13" s="1" t="s">
        <v>14</v>
      </c>
      <c r="K13" s="1">
        <v>1032.4000000000001</v>
      </c>
      <c r="L13" s="1"/>
      <c r="M13" s="1"/>
      <c r="N13" s="1"/>
    </row>
    <row r="14" spans="1:14">
      <c r="B14" s="1" t="s">
        <v>2</v>
      </c>
      <c r="C14" s="1">
        <v>1.7</v>
      </c>
      <c r="D14" s="1">
        <v>10</v>
      </c>
      <c r="E14" s="1">
        <v>169</v>
      </c>
      <c r="F14" s="1">
        <v>32</v>
      </c>
      <c r="G14" s="1">
        <v>2</v>
      </c>
      <c r="H14" s="1">
        <v>32</v>
      </c>
      <c r="I14" s="1">
        <v>64</v>
      </c>
      <c r="J14" s="1" t="s">
        <v>8</v>
      </c>
      <c r="K14" s="1">
        <v>926.6</v>
      </c>
      <c r="L14" s="1"/>
      <c r="M14" s="1"/>
      <c r="N14" s="1"/>
    </row>
    <row r="15" spans="1:14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B16" s="1" t="s">
        <v>16</v>
      </c>
      <c r="C16" s="1">
        <v>127</v>
      </c>
      <c r="D16" s="1">
        <v>40</v>
      </c>
      <c r="E16" s="1">
        <v>169</v>
      </c>
      <c r="F16" s="1">
        <v>32</v>
      </c>
      <c r="G16" s="1">
        <v>8</v>
      </c>
      <c r="H16" s="1">
        <v>256</v>
      </c>
      <c r="I16" s="1">
        <v>256</v>
      </c>
      <c r="J16" s="1" t="s">
        <v>19</v>
      </c>
      <c r="K16" s="1">
        <v>9586</v>
      </c>
      <c r="L16" s="1"/>
      <c r="M16" s="1"/>
      <c r="N16" s="1"/>
    </row>
    <row r="17" spans="2:13">
      <c r="B17" s="1" t="s">
        <v>16</v>
      </c>
      <c r="C17" s="1">
        <v>127</v>
      </c>
      <c r="D17" s="1">
        <v>40</v>
      </c>
      <c r="E17" s="1">
        <v>169</v>
      </c>
      <c r="F17" s="1">
        <v>32</v>
      </c>
      <c r="G17" s="1">
        <v>8</v>
      </c>
      <c r="H17" s="1">
        <v>256</v>
      </c>
      <c r="I17" s="1">
        <v>256</v>
      </c>
      <c r="J17" s="1" t="s">
        <v>42</v>
      </c>
      <c r="K17" s="1"/>
    </row>
    <row r="18" spans="2:13">
      <c r="B18" s="1" t="s">
        <v>16</v>
      </c>
      <c r="C18" s="1">
        <v>127</v>
      </c>
      <c r="D18" s="1">
        <v>40</v>
      </c>
      <c r="E18" s="1">
        <v>169</v>
      </c>
      <c r="F18" s="1">
        <v>32</v>
      </c>
      <c r="G18" s="1">
        <v>8</v>
      </c>
      <c r="H18" s="1">
        <v>128</v>
      </c>
      <c r="I18" s="1">
        <v>256</v>
      </c>
      <c r="J18" s="1" t="s">
        <v>15</v>
      </c>
      <c r="K18" s="1">
        <v>7582</v>
      </c>
    </row>
    <row r="23" spans="2:13">
      <c r="G23" t="s">
        <v>66</v>
      </c>
      <c r="I23" t="s">
        <v>66</v>
      </c>
    </row>
    <row r="24" spans="2:13" s="9" customFormat="1" ht="33" thickBot="1">
      <c r="C24" s="2" t="s">
        <v>35</v>
      </c>
      <c r="D24" s="2" t="s">
        <v>39</v>
      </c>
      <c r="G24" s="11">
        <v>8.3333333333333329E-2</v>
      </c>
      <c r="I24" s="11">
        <v>0.375</v>
      </c>
      <c r="K24" s="11">
        <v>0.45833333333333331</v>
      </c>
    </row>
    <row r="25" spans="2:13" ht="16" thickTop="1">
      <c r="B25" s="8" t="s">
        <v>36</v>
      </c>
      <c r="C25" s="8">
        <v>70</v>
      </c>
      <c r="D25">
        <v>33</v>
      </c>
      <c r="G25">
        <v>113</v>
      </c>
      <c r="I25">
        <v>113.17</v>
      </c>
    </row>
    <row r="26" spans="2:13">
      <c r="B26" s="8" t="s">
        <v>37</v>
      </c>
      <c r="C26" s="8">
        <v>6</v>
      </c>
      <c r="D26" s="1">
        <v>1.8</v>
      </c>
      <c r="E26" s="1"/>
      <c r="F26" s="1"/>
      <c r="G26" s="1">
        <v>22.91</v>
      </c>
      <c r="H26" s="1"/>
      <c r="I26" s="1">
        <v>23</v>
      </c>
      <c r="J26" s="1"/>
      <c r="K26" s="1"/>
    </row>
    <row r="27" spans="2:13">
      <c r="B27" s="8" t="s">
        <v>38</v>
      </c>
      <c r="C27" s="8">
        <v>24</v>
      </c>
      <c r="D27">
        <v>1</v>
      </c>
    </row>
    <row r="28" spans="2:13" ht="46" thickBot="1">
      <c r="B28" s="9" t="s">
        <v>41</v>
      </c>
      <c r="C28" s="4" t="s">
        <v>40</v>
      </c>
    </row>
    <row r="29" spans="2:13" ht="34" thickTop="1" thickBot="1">
      <c r="B29" s="9"/>
      <c r="C29" s="2" t="s">
        <v>35</v>
      </c>
    </row>
    <row r="30" spans="2:13" ht="16" thickTop="1">
      <c r="B30" s="8" t="s">
        <v>36</v>
      </c>
      <c r="C30" s="8" t="s">
        <v>68</v>
      </c>
    </row>
    <row r="31" spans="2:13">
      <c r="B31" s="8" t="s">
        <v>37</v>
      </c>
      <c r="C31" s="8" t="s">
        <v>67</v>
      </c>
    </row>
    <row r="32" spans="2:13">
      <c r="B32" s="8"/>
      <c r="C32" s="8"/>
      <c r="G32">
        <f>127000/113</f>
        <v>1123.8938053097345</v>
      </c>
      <c r="H32">
        <f>127000/23</f>
        <v>5521.739130434783</v>
      </c>
      <c r="J32">
        <f>9000/113</f>
        <v>79.646017699115049</v>
      </c>
      <c r="L32">
        <f>3810/113</f>
        <v>33.716814159292035</v>
      </c>
      <c r="M32">
        <f>3810/70</f>
        <v>54.428571428571431</v>
      </c>
    </row>
    <row r="33" spans="1:12" ht="20" thickBot="1">
      <c r="A33" s="3" t="s">
        <v>32</v>
      </c>
      <c r="J33">
        <f>9000/6</f>
        <v>1500</v>
      </c>
      <c r="L33">
        <f>3810/6</f>
        <v>635</v>
      </c>
    </row>
    <row r="34" spans="1:12" ht="16" thickTop="1">
      <c r="A34" t="s">
        <v>34</v>
      </c>
      <c r="J34">
        <f>9000/24</f>
        <v>375</v>
      </c>
      <c r="L34">
        <f>3810/24</f>
        <v>158.75</v>
      </c>
    </row>
    <row r="35" spans="1:12" ht="96" thickBot="1">
      <c r="A35" s="6"/>
      <c r="B35" s="6" t="s">
        <v>22</v>
      </c>
      <c r="C35" s="6" t="s">
        <v>23</v>
      </c>
      <c r="D35" s="6" t="s">
        <v>24</v>
      </c>
      <c r="E35" s="6" t="s">
        <v>25</v>
      </c>
      <c r="F35" s="6" t="s">
        <v>26</v>
      </c>
      <c r="G35" s="6" t="s">
        <v>27</v>
      </c>
    </row>
    <row r="36" spans="1:12" ht="16" thickTop="1">
      <c r="A36" s="7">
        <v>1</v>
      </c>
      <c r="B36" s="7">
        <v>127</v>
      </c>
      <c r="C36" s="7">
        <v>1814.29</v>
      </c>
      <c r="D36" s="7">
        <v>21166.67</v>
      </c>
      <c r="E36" s="7">
        <v>7105.67</v>
      </c>
      <c r="F36" s="7" t="s">
        <v>28</v>
      </c>
      <c r="G36" s="7">
        <v>7105</v>
      </c>
    </row>
    <row r="37" spans="1:12">
      <c r="A37" s="7">
        <v>2</v>
      </c>
      <c r="B37" s="7">
        <v>9</v>
      </c>
      <c r="C37" s="7">
        <v>128.57</v>
      </c>
      <c r="D37" s="7" t="s">
        <v>29</v>
      </c>
      <c r="E37" s="7" t="s">
        <v>30</v>
      </c>
      <c r="F37" s="7" t="s">
        <v>28</v>
      </c>
      <c r="G37" s="7">
        <v>128</v>
      </c>
    </row>
    <row r="38" spans="1:12">
      <c r="A38" s="7">
        <v>3</v>
      </c>
      <c r="B38" s="7">
        <v>3.81</v>
      </c>
      <c r="C38" s="7" t="s">
        <v>31</v>
      </c>
      <c r="D38" s="7" t="s">
        <v>30</v>
      </c>
      <c r="E38" s="7" t="s">
        <v>30</v>
      </c>
      <c r="F38" s="7">
        <v>158.33000000000001</v>
      </c>
      <c r="G38" s="7">
        <v>158.33000000000001</v>
      </c>
    </row>
    <row r="48" spans="1:12">
      <c r="B48" s="7" t="s">
        <v>51</v>
      </c>
      <c r="C48" s="7" t="s">
        <v>52</v>
      </c>
      <c r="D48" s="7" t="s">
        <v>53</v>
      </c>
    </row>
    <row r="49" spans="1:4">
      <c r="A49" t="s">
        <v>22</v>
      </c>
      <c r="B49" s="7">
        <v>127</v>
      </c>
      <c r="C49" s="7">
        <v>9</v>
      </c>
      <c r="D49" s="7">
        <v>3.81</v>
      </c>
    </row>
    <row r="50" spans="1:4">
      <c r="A50" t="s">
        <v>23</v>
      </c>
      <c r="B50" s="7">
        <v>1814.29</v>
      </c>
      <c r="C50" s="7">
        <v>128.57</v>
      </c>
      <c r="D50" s="7" t="s">
        <v>31</v>
      </c>
    </row>
    <row r="51" spans="1:4">
      <c r="A51" t="s">
        <v>24</v>
      </c>
      <c r="B51" s="7">
        <v>21166.67</v>
      </c>
      <c r="C51" s="7" t="s">
        <v>29</v>
      </c>
      <c r="D51" s="7" t="s">
        <v>30</v>
      </c>
    </row>
    <row r="52" spans="1:4">
      <c r="A52" t="s">
        <v>25</v>
      </c>
      <c r="B52" s="7">
        <v>7105.67</v>
      </c>
      <c r="C52" s="7" t="s">
        <v>30</v>
      </c>
      <c r="D52" s="7" t="s">
        <v>30</v>
      </c>
    </row>
    <row r="53" spans="1:4">
      <c r="A53" t="s">
        <v>26</v>
      </c>
      <c r="B53" s="7" t="s">
        <v>28</v>
      </c>
      <c r="C53" s="7" t="s">
        <v>28</v>
      </c>
      <c r="D53" s="7">
        <v>158.33000000000001</v>
      </c>
    </row>
    <row r="54" spans="1:4">
      <c r="A54" t="s">
        <v>27</v>
      </c>
      <c r="B54" s="7">
        <v>7105</v>
      </c>
      <c r="C54" s="7">
        <v>128</v>
      </c>
      <c r="D54" s="7">
        <v>158.33000000000001</v>
      </c>
    </row>
    <row r="93" spans="1:12" ht="20" thickBot="1">
      <c r="A93" s="3" t="s">
        <v>18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50" thickTop="1" thickBot="1">
      <c r="A94" s="2" t="s">
        <v>0</v>
      </c>
      <c r="B94" s="2" t="s">
        <v>4</v>
      </c>
      <c r="C94" s="2" t="s">
        <v>3</v>
      </c>
      <c r="D94" s="2" t="s">
        <v>17</v>
      </c>
      <c r="E94" s="2" t="s">
        <v>5</v>
      </c>
      <c r="F94" s="2" t="s">
        <v>6</v>
      </c>
      <c r="G94" s="2" t="s">
        <v>7</v>
      </c>
      <c r="H94" s="2" t="s">
        <v>13</v>
      </c>
      <c r="I94" s="2" t="s">
        <v>12</v>
      </c>
      <c r="J94" s="2" t="s">
        <v>9</v>
      </c>
      <c r="K94" s="2" t="s">
        <v>11</v>
      </c>
      <c r="L94" s="2" t="s">
        <v>10</v>
      </c>
    </row>
    <row r="95" spans="1:12" ht="16" thickTop="1">
      <c r="A95" s="1" t="s">
        <v>1</v>
      </c>
      <c r="B95" s="1">
        <v>0.435</v>
      </c>
      <c r="C95">
        <v>10</v>
      </c>
      <c r="D95">
        <v>134</v>
      </c>
      <c r="E95">
        <v>30</v>
      </c>
      <c r="F95">
        <v>2</v>
      </c>
      <c r="G95">
        <v>60</v>
      </c>
      <c r="H95" t="s">
        <v>8</v>
      </c>
      <c r="I95">
        <v>32</v>
      </c>
      <c r="J95">
        <v>682.7</v>
      </c>
      <c r="K95">
        <v>102.8</v>
      </c>
      <c r="L95">
        <v>87.4</v>
      </c>
    </row>
    <row r="96" spans="1:12">
      <c r="A96" s="1" t="s">
        <v>2</v>
      </c>
      <c r="B96" s="1">
        <v>1.7</v>
      </c>
      <c r="C96">
        <v>10</v>
      </c>
      <c r="D96">
        <v>115</v>
      </c>
      <c r="E96">
        <v>32</v>
      </c>
      <c r="F96">
        <v>2</v>
      </c>
      <c r="G96">
        <v>64</v>
      </c>
      <c r="H96" t="s">
        <v>8</v>
      </c>
      <c r="I96">
        <v>32</v>
      </c>
      <c r="J96">
        <v>926.6</v>
      </c>
      <c r="K96">
        <v>438.2</v>
      </c>
      <c r="L96">
        <v>118.5</v>
      </c>
    </row>
    <row r="97" spans="1:12">
      <c r="A97" s="1" t="s">
        <v>2</v>
      </c>
      <c r="B97" s="1">
        <v>1.7</v>
      </c>
      <c r="C97">
        <v>10</v>
      </c>
      <c r="D97">
        <v>115</v>
      </c>
      <c r="E97">
        <v>32</v>
      </c>
      <c r="F97">
        <v>2</v>
      </c>
      <c r="G97">
        <v>64</v>
      </c>
      <c r="H97" t="s">
        <v>14</v>
      </c>
      <c r="I97">
        <v>64</v>
      </c>
      <c r="J97">
        <v>1032.4000000000001</v>
      </c>
    </row>
    <row r="100" spans="1:12">
      <c r="A100" s="1" t="s">
        <v>1</v>
      </c>
      <c r="B100" s="1">
        <v>0.435</v>
      </c>
      <c r="C100">
        <v>10</v>
      </c>
      <c r="D100">
        <v>134</v>
      </c>
      <c r="E100">
        <v>30</v>
      </c>
      <c r="F100">
        <v>2</v>
      </c>
      <c r="G100">
        <v>60</v>
      </c>
      <c r="H100" t="s">
        <v>15</v>
      </c>
      <c r="I100">
        <v>32</v>
      </c>
      <c r="J100">
        <v>955.25</v>
      </c>
      <c r="K100">
        <v>195.71</v>
      </c>
      <c r="L100">
        <v>169.85</v>
      </c>
    </row>
    <row r="101" spans="1:12">
      <c r="A101" s="1" t="s">
        <v>2</v>
      </c>
      <c r="B101" s="1">
        <v>1.7</v>
      </c>
      <c r="C101">
        <v>10</v>
      </c>
      <c r="D101">
        <v>115</v>
      </c>
      <c r="E101">
        <v>32</v>
      </c>
      <c r="F101">
        <v>2</v>
      </c>
      <c r="G101">
        <v>64</v>
      </c>
      <c r="H101" t="s">
        <v>15</v>
      </c>
      <c r="I101">
        <v>32</v>
      </c>
      <c r="J101">
        <v>972.46</v>
      </c>
      <c r="K101">
        <v>484.63</v>
      </c>
      <c r="L101">
        <v>195.92</v>
      </c>
    </row>
    <row r="102" spans="1:12">
      <c r="A102" s="1" t="s">
        <v>16</v>
      </c>
      <c r="B102" s="1">
        <v>127</v>
      </c>
      <c r="C102">
        <v>40</v>
      </c>
      <c r="D102">
        <v>115</v>
      </c>
      <c r="E102">
        <v>32</v>
      </c>
      <c r="F102">
        <v>8</v>
      </c>
      <c r="G102">
        <v>256</v>
      </c>
      <c r="H102" t="s">
        <v>15</v>
      </c>
      <c r="I102">
        <v>128</v>
      </c>
      <c r="J102">
        <v>7582</v>
      </c>
      <c r="K102">
        <v>1846.6</v>
      </c>
      <c r="L102">
        <v>221.71</v>
      </c>
    </row>
    <row r="104" spans="1:12">
      <c r="A104" s="1" t="s">
        <v>16</v>
      </c>
      <c r="B104" s="1">
        <v>127</v>
      </c>
      <c r="C104">
        <v>40</v>
      </c>
      <c r="D104">
        <v>115</v>
      </c>
      <c r="E104">
        <v>32</v>
      </c>
      <c r="F104">
        <v>8</v>
      </c>
      <c r="G104">
        <v>256</v>
      </c>
      <c r="H104" t="s">
        <v>19</v>
      </c>
      <c r="I104">
        <v>256</v>
      </c>
      <c r="J104">
        <v>9586</v>
      </c>
      <c r="K104">
        <v>2037</v>
      </c>
      <c r="L104">
        <v>164.5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6" sqref="C6"/>
    </sheetView>
  </sheetViews>
  <sheetFormatPr baseColWidth="10" defaultRowHeight="15" x14ac:dyDescent="0"/>
  <cols>
    <col min="2" max="2" width="11.5" customWidth="1"/>
    <col min="3" max="3" width="20.1640625" customWidth="1"/>
    <col min="6" max="6" width="14.33203125" customWidth="1"/>
    <col min="7" max="7" width="14.6640625" customWidth="1"/>
    <col min="8" max="8" width="17" customWidth="1"/>
    <col min="12" max="12" width="14.83203125" customWidth="1"/>
  </cols>
  <sheetData>
    <row r="2" spans="2:7" s="3" customFormat="1" ht="20" thickBot="1"/>
    <row r="3" spans="2:7" s="2" customFormat="1" ht="50" thickTop="1" thickBot="1">
      <c r="B3" s="2" t="s">
        <v>55</v>
      </c>
      <c r="C3" s="2" t="s">
        <v>56</v>
      </c>
      <c r="D3" s="5" t="s">
        <v>60</v>
      </c>
      <c r="E3" s="5" t="s">
        <v>48</v>
      </c>
      <c r="F3" s="2" t="s">
        <v>58</v>
      </c>
      <c r="G3" s="2" t="s">
        <v>62</v>
      </c>
    </row>
    <row r="4" spans="2:7" ht="16" thickTop="1">
      <c r="B4">
        <v>8</v>
      </c>
      <c r="C4" t="s">
        <v>19</v>
      </c>
      <c r="D4">
        <v>8</v>
      </c>
      <c r="E4">
        <v>64</v>
      </c>
      <c r="F4">
        <v>8</v>
      </c>
      <c r="G4">
        <v>176</v>
      </c>
    </row>
    <row r="5" spans="2:7">
      <c r="B5">
        <v>8</v>
      </c>
      <c r="C5" t="s">
        <v>42</v>
      </c>
      <c r="D5">
        <v>8</v>
      </c>
      <c r="E5">
        <v>128</v>
      </c>
      <c r="F5">
        <v>8</v>
      </c>
      <c r="G5" s="4">
        <v>141</v>
      </c>
    </row>
    <row r="6" spans="2:7">
      <c r="B6">
        <v>8</v>
      </c>
      <c r="C6" t="s">
        <v>57</v>
      </c>
      <c r="D6">
        <v>8</v>
      </c>
      <c r="E6">
        <v>64</v>
      </c>
      <c r="F6">
        <v>8</v>
      </c>
      <c r="G6">
        <v>414.67</v>
      </c>
    </row>
    <row r="7" spans="2:7">
      <c r="B7">
        <v>8</v>
      </c>
      <c r="C7" t="s">
        <v>15</v>
      </c>
      <c r="D7">
        <v>4</v>
      </c>
      <c r="E7" s="10" t="s">
        <v>64</v>
      </c>
      <c r="F7" s="10" t="s">
        <v>63</v>
      </c>
      <c r="G7">
        <v>151</v>
      </c>
    </row>
    <row r="8" spans="2:7">
      <c r="B8">
        <v>8</v>
      </c>
      <c r="C8" t="s">
        <v>59</v>
      </c>
      <c r="D8" s="10" t="s">
        <v>61</v>
      </c>
      <c r="E8" s="10" t="s">
        <v>65</v>
      </c>
      <c r="F8" s="10" t="s">
        <v>61</v>
      </c>
      <c r="G8">
        <v>384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ngs</vt:lpstr>
      <vt:lpstr>namd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</dc:creator>
  <cp:lastModifiedBy>sharat</cp:lastModifiedBy>
  <dcterms:created xsi:type="dcterms:W3CDTF">2011-04-07T19:17:10Z</dcterms:created>
  <dcterms:modified xsi:type="dcterms:W3CDTF">2011-06-17T15:50:54Z</dcterms:modified>
</cp:coreProperties>
</file>