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140" yWindow="0" windowWidth="22460" windowHeight="28360" tabRatio="500"/>
  </bookViews>
  <sheets>
    <sheet name="Trestles" sheetId="1" r:id="rId1"/>
    <sheet name="Lonestar" sheetId="2" r:id="rId2"/>
  </sheets>
  <calcPr calcId="140000" concurrentCalc="0"/>
  <pivotCaches>
    <pivotCache cacheId="10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1" l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J17" i="1"/>
  <c r="K17" i="1"/>
  <c r="L17" i="1"/>
  <c r="I17" i="1"/>
  <c r="E154" i="2"/>
  <c r="E153" i="2"/>
  <c r="E152" i="2"/>
  <c r="E149" i="2"/>
  <c r="E148" i="2"/>
  <c r="E147" i="2"/>
  <c r="E146" i="2"/>
  <c r="E144" i="2"/>
  <c r="E143" i="2"/>
  <c r="E140" i="2"/>
  <c r="E139" i="2"/>
  <c r="E137" i="2"/>
  <c r="E134" i="2"/>
  <c r="E131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7" i="2"/>
  <c r="E6" i="2"/>
  <c r="E5" i="2"/>
  <c r="E2" i="2"/>
  <c r="E5" i="1"/>
  <c r="E6" i="1"/>
</calcChain>
</file>

<file path=xl/sharedStrings.xml><?xml version="1.0" encoding="utf-8"?>
<sst xmlns="http://schemas.openxmlformats.org/spreadsheetml/2006/main" count="357" uniqueCount="15">
  <si>
    <t>Resource</t>
  </si>
  <si>
    <t>Cores</t>
  </si>
  <si>
    <t>Download</t>
  </si>
  <si>
    <t>Runtime</t>
  </si>
  <si>
    <t>Concurrent jobs</t>
  </si>
  <si>
    <t>Trestles</t>
  </si>
  <si>
    <t>Lonestar</t>
  </si>
  <si>
    <t>Zeilenbeschriftungen</t>
  </si>
  <si>
    <t>Gesamtergebnis</t>
  </si>
  <si>
    <t>Werte</t>
  </si>
  <si>
    <t>Mittelwert - Runtime</t>
  </si>
  <si>
    <t>Mittelwert - Download</t>
  </si>
  <si>
    <t>STABW - Download</t>
  </si>
  <si>
    <t>STABW - Runtime</t>
  </si>
  <si>
    <t>in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</si>
</sst>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165" fontId="0" fillId="0" borderId="0" xfId="0" applyNumberFormat="1"/>
    <xf numFmtId="1" fontId="0" fillId="0" borderId="0" xfId="0" applyNumberFormat="1"/>
    <xf numFmtId="0" fontId="0" fillId="0" borderId="0" xfId="0" applyFont="1" applyFill="1" applyBorder="1" applyAlignment="1">
      <alignment horizontal="left"/>
    </xf>
    <xf numFmtId="1" fontId="0" fillId="0" borderId="0" xfId="0" applyNumberFormat="1" applyAlignment="1">
      <alignment horizontal="left"/>
    </xf>
  </cellXfs>
  <cellStyles count="2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Standard" xfId="0" builtinId="0"/>
  </cellStyles>
  <dxfs count="57">
    <dxf>
      <numFmt numFmtId="16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64" formatCode="0.000"/>
    </dxf>
    <dxf>
      <numFmt numFmtId="1" formatCode="0"/>
    </dxf>
    <dxf>
      <numFmt numFmtId="1" formatCode="0"/>
    </dxf>
    <dxf>
      <numFmt numFmtId="164" formatCode="0.000"/>
    </dxf>
    <dxf>
      <numFmt numFmtId="171" formatCode="0.0000"/>
    </dxf>
    <dxf>
      <numFmt numFmtId="1" formatCode="0"/>
    </dxf>
    <dxf>
      <numFmt numFmtId="1" formatCode="0"/>
    </dxf>
    <dxf>
      <numFmt numFmtId="171" formatCode="0.0000"/>
    </dxf>
    <dxf>
      <numFmt numFmtId="170" formatCode="0.00000"/>
    </dxf>
    <dxf>
      <numFmt numFmtId="1" formatCode="0"/>
    </dxf>
    <dxf>
      <numFmt numFmtId="1" formatCode="0"/>
    </dxf>
    <dxf>
      <numFmt numFmtId="170" formatCode="0.00000"/>
    </dxf>
    <dxf>
      <numFmt numFmtId="169" formatCode="0.000000"/>
    </dxf>
    <dxf>
      <numFmt numFmtId="1" formatCode="0"/>
    </dxf>
    <dxf>
      <numFmt numFmtId="1" formatCode="0"/>
    </dxf>
    <dxf>
      <numFmt numFmtId="169" formatCode="0.000000"/>
    </dxf>
    <dxf>
      <numFmt numFmtId="168" formatCode="0.0000000"/>
    </dxf>
    <dxf>
      <numFmt numFmtId="1" formatCode="0"/>
    </dxf>
    <dxf>
      <numFmt numFmtId="1" formatCode="0"/>
    </dxf>
    <dxf>
      <numFmt numFmtId="168" formatCode="0.0000000"/>
    </dxf>
    <dxf>
      <numFmt numFmtId="167" formatCode="0.00000000"/>
    </dxf>
    <dxf>
      <numFmt numFmtId="1" formatCode="0"/>
    </dxf>
    <dxf>
      <numFmt numFmtId="1" formatCode="0"/>
    </dxf>
    <dxf>
      <numFmt numFmtId="167" formatCode="0.00000000"/>
    </dxf>
    <dxf>
      <numFmt numFmtId="166" formatCode="0.000000000"/>
    </dxf>
    <dxf>
      <numFmt numFmtId="1" formatCode="0"/>
    </dxf>
    <dxf>
      <numFmt numFmtId="1" formatCode="0"/>
    </dxf>
    <dxf>
      <numFmt numFmtId="166" formatCode="0.000000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0.0"/>
    </dxf>
    <dxf>
      <numFmt numFmtId="2" formatCode="0.00"/>
    </dxf>
    <dxf>
      <numFmt numFmtId="165" formatCode="0.0"/>
    </dxf>
    <dxf>
      <numFmt numFmtId="165" formatCode="0.0"/>
    </dxf>
    <dxf>
      <numFmt numFmtId="2" formatCode="0.00"/>
    </dxf>
    <dxf>
      <numFmt numFmtId="164" formatCode="0.000"/>
    </dxf>
    <dxf>
      <numFmt numFmtId="2" formatCode="0.0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Download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Trestles!$K$17:$K$21</c:f>
                <c:numCache>
                  <c:formatCode>General</c:formatCode>
                  <c:ptCount val="5"/>
                  <c:pt idx="0">
                    <c:v>0.22872432055821</c:v>
                  </c:pt>
                  <c:pt idx="1">
                    <c:v>0.221813860903436</c:v>
                  </c:pt>
                  <c:pt idx="2">
                    <c:v>0.390094103804281</c:v>
                  </c:pt>
                  <c:pt idx="3">
                    <c:v>1.978587603481162</c:v>
                  </c:pt>
                  <c:pt idx="4">
                    <c:v>9.668663738052542</c:v>
                  </c:pt>
                </c:numCache>
              </c:numRef>
            </c:plus>
            <c:minus>
              <c:numRef>
                <c:f>Trestles!$K$17:$K$21</c:f>
                <c:numCache>
                  <c:formatCode>General</c:formatCode>
                  <c:ptCount val="5"/>
                  <c:pt idx="0">
                    <c:v>0.22872432055821</c:v>
                  </c:pt>
                  <c:pt idx="1">
                    <c:v>0.221813860903436</c:v>
                  </c:pt>
                  <c:pt idx="2">
                    <c:v>0.390094103804281</c:v>
                  </c:pt>
                  <c:pt idx="3">
                    <c:v>1.978587603481162</c:v>
                  </c:pt>
                  <c:pt idx="4">
                    <c:v>9.668663738052542</c:v>
                  </c:pt>
                </c:numCache>
              </c:numRef>
            </c:minus>
          </c:errBars>
          <c:cat>
            <c:numRef>
              <c:f>Trestles!$H$4:$H$8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 formatCode="0">
                  <c:v>32.0</c:v>
                </c:pt>
              </c:numCache>
            </c:numRef>
          </c:cat>
          <c:val>
            <c:numRef>
              <c:f>Trestles!$I$17:$I$21</c:f>
              <c:numCache>
                <c:formatCode>0</c:formatCode>
                <c:ptCount val="5"/>
                <c:pt idx="0">
                  <c:v>1.741666666666667</c:v>
                </c:pt>
                <c:pt idx="1">
                  <c:v>2.35625</c:v>
                </c:pt>
                <c:pt idx="2">
                  <c:v>4.225694444444444</c:v>
                </c:pt>
                <c:pt idx="3">
                  <c:v>9.323611111111111</c:v>
                </c:pt>
                <c:pt idx="4">
                  <c:v>25.1125</c:v>
                </c:pt>
              </c:numCache>
            </c:numRef>
          </c:val>
        </c:ser>
        <c:ser>
          <c:idx val="1"/>
          <c:order val="1"/>
          <c:tx>
            <c:v>Runtime</c:v>
          </c:tx>
          <c:invertIfNegative val="0"/>
          <c:errBars>
            <c:errBarType val="both"/>
            <c:errValType val="cust"/>
            <c:noEndCap val="0"/>
            <c:plus>
              <c:numRef>
                <c:f>Trestles!$L$17:$L$21</c:f>
                <c:numCache>
                  <c:formatCode>General</c:formatCode>
                  <c:ptCount val="5"/>
                  <c:pt idx="0">
                    <c:v>0.0136082763487954</c:v>
                  </c:pt>
                  <c:pt idx="1">
                    <c:v>0.204888180885737</c:v>
                  </c:pt>
                  <c:pt idx="2">
                    <c:v>0.330811718224523</c:v>
                  </c:pt>
                  <c:pt idx="3">
                    <c:v>0.782285700406612</c:v>
                  </c:pt>
                  <c:pt idx="4">
                    <c:v>0.486326904901204</c:v>
                  </c:pt>
                </c:numCache>
              </c:numRef>
            </c:plus>
            <c:minus>
              <c:numRef>
                <c:f>Trestles!$L$17:$L$21</c:f>
                <c:numCache>
                  <c:formatCode>General</c:formatCode>
                  <c:ptCount val="5"/>
                  <c:pt idx="0">
                    <c:v>0.0136082763487954</c:v>
                  </c:pt>
                  <c:pt idx="1">
                    <c:v>0.204888180885737</c:v>
                  </c:pt>
                  <c:pt idx="2">
                    <c:v>0.330811718224523</c:v>
                  </c:pt>
                  <c:pt idx="3">
                    <c:v>0.782285700406612</c:v>
                  </c:pt>
                  <c:pt idx="4">
                    <c:v>0.486326904901204</c:v>
                  </c:pt>
                </c:numCache>
              </c:numRef>
            </c:minus>
          </c:errBars>
          <c:cat>
            <c:numRef>
              <c:f>Trestles!$H$4:$H$8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 formatCode="0">
                  <c:v>32.0</c:v>
                </c:pt>
              </c:numCache>
            </c:numRef>
          </c:cat>
          <c:val>
            <c:numRef>
              <c:f>Trestles!$J$17:$J$21</c:f>
              <c:numCache>
                <c:formatCode>0</c:formatCode>
                <c:ptCount val="5"/>
                <c:pt idx="0">
                  <c:v>13.91666666666667</c:v>
                </c:pt>
                <c:pt idx="1">
                  <c:v>14.23958333333333</c:v>
                </c:pt>
                <c:pt idx="2">
                  <c:v>13.56944444444444</c:v>
                </c:pt>
                <c:pt idx="3">
                  <c:v>13.97118055555556</c:v>
                </c:pt>
                <c:pt idx="4">
                  <c:v>15.09079861111111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226424"/>
        <c:axId val="2128720072"/>
      </c:barChart>
      <c:catAx>
        <c:axId val="2125226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>
                    <a:latin typeface="Times"/>
                    <a:cs typeface="Times"/>
                  </a:defRPr>
                </a:pPr>
                <a:r>
                  <a:rPr lang="de-DE" sz="1800">
                    <a:latin typeface="Times"/>
                    <a:cs typeface="Times"/>
                  </a:rPr>
                  <a:t>Number of Concurrent</a:t>
                </a:r>
                <a:r>
                  <a:rPr lang="de-DE" sz="1800" baseline="0">
                    <a:latin typeface="Times"/>
                    <a:cs typeface="Times"/>
                  </a:rPr>
                  <a:t> Compute Units</a:t>
                </a:r>
                <a:endParaRPr lang="de-DE" sz="1800">
                  <a:latin typeface="Times"/>
                  <a:cs typeface="Times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Times"/>
                <a:cs typeface="Times"/>
              </a:defRPr>
            </a:pPr>
            <a:endParaRPr lang="de-DE"/>
          </a:p>
        </c:txPr>
        <c:crossAx val="2128720072"/>
        <c:crosses val="autoZero"/>
        <c:auto val="1"/>
        <c:lblAlgn val="ctr"/>
        <c:lblOffset val="100"/>
        <c:noMultiLvlLbl val="0"/>
      </c:catAx>
      <c:valAx>
        <c:axId val="2128720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>
                    <a:latin typeface="Times"/>
                    <a:cs typeface="Times"/>
                  </a:defRPr>
                </a:pPr>
                <a:r>
                  <a:rPr lang="de-DE" sz="1800">
                    <a:latin typeface="Times"/>
                    <a:cs typeface="Times"/>
                  </a:rPr>
                  <a:t>Runtime (in sec)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Times"/>
                <a:cs typeface="Times"/>
              </a:defRPr>
            </a:pPr>
            <a:endParaRPr lang="de-DE"/>
          </a:p>
        </c:txPr>
        <c:crossAx val="212522642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>
              <a:latin typeface="Times"/>
              <a:cs typeface="Times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28</xdr:row>
      <xdr:rowOff>120650</xdr:rowOff>
    </xdr:from>
    <xdr:to>
      <xdr:col>11</xdr:col>
      <xdr:colOff>228600</xdr:colOff>
      <xdr:row>49</xdr:row>
      <xdr:rowOff>177800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Luckow" refreshedDate="41028.827149537035" createdVersion="4" refreshedVersion="4" minRefreshableVersion="3" recordCount="180">
  <cacheSource type="worksheet">
    <worksheetSource ref="A2:E182" sheet="Trestles"/>
  </cacheSource>
  <cacheFields count="5">
    <cacheField name="Resource" numFmtId="0">
      <sharedItems count="1">
        <s v="Trestles"/>
      </sharedItems>
    </cacheField>
    <cacheField name="Cores" numFmtId="0">
      <sharedItems containsSemiMixedTypes="0" containsString="0" containsNumber="1" containsInteger="1" minValue="16" maxValue="32"/>
    </cacheField>
    <cacheField name="Concurrent jobs" numFmtId="0">
      <sharedItems containsSemiMixedTypes="0" containsString="0" containsNumber="1" containsInteger="1" minValue="2" maxValue="32" count="5">
        <n v="2"/>
        <n v="4"/>
        <n v="8"/>
        <n v="16"/>
        <n v="32"/>
      </sharedItems>
    </cacheField>
    <cacheField name="Download" numFmtId="0">
      <sharedItems containsSemiMixedTypes="0" containsString="0" containsNumber="1" containsInteger="1" minValue="90" maxValue="2375" count="151">
        <n v="90"/>
        <n v="96"/>
        <n v="113"/>
        <n v="119"/>
        <n v="160"/>
        <n v="130"/>
        <n v="159"/>
        <n v="149"/>
        <n v="142"/>
        <n v="132"/>
        <n v="133"/>
        <n v="126"/>
        <n v="252"/>
        <n v="228"/>
        <n v="246"/>
        <n v="257"/>
        <n v="251"/>
        <n v="219"/>
        <n v="225"/>
        <n v="254"/>
        <n v="295"/>
        <n v="239"/>
        <n v="286"/>
        <n v="221"/>
        <n v="247"/>
        <n v="289"/>
        <n v="293"/>
        <n v="268"/>
        <n v="244"/>
        <n v="236"/>
        <n v="256"/>
        <n v="258"/>
        <n v="721"/>
        <n v="577"/>
        <n v="709"/>
        <n v="641"/>
        <n v="647"/>
        <n v="707"/>
        <n v="773"/>
        <n v="777"/>
        <n v="747"/>
        <n v="700"/>
        <n v="679"/>
        <n v="669"/>
        <n v="779"/>
        <n v="729"/>
        <n v="783"/>
        <n v="539"/>
        <n v="426"/>
        <n v="536"/>
        <n v="464"/>
        <n v="475"/>
        <n v="533"/>
        <n v="527"/>
        <n v="446"/>
        <n v="434"/>
        <n v="445"/>
        <n v="467"/>
        <n v="505"/>
        <n v="517"/>
        <n v="535"/>
        <n v="476"/>
        <n v="531"/>
        <n v="500"/>
        <n v="436"/>
        <n v="448"/>
        <n v="459"/>
        <n v="461"/>
        <n v="516"/>
        <n v="490"/>
        <n v="450"/>
        <n v="482"/>
        <n v="456"/>
        <n v="2363"/>
        <n v="2222"/>
        <n v="2351"/>
        <n v="2229"/>
        <n v="2202"/>
        <n v="2362"/>
        <n v="2244"/>
        <n v="2337"/>
        <n v="2357"/>
        <n v="2344"/>
        <n v="2339"/>
        <n v="2319"/>
        <n v="2356"/>
        <n v="2373"/>
        <n v="2364"/>
        <n v="2206"/>
        <n v="2361"/>
        <n v="2130"/>
        <n v="2327"/>
        <n v="2210"/>
        <n v="2375"/>
        <n v="2207"/>
        <n v="2360"/>
        <n v="2348"/>
        <n v="2368"/>
        <n v="2353"/>
        <n v="992"/>
        <n v="1023"/>
        <n v="1184"/>
        <n v="970"/>
        <n v="1068"/>
        <n v="1002"/>
        <n v="1177"/>
        <n v="1188"/>
        <n v="920"/>
        <n v="986"/>
        <n v="1195"/>
        <n v="1076"/>
        <n v="1186"/>
        <n v="1191"/>
        <n v="1112"/>
        <n v="1190"/>
        <n v="1163"/>
        <n v="1181"/>
        <n v="1122"/>
        <n v="1196"/>
        <n v="1004"/>
        <n v="1126"/>
        <n v="1178"/>
        <n v="1165"/>
        <n v="1171"/>
        <n v="1170"/>
        <n v="1183"/>
        <n v="999"/>
        <n v="1176"/>
        <n v="1162"/>
        <n v="1105"/>
        <n v="964"/>
        <n v="1164"/>
        <n v="959"/>
        <n v="1045"/>
        <n v="1055"/>
        <n v="954"/>
        <n v="1094"/>
        <n v="1160"/>
        <n v="1159"/>
        <n v="1119"/>
        <n v="972"/>
        <n v="1093"/>
        <n v="1118"/>
        <n v="1167"/>
        <n v="1096"/>
        <n v="1107"/>
        <n v="969"/>
        <n v="1172"/>
        <n v="1033"/>
        <n v="1115"/>
        <n v="944"/>
      </sharedItems>
    </cacheField>
    <cacheField name="Runtime" numFmtId="0">
      <sharedItems containsSemiMixedTypes="0" containsString="0" containsNumber="1" containsInteger="1" minValue="553" maxValue="975" count="108">
        <n v="835"/>
        <n v="836"/>
        <n v="834"/>
        <n v="869"/>
        <n v="841"/>
        <n v="872"/>
        <n v="839"/>
        <n v="862"/>
        <n v="850"/>
        <n v="848"/>
        <n v="854"/>
        <n v="785"/>
        <n v="787"/>
        <n v="807"/>
        <n v="819"/>
        <n v="798"/>
        <n v="828"/>
        <n v="802"/>
        <n v="844"/>
        <n v="847"/>
        <n v="820"/>
        <n v="816"/>
        <n v="801"/>
        <n v="799"/>
        <n v="790"/>
        <n v="806"/>
        <n v="795"/>
        <n v="811"/>
        <n v="822"/>
        <n v="842"/>
        <n v="833"/>
        <n v="827"/>
        <n v="864"/>
        <n v="865"/>
        <n v="870"/>
        <n v="861"/>
        <n v="855"/>
        <n v="868"/>
        <n v="849"/>
        <n v="830"/>
        <n v="803"/>
        <n v="845"/>
        <n v="856"/>
        <n v="859"/>
        <n v="858"/>
        <n v="857"/>
        <n v="823"/>
        <n v="553"/>
        <n v="878"/>
        <n v="796"/>
        <n v="875"/>
        <n v="814"/>
        <n v="804"/>
        <n v="837"/>
        <n v="813"/>
        <n v="898"/>
        <n v="924"/>
        <n v="895"/>
        <n v="946"/>
        <n v="944"/>
        <n v="873"/>
        <n v="917"/>
        <n v="886"/>
        <n v="888"/>
        <n v="910"/>
        <n v="874"/>
        <n v="877"/>
        <n v="956"/>
        <n v="876"/>
        <n v="921"/>
        <n v="951"/>
        <n v="937"/>
        <n v="906"/>
        <n v="890"/>
        <n v="897"/>
        <n v="891"/>
        <n v="894"/>
        <n v="927"/>
        <n v="926"/>
        <n v="952"/>
        <n v="918"/>
        <n v="929"/>
        <n v="889"/>
        <n v="942"/>
        <n v="943"/>
        <n v="881"/>
        <n v="934"/>
        <n v="882"/>
        <n v="887"/>
        <n v="880"/>
        <n v="953"/>
        <n v="908"/>
        <n v="860"/>
        <n v="939"/>
        <n v="914"/>
        <n v="871"/>
        <n v="901"/>
        <n v="904"/>
        <n v="965"/>
        <n v="940"/>
        <n v="892"/>
        <n v="975"/>
        <n v="930"/>
        <n v="896"/>
        <n v="945"/>
        <n v="900"/>
        <n v="935"/>
        <n v="96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">
  <r>
    <x v="0"/>
    <n v="16"/>
    <x v="0"/>
    <x v="0"/>
    <x v="0"/>
  </r>
  <r>
    <x v="0"/>
    <n v="16"/>
    <x v="0"/>
    <x v="1"/>
    <x v="0"/>
  </r>
  <r>
    <x v="0"/>
    <n v="16"/>
    <x v="0"/>
    <x v="2"/>
    <x v="1"/>
  </r>
  <r>
    <x v="0"/>
    <n v="16"/>
    <x v="0"/>
    <x v="3"/>
    <x v="2"/>
  </r>
  <r>
    <x v="0"/>
    <n v="16"/>
    <x v="1"/>
    <x v="4"/>
    <x v="3"/>
  </r>
  <r>
    <x v="0"/>
    <n v="16"/>
    <x v="1"/>
    <x v="5"/>
    <x v="4"/>
  </r>
  <r>
    <x v="0"/>
    <n v="16"/>
    <x v="1"/>
    <x v="6"/>
    <x v="5"/>
  </r>
  <r>
    <x v="0"/>
    <n v="16"/>
    <x v="1"/>
    <x v="7"/>
    <x v="6"/>
  </r>
  <r>
    <x v="0"/>
    <n v="16"/>
    <x v="1"/>
    <x v="8"/>
    <x v="7"/>
  </r>
  <r>
    <x v="0"/>
    <n v="16"/>
    <x v="1"/>
    <x v="9"/>
    <x v="8"/>
  </r>
  <r>
    <x v="0"/>
    <n v="16"/>
    <x v="1"/>
    <x v="10"/>
    <x v="9"/>
  </r>
  <r>
    <x v="0"/>
    <n v="16"/>
    <x v="1"/>
    <x v="11"/>
    <x v="10"/>
  </r>
  <r>
    <x v="0"/>
    <n v="16"/>
    <x v="2"/>
    <x v="12"/>
    <x v="11"/>
  </r>
  <r>
    <x v="0"/>
    <n v="16"/>
    <x v="2"/>
    <x v="13"/>
    <x v="12"/>
  </r>
  <r>
    <x v="0"/>
    <n v="16"/>
    <x v="2"/>
    <x v="14"/>
    <x v="13"/>
  </r>
  <r>
    <x v="0"/>
    <n v="16"/>
    <x v="2"/>
    <x v="15"/>
    <x v="14"/>
  </r>
  <r>
    <x v="0"/>
    <n v="16"/>
    <x v="2"/>
    <x v="16"/>
    <x v="15"/>
  </r>
  <r>
    <x v="0"/>
    <n v="16"/>
    <x v="2"/>
    <x v="17"/>
    <x v="0"/>
  </r>
  <r>
    <x v="0"/>
    <n v="16"/>
    <x v="2"/>
    <x v="18"/>
    <x v="16"/>
  </r>
  <r>
    <x v="0"/>
    <n v="16"/>
    <x v="2"/>
    <x v="19"/>
    <x v="17"/>
  </r>
  <r>
    <x v="0"/>
    <n v="16"/>
    <x v="2"/>
    <x v="20"/>
    <x v="4"/>
  </r>
  <r>
    <x v="0"/>
    <n v="16"/>
    <x v="2"/>
    <x v="21"/>
    <x v="18"/>
  </r>
  <r>
    <x v="0"/>
    <n v="16"/>
    <x v="2"/>
    <x v="22"/>
    <x v="19"/>
  </r>
  <r>
    <x v="0"/>
    <n v="16"/>
    <x v="2"/>
    <x v="23"/>
    <x v="20"/>
  </r>
  <r>
    <x v="0"/>
    <n v="16"/>
    <x v="2"/>
    <x v="24"/>
    <x v="21"/>
  </r>
  <r>
    <x v="0"/>
    <n v="16"/>
    <x v="2"/>
    <x v="25"/>
    <x v="22"/>
  </r>
  <r>
    <x v="0"/>
    <n v="16"/>
    <x v="2"/>
    <x v="25"/>
    <x v="23"/>
  </r>
  <r>
    <x v="0"/>
    <n v="16"/>
    <x v="2"/>
    <x v="26"/>
    <x v="24"/>
  </r>
  <r>
    <x v="0"/>
    <n v="16"/>
    <x v="2"/>
    <x v="27"/>
    <x v="25"/>
  </r>
  <r>
    <x v="0"/>
    <n v="16"/>
    <x v="2"/>
    <x v="28"/>
    <x v="26"/>
  </r>
  <r>
    <x v="0"/>
    <n v="16"/>
    <x v="2"/>
    <x v="29"/>
    <x v="11"/>
  </r>
  <r>
    <x v="0"/>
    <n v="16"/>
    <x v="2"/>
    <x v="19"/>
    <x v="27"/>
  </r>
  <r>
    <x v="0"/>
    <n v="16"/>
    <x v="2"/>
    <x v="30"/>
    <x v="28"/>
  </r>
  <r>
    <x v="0"/>
    <n v="16"/>
    <x v="2"/>
    <x v="31"/>
    <x v="29"/>
  </r>
  <r>
    <x v="0"/>
    <n v="16"/>
    <x v="2"/>
    <x v="15"/>
    <x v="30"/>
  </r>
  <r>
    <x v="0"/>
    <n v="16"/>
    <x v="2"/>
    <x v="23"/>
    <x v="31"/>
  </r>
  <r>
    <x v="0"/>
    <n v="16"/>
    <x v="3"/>
    <x v="32"/>
    <x v="32"/>
  </r>
  <r>
    <x v="0"/>
    <n v="16"/>
    <x v="3"/>
    <x v="33"/>
    <x v="33"/>
  </r>
  <r>
    <x v="0"/>
    <n v="16"/>
    <x v="3"/>
    <x v="34"/>
    <x v="2"/>
  </r>
  <r>
    <x v="0"/>
    <n v="16"/>
    <x v="3"/>
    <x v="35"/>
    <x v="34"/>
  </r>
  <r>
    <x v="0"/>
    <n v="16"/>
    <x v="3"/>
    <x v="36"/>
    <x v="35"/>
  </r>
  <r>
    <x v="0"/>
    <n v="16"/>
    <x v="3"/>
    <x v="37"/>
    <x v="36"/>
  </r>
  <r>
    <x v="0"/>
    <n v="16"/>
    <x v="3"/>
    <x v="38"/>
    <x v="20"/>
  </r>
  <r>
    <x v="0"/>
    <n v="16"/>
    <x v="3"/>
    <x v="39"/>
    <x v="14"/>
  </r>
  <r>
    <x v="0"/>
    <n v="16"/>
    <x v="3"/>
    <x v="40"/>
    <x v="30"/>
  </r>
  <r>
    <x v="0"/>
    <n v="16"/>
    <x v="3"/>
    <x v="41"/>
    <x v="18"/>
  </r>
  <r>
    <x v="0"/>
    <n v="16"/>
    <x v="3"/>
    <x v="42"/>
    <x v="37"/>
  </r>
  <r>
    <x v="0"/>
    <n v="16"/>
    <x v="3"/>
    <x v="43"/>
    <x v="38"/>
  </r>
  <r>
    <x v="0"/>
    <n v="16"/>
    <x v="3"/>
    <x v="44"/>
    <x v="39"/>
  </r>
  <r>
    <x v="0"/>
    <n v="16"/>
    <x v="3"/>
    <x v="45"/>
    <x v="29"/>
  </r>
  <r>
    <x v="0"/>
    <n v="16"/>
    <x v="3"/>
    <x v="38"/>
    <x v="40"/>
  </r>
  <r>
    <x v="0"/>
    <n v="16"/>
    <x v="3"/>
    <x v="46"/>
    <x v="41"/>
  </r>
  <r>
    <x v="0"/>
    <n v="16"/>
    <x v="3"/>
    <x v="47"/>
    <x v="32"/>
  </r>
  <r>
    <x v="0"/>
    <n v="16"/>
    <x v="3"/>
    <x v="48"/>
    <x v="34"/>
  </r>
  <r>
    <x v="0"/>
    <n v="16"/>
    <x v="3"/>
    <x v="49"/>
    <x v="7"/>
  </r>
  <r>
    <x v="0"/>
    <n v="16"/>
    <x v="3"/>
    <x v="50"/>
    <x v="42"/>
  </r>
  <r>
    <x v="0"/>
    <n v="16"/>
    <x v="3"/>
    <x v="51"/>
    <x v="41"/>
  </r>
  <r>
    <x v="0"/>
    <n v="16"/>
    <x v="3"/>
    <x v="52"/>
    <x v="43"/>
  </r>
  <r>
    <x v="0"/>
    <n v="16"/>
    <x v="3"/>
    <x v="53"/>
    <x v="5"/>
  </r>
  <r>
    <x v="0"/>
    <n v="16"/>
    <x v="3"/>
    <x v="54"/>
    <x v="43"/>
  </r>
  <r>
    <x v="0"/>
    <n v="16"/>
    <x v="3"/>
    <x v="55"/>
    <x v="44"/>
  </r>
  <r>
    <x v="0"/>
    <n v="16"/>
    <x v="3"/>
    <x v="56"/>
    <x v="45"/>
  </r>
  <r>
    <x v="0"/>
    <n v="16"/>
    <x v="3"/>
    <x v="57"/>
    <x v="9"/>
  </r>
  <r>
    <x v="0"/>
    <n v="16"/>
    <x v="3"/>
    <x v="58"/>
    <x v="46"/>
  </r>
  <r>
    <x v="0"/>
    <n v="16"/>
    <x v="3"/>
    <x v="59"/>
    <x v="47"/>
  </r>
  <r>
    <x v="0"/>
    <n v="16"/>
    <x v="3"/>
    <x v="60"/>
    <x v="0"/>
  </r>
  <r>
    <x v="0"/>
    <n v="16"/>
    <x v="3"/>
    <x v="61"/>
    <x v="48"/>
  </r>
  <r>
    <x v="0"/>
    <n v="16"/>
    <x v="3"/>
    <x v="62"/>
    <x v="43"/>
  </r>
  <r>
    <x v="0"/>
    <n v="16"/>
    <x v="3"/>
    <x v="63"/>
    <x v="29"/>
  </r>
  <r>
    <x v="0"/>
    <n v="16"/>
    <x v="3"/>
    <x v="51"/>
    <x v="31"/>
  </r>
  <r>
    <x v="0"/>
    <n v="16"/>
    <x v="3"/>
    <x v="53"/>
    <x v="49"/>
  </r>
  <r>
    <x v="0"/>
    <n v="16"/>
    <x v="3"/>
    <x v="64"/>
    <x v="9"/>
  </r>
  <r>
    <x v="0"/>
    <n v="16"/>
    <x v="3"/>
    <x v="65"/>
    <x v="43"/>
  </r>
  <r>
    <x v="0"/>
    <n v="16"/>
    <x v="3"/>
    <x v="66"/>
    <x v="50"/>
  </r>
  <r>
    <x v="0"/>
    <n v="16"/>
    <x v="3"/>
    <x v="53"/>
    <x v="22"/>
  </r>
  <r>
    <x v="0"/>
    <n v="16"/>
    <x v="3"/>
    <x v="67"/>
    <x v="51"/>
  </r>
  <r>
    <x v="0"/>
    <n v="16"/>
    <x v="3"/>
    <x v="54"/>
    <x v="0"/>
  </r>
  <r>
    <x v="0"/>
    <n v="16"/>
    <x v="3"/>
    <x v="68"/>
    <x v="29"/>
  </r>
  <r>
    <x v="0"/>
    <n v="16"/>
    <x v="3"/>
    <x v="69"/>
    <x v="52"/>
  </r>
  <r>
    <x v="0"/>
    <n v="16"/>
    <x v="3"/>
    <x v="70"/>
    <x v="35"/>
  </r>
  <r>
    <x v="0"/>
    <n v="16"/>
    <x v="3"/>
    <x v="71"/>
    <x v="53"/>
  </r>
  <r>
    <x v="0"/>
    <n v="16"/>
    <x v="3"/>
    <x v="64"/>
    <x v="29"/>
  </r>
  <r>
    <x v="0"/>
    <n v="16"/>
    <x v="3"/>
    <x v="61"/>
    <x v="54"/>
  </r>
  <r>
    <x v="0"/>
    <n v="16"/>
    <x v="3"/>
    <x v="72"/>
    <x v="4"/>
  </r>
  <r>
    <x v="0"/>
    <n v="32"/>
    <x v="4"/>
    <x v="73"/>
    <x v="55"/>
  </r>
  <r>
    <x v="0"/>
    <n v="32"/>
    <x v="4"/>
    <x v="74"/>
    <x v="56"/>
  </r>
  <r>
    <x v="0"/>
    <n v="32"/>
    <x v="4"/>
    <x v="75"/>
    <x v="57"/>
  </r>
  <r>
    <x v="0"/>
    <n v="32"/>
    <x v="4"/>
    <x v="76"/>
    <x v="58"/>
  </r>
  <r>
    <x v="0"/>
    <n v="32"/>
    <x v="4"/>
    <x v="77"/>
    <x v="59"/>
  </r>
  <r>
    <x v="0"/>
    <n v="32"/>
    <x v="4"/>
    <x v="78"/>
    <x v="60"/>
  </r>
  <r>
    <x v="0"/>
    <n v="32"/>
    <x v="4"/>
    <x v="79"/>
    <x v="61"/>
  </r>
  <r>
    <x v="0"/>
    <n v="32"/>
    <x v="4"/>
    <x v="80"/>
    <x v="55"/>
  </r>
  <r>
    <x v="0"/>
    <n v="32"/>
    <x v="4"/>
    <x v="81"/>
    <x v="48"/>
  </r>
  <r>
    <x v="0"/>
    <n v="32"/>
    <x v="4"/>
    <x v="82"/>
    <x v="62"/>
  </r>
  <r>
    <x v="0"/>
    <n v="32"/>
    <x v="4"/>
    <x v="83"/>
    <x v="63"/>
  </r>
  <r>
    <x v="0"/>
    <n v="32"/>
    <x v="4"/>
    <x v="84"/>
    <x v="64"/>
  </r>
  <r>
    <x v="0"/>
    <n v="32"/>
    <x v="4"/>
    <x v="85"/>
    <x v="48"/>
  </r>
  <r>
    <x v="0"/>
    <n v="32"/>
    <x v="4"/>
    <x v="86"/>
    <x v="65"/>
  </r>
  <r>
    <x v="0"/>
    <n v="32"/>
    <x v="4"/>
    <x v="87"/>
    <x v="66"/>
  </r>
  <r>
    <x v="0"/>
    <n v="32"/>
    <x v="4"/>
    <x v="88"/>
    <x v="67"/>
  </r>
  <r>
    <x v="0"/>
    <n v="32"/>
    <x v="4"/>
    <x v="89"/>
    <x v="68"/>
  </r>
  <r>
    <x v="0"/>
    <n v="32"/>
    <x v="4"/>
    <x v="86"/>
    <x v="18"/>
  </r>
  <r>
    <x v="0"/>
    <n v="32"/>
    <x v="4"/>
    <x v="90"/>
    <x v="58"/>
  </r>
  <r>
    <x v="0"/>
    <n v="32"/>
    <x v="4"/>
    <x v="91"/>
    <x v="69"/>
  </r>
  <r>
    <x v="0"/>
    <n v="32"/>
    <x v="4"/>
    <x v="73"/>
    <x v="65"/>
  </r>
  <r>
    <x v="0"/>
    <n v="32"/>
    <x v="4"/>
    <x v="92"/>
    <x v="70"/>
  </r>
  <r>
    <x v="0"/>
    <n v="32"/>
    <x v="4"/>
    <x v="93"/>
    <x v="5"/>
  </r>
  <r>
    <x v="0"/>
    <n v="32"/>
    <x v="4"/>
    <x v="94"/>
    <x v="71"/>
  </r>
  <r>
    <x v="0"/>
    <n v="32"/>
    <x v="4"/>
    <x v="84"/>
    <x v="72"/>
  </r>
  <r>
    <x v="0"/>
    <n v="32"/>
    <x v="4"/>
    <x v="91"/>
    <x v="73"/>
  </r>
  <r>
    <x v="0"/>
    <n v="32"/>
    <x v="4"/>
    <x v="95"/>
    <x v="74"/>
  </r>
  <r>
    <x v="0"/>
    <n v="32"/>
    <x v="4"/>
    <x v="75"/>
    <x v="63"/>
  </r>
  <r>
    <x v="0"/>
    <n v="32"/>
    <x v="4"/>
    <x v="96"/>
    <x v="75"/>
  </r>
  <r>
    <x v="0"/>
    <n v="32"/>
    <x v="4"/>
    <x v="89"/>
    <x v="7"/>
  </r>
  <r>
    <x v="0"/>
    <n v="32"/>
    <x v="4"/>
    <x v="97"/>
    <x v="74"/>
  </r>
  <r>
    <x v="0"/>
    <n v="32"/>
    <x v="4"/>
    <x v="98"/>
    <x v="76"/>
  </r>
  <r>
    <x v="0"/>
    <n v="32"/>
    <x v="4"/>
    <x v="99"/>
    <x v="77"/>
  </r>
  <r>
    <x v="0"/>
    <n v="32"/>
    <x v="4"/>
    <x v="100"/>
    <x v="78"/>
  </r>
  <r>
    <x v="0"/>
    <n v="32"/>
    <x v="4"/>
    <x v="101"/>
    <x v="37"/>
  </r>
  <r>
    <x v="0"/>
    <n v="32"/>
    <x v="4"/>
    <x v="102"/>
    <x v="71"/>
  </r>
  <r>
    <x v="0"/>
    <n v="32"/>
    <x v="4"/>
    <x v="103"/>
    <x v="79"/>
  </r>
  <r>
    <x v="0"/>
    <n v="32"/>
    <x v="4"/>
    <x v="104"/>
    <x v="80"/>
  </r>
  <r>
    <x v="0"/>
    <n v="32"/>
    <x v="4"/>
    <x v="105"/>
    <x v="3"/>
  </r>
  <r>
    <x v="0"/>
    <n v="32"/>
    <x v="4"/>
    <x v="99"/>
    <x v="81"/>
  </r>
  <r>
    <x v="0"/>
    <n v="32"/>
    <x v="4"/>
    <x v="106"/>
    <x v="82"/>
  </r>
  <r>
    <x v="0"/>
    <n v="32"/>
    <x v="4"/>
    <x v="107"/>
    <x v="83"/>
  </r>
  <r>
    <x v="0"/>
    <n v="32"/>
    <x v="4"/>
    <x v="108"/>
    <x v="61"/>
  </r>
  <r>
    <x v="0"/>
    <n v="32"/>
    <x v="4"/>
    <x v="109"/>
    <x v="57"/>
  </r>
  <r>
    <x v="0"/>
    <n v="32"/>
    <x v="4"/>
    <x v="110"/>
    <x v="84"/>
  </r>
  <r>
    <x v="0"/>
    <n v="32"/>
    <x v="4"/>
    <x v="111"/>
    <x v="85"/>
  </r>
  <r>
    <x v="0"/>
    <n v="32"/>
    <x v="4"/>
    <x v="112"/>
    <x v="34"/>
  </r>
  <r>
    <x v="0"/>
    <n v="32"/>
    <x v="4"/>
    <x v="113"/>
    <x v="86"/>
  </r>
  <r>
    <x v="0"/>
    <n v="32"/>
    <x v="4"/>
    <x v="114"/>
    <x v="87"/>
  </r>
  <r>
    <x v="0"/>
    <n v="32"/>
    <x v="4"/>
    <x v="115"/>
    <x v="88"/>
  </r>
  <r>
    <x v="0"/>
    <n v="32"/>
    <x v="4"/>
    <x v="116"/>
    <x v="62"/>
  </r>
  <r>
    <x v="0"/>
    <n v="32"/>
    <x v="4"/>
    <x v="117"/>
    <x v="75"/>
  </r>
  <r>
    <x v="0"/>
    <n v="32"/>
    <x v="4"/>
    <x v="112"/>
    <x v="89"/>
  </r>
  <r>
    <x v="0"/>
    <n v="32"/>
    <x v="4"/>
    <x v="118"/>
    <x v="4"/>
  </r>
  <r>
    <x v="0"/>
    <n v="32"/>
    <x v="4"/>
    <x v="119"/>
    <x v="90"/>
  </r>
  <r>
    <x v="0"/>
    <n v="32"/>
    <x v="4"/>
    <x v="120"/>
    <x v="56"/>
  </r>
  <r>
    <x v="0"/>
    <n v="32"/>
    <x v="4"/>
    <x v="121"/>
    <x v="73"/>
  </r>
  <r>
    <x v="0"/>
    <n v="32"/>
    <x v="4"/>
    <x v="122"/>
    <x v="91"/>
  </r>
  <r>
    <x v="0"/>
    <n v="32"/>
    <x v="4"/>
    <x v="123"/>
    <x v="63"/>
  </r>
  <r>
    <x v="0"/>
    <n v="32"/>
    <x v="4"/>
    <x v="109"/>
    <x v="92"/>
  </r>
  <r>
    <x v="0"/>
    <n v="32"/>
    <x v="4"/>
    <x v="124"/>
    <x v="76"/>
  </r>
  <r>
    <x v="0"/>
    <n v="32"/>
    <x v="4"/>
    <x v="125"/>
    <x v="33"/>
  </r>
  <r>
    <x v="0"/>
    <n v="32"/>
    <x v="4"/>
    <x v="126"/>
    <x v="93"/>
  </r>
  <r>
    <x v="0"/>
    <n v="32"/>
    <x v="4"/>
    <x v="113"/>
    <x v="94"/>
  </r>
  <r>
    <x v="0"/>
    <n v="32"/>
    <x v="4"/>
    <x v="127"/>
    <x v="95"/>
  </r>
  <r>
    <x v="0"/>
    <n v="32"/>
    <x v="4"/>
    <x v="128"/>
    <x v="96"/>
  </r>
  <r>
    <x v="0"/>
    <n v="32"/>
    <x v="4"/>
    <x v="129"/>
    <x v="97"/>
  </r>
  <r>
    <x v="0"/>
    <n v="32"/>
    <x v="4"/>
    <x v="130"/>
    <x v="98"/>
  </r>
  <r>
    <x v="0"/>
    <n v="32"/>
    <x v="4"/>
    <x v="122"/>
    <x v="64"/>
  </r>
  <r>
    <x v="0"/>
    <n v="32"/>
    <x v="4"/>
    <x v="131"/>
    <x v="5"/>
  </r>
  <r>
    <x v="0"/>
    <n v="32"/>
    <x v="4"/>
    <x v="117"/>
    <x v="78"/>
  </r>
  <r>
    <x v="0"/>
    <n v="32"/>
    <x v="4"/>
    <x v="132"/>
    <x v="99"/>
  </r>
  <r>
    <x v="0"/>
    <n v="32"/>
    <x v="4"/>
    <x v="115"/>
    <x v="48"/>
  </r>
  <r>
    <x v="0"/>
    <n v="32"/>
    <x v="4"/>
    <x v="133"/>
    <x v="100"/>
  </r>
  <r>
    <x v="0"/>
    <n v="32"/>
    <x v="4"/>
    <x v="134"/>
    <x v="84"/>
  </r>
  <r>
    <x v="0"/>
    <n v="32"/>
    <x v="4"/>
    <x v="124"/>
    <x v="75"/>
  </r>
  <r>
    <x v="0"/>
    <n v="32"/>
    <x v="4"/>
    <x v="135"/>
    <x v="101"/>
  </r>
  <r>
    <x v="0"/>
    <n v="32"/>
    <x v="4"/>
    <x v="136"/>
    <x v="102"/>
  </r>
  <r>
    <x v="0"/>
    <n v="32"/>
    <x v="4"/>
    <x v="137"/>
    <x v="103"/>
  </r>
  <r>
    <x v="0"/>
    <n v="32"/>
    <x v="4"/>
    <x v="138"/>
    <x v="100"/>
  </r>
  <r>
    <x v="0"/>
    <n v="32"/>
    <x v="4"/>
    <x v="129"/>
    <x v="102"/>
  </r>
  <r>
    <x v="0"/>
    <n v="32"/>
    <x v="4"/>
    <x v="139"/>
    <x v="80"/>
  </r>
  <r>
    <x v="0"/>
    <n v="32"/>
    <x v="4"/>
    <x v="140"/>
    <x v="104"/>
  </r>
  <r>
    <x v="0"/>
    <n v="32"/>
    <x v="4"/>
    <x v="141"/>
    <x v="97"/>
  </r>
  <r>
    <x v="0"/>
    <n v="32"/>
    <x v="4"/>
    <x v="142"/>
    <x v="96"/>
  </r>
  <r>
    <x v="0"/>
    <n v="32"/>
    <x v="4"/>
    <x v="143"/>
    <x v="100"/>
  </r>
  <r>
    <x v="0"/>
    <n v="32"/>
    <x v="4"/>
    <x v="144"/>
    <x v="94"/>
  </r>
  <r>
    <x v="0"/>
    <n v="32"/>
    <x v="4"/>
    <x v="145"/>
    <x v="100"/>
  </r>
  <r>
    <x v="0"/>
    <n v="32"/>
    <x v="4"/>
    <x v="146"/>
    <x v="84"/>
  </r>
  <r>
    <x v="0"/>
    <n v="32"/>
    <x v="4"/>
    <x v="147"/>
    <x v="105"/>
  </r>
  <r>
    <x v="0"/>
    <n v="32"/>
    <x v="4"/>
    <x v="148"/>
    <x v="78"/>
  </r>
  <r>
    <x v="0"/>
    <n v="32"/>
    <x v="4"/>
    <x v="123"/>
    <x v="37"/>
  </r>
  <r>
    <x v="0"/>
    <n v="32"/>
    <x v="4"/>
    <x v="149"/>
    <x v="88"/>
  </r>
  <r>
    <x v="0"/>
    <n v="32"/>
    <x v="4"/>
    <x v="133"/>
    <x v="86"/>
  </r>
  <r>
    <x v="0"/>
    <n v="32"/>
    <x v="4"/>
    <x v="144"/>
    <x v="106"/>
  </r>
  <r>
    <x v="0"/>
    <n v="32"/>
    <x v="4"/>
    <x v="150"/>
    <x v="1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H2:L9" firstHeaderRow="1" firstDataRow="2" firstDataCol="1"/>
  <pivotFields count="5">
    <pivotField showAll="0">
      <items count="2">
        <item x="0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>
      <items count="152">
        <item x="0"/>
        <item x="1"/>
        <item x="2"/>
        <item x="3"/>
        <item x="11"/>
        <item x="5"/>
        <item x="9"/>
        <item x="10"/>
        <item x="8"/>
        <item x="7"/>
        <item x="6"/>
        <item x="4"/>
        <item x="17"/>
        <item x="23"/>
        <item x="18"/>
        <item x="13"/>
        <item x="29"/>
        <item x="21"/>
        <item x="28"/>
        <item x="14"/>
        <item x="24"/>
        <item x="16"/>
        <item x="12"/>
        <item x="19"/>
        <item x="30"/>
        <item x="15"/>
        <item x="31"/>
        <item x="27"/>
        <item x="22"/>
        <item x="25"/>
        <item x="26"/>
        <item x="20"/>
        <item x="48"/>
        <item x="55"/>
        <item x="64"/>
        <item x="56"/>
        <item x="54"/>
        <item x="65"/>
        <item x="70"/>
        <item x="72"/>
        <item x="66"/>
        <item x="67"/>
        <item x="50"/>
        <item x="57"/>
        <item x="51"/>
        <item x="61"/>
        <item x="71"/>
        <item x="69"/>
        <item x="63"/>
        <item x="58"/>
        <item x="68"/>
        <item x="59"/>
        <item x="53"/>
        <item x="62"/>
        <item x="52"/>
        <item x="60"/>
        <item x="49"/>
        <item x="47"/>
        <item x="33"/>
        <item x="35"/>
        <item x="36"/>
        <item x="43"/>
        <item x="42"/>
        <item x="41"/>
        <item x="37"/>
        <item x="34"/>
        <item x="32"/>
        <item x="45"/>
        <item x="40"/>
        <item x="38"/>
        <item x="39"/>
        <item x="44"/>
        <item x="46"/>
        <item x="107"/>
        <item x="150"/>
        <item x="135"/>
        <item x="132"/>
        <item x="130"/>
        <item x="146"/>
        <item x="102"/>
        <item x="140"/>
        <item x="108"/>
        <item x="99"/>
        <item x="126"/>
        <item x="104"/>
        <item x="119"/>
        <item x="100"/>
        <item x="148"/>
        <item x="133"/>
        <item x="134"/>
        <item x="103"/>
        <item x="110"/>
        <item x="141"/>
        <item x="136"/>
        <item x="144"/>
        <item x="129"/>
        <item x="145"/>
        <item x="113"/>
        <item x="149"/>
        <item x="142"/>
        <item x="139"/>
        <item x="117"/>
        <item x="120"/>
        <item x="138"/>
        <item x="137"/>
        <item x="128"/>
        <item x="115"/>
        <item x="131"/>
        <item x="122"/>
        <item x="143"/>
        <item x="124"/>
        <item x="123"/>
        <item x="147"/>
        <item x="127"/>
        <item x="105"/>
        <item x="121"/>
        <item x="116"/>
        <item x="125"/>
        <item x="101"/>
        <item x="111"/>
        <item x="106"/>
        <item x="114"/>
        <item x="112"/>
        <item x="109"/>
        <item x="118"/>
        <item x="90"/>
        <item x="77"/>
        <item x="88"/>
        <item x="94"/>
        <item x="92"/>
        <item x="74"/>
        <item x="76"/>
        <item x="79"/>
        <item x="84"/>
        <item x="91"/>
        <item x="80"/>
        <item x="83"/>
        <item x="82"/>
        <item x="96"/>
        <item x="75"/>
        <item x="98"/>
        <item x="85"/>
        <item x="81"/>
        <item x="95"/>
        <item x="89"/>
        <item x="78"/>
        <item x="73"/>
        <item x="87"/>
        <item x="97"/>
        <item x="86"/>
        <item x="93"/>
        <item t="default"/>
      </items>
    </pivotField>
    <pivotField dataField="1" showAll="0">
      <items count="109">
        <item x="47"/>
        <item x="11"/>
        <item x="12"/>
        <item x="24"/>
        <item x="26"/>
        <item x="49"/>
        <item x="15"/>
        <item x="23"/>
        <item x="22"/>
        <item x="17"/>
        <item x="40"/>
        <item x="52"/>
        <item x="25"/>
        <item x="13"/>
        <item x="27"/>
        <item x="54"/>
        <item x="51"/>
        <item x="21"/>
        <item x="14"/>
        <item x="20"/>
        <item x="28"/>
        <item x="46"/>
        <item x="31"/>
        <item x="16"/>
        <item x="39"/>
        <item x="30"/>
        <item x="2"/>
        <item x="0"/>
        <item x="1"/>
        <item x="53"/>
        <item x="6"/>
        <item x="4"/>
        <item x="29"/>
        <item x="18"/>
        <item x="41"/>
        <item x="19"/>
        <item x="9"/>
        <item x="38"/>
        <item x="8"/>
        <item x="10"/>
        <item x="36"/>
        <item x="42"/>
        <item x="45"/>
        <item x="44"/>
        <item x="43"/>
        <item x="92"/>
        <item x="35"/>
        <item x="7"/>
        <item x="32"/>
        <item x="33"/>
        <item x="37"/>
        <item x="3"/>
        <item x="34"/>
        <item x="95"/>
        <item x="5"/>
        <item x="60"/>
        <item x="65"/>
        <item x="50"/>
        <item x="68"/>
        <item x="66"/>
        <item x="48"/>
        <item x="89"/>
        <item x="85"/>
        <item x="87"/>
        <item x="62"/>
        <item x="88"/>
        <item x="63"/>
        <item x="82"/>
        <item x="73"/>
        <item x="75"/>
        <item x="100"/>
        <item x="76"/>
        <item x="57"/>
        <item x="103"/>
        <item x="74"/>
        <item x="55"/>
        <item x="105"/>
        <item x="96"/>
        <item x="97"/>
        <item x="72"/>
        <item x="91"/>
        <item x="64"/>
        <item x="94"/>
        <item x="61"/>
        <item x="80"/>
        <item x="69"/>
        <item x="56"/>
        <item x="78"/>
        <item x="77"/>
        <item x="81"/>
        <item x="102"/>
        <item x="86"/>
        <item x="106"/>
        <item x="71"/>
        <item x="93"/>
        <item x="99"/>
        <item x="83"/>
        <item x="84"/>
        <item x="59"/>
        <item x="104"/>
        <item x="58"/>
        <item x="70"/>
        <item x="79"/>
        <item x="90"/>
        <item x="67"/>
        <item x="107"/>
        <item x="98"/>
        <item x="101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ttelwert - Download" fld="3" subtotal="average" baseField="0" baseItem="0"/>
    <dataField name="Mittelwert - Runtime" fld="4" subtotal="average" baseField="0" baseItem="0"/>
    <dataField name="STABW - Download" fld="3" subtotal="stdDev" baseField="0" baseItem="0" numFmtId="165"/>
    <dataField name="STABW - Runtime" fld="4" subtotal="stdDev" baseField="0" baseItem="0" numFmtId="165"/>
  </dataFields>
  <formats count="3">
    <format dxfId="4">
      <pivotArea collapsedLevelsAreSubtotals="1" fieldPosition="0">
        <references count="2">
          <reference field="4294967294" count="1" selected="0">
            <x v="0"/>
          </reference>
          <reference field="2" count="0"/>
        </references>
      </pivotArea>
    </format>
    <format dxfId="5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  <format dxfId="1">
      <pivotArea dataOnly="0" labelOnly="1" fieldPosition="0">
        <references count="1">
          <reference field="2" count="1">
            <x v="4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82"/>
  <sheetViews>
    <sheetView tabSelected="1" topLeftCell="A9" workbookViewId="0">
      <selection activeCell="K61" sqref="K61"/>
    </sheetView>
  </sheetViews>
  <sheetFormatPr baseColWidth="10" defaultRowHeight="15" x14ac:dyDescent="0"/>
  <cols>
    <col min="3" max="3" width="14.1640625" bestFit="1" customWidth="1"/>
    <col min="8" max="8" width="21" customWidth="1"/>
    <col min="9" max="9" width="19.83203125" customWidth="1"/>
    <col min="10" max="10" width="18.5" customWidth="1"/>
    <col min="11" max="11" width="17" customWidth="1"/>
    <col min="12" max="12" width="15.6640625" customWidth="1"/>
  </cols>
  <sheetData>
    <row r="2" spans="1:12">
      <c r="A2" s="1" t="s">
        <v>0</v>
      </c>
      <c r="B2" s="1" t="s">
        <v>1</v>
      </c>
      <c r="C2" s="1" t="s">
        <v>4</v>
      </c>
      <c r="D2" s="1" t="s">
        <v>2</v>
      </c>
      <c r="E2" s="1" t="s">
        <v>3</v>
      </c>
      <c r="I2" s="4" t="s">
        <v>9</v>
      </c>
    </row>
    <row r="3" spans="1:12">
      <c r="A3" t="s">
        <v>5</v>
      </c>
      <c r="B3">
        <v>16</v>
      </c>
      <c r="C3">
        <v>2</v>
      </c>
      <c r="D3">
        <v>90</v>
      </c>
      <c r="E3">
        <v>835</v>
      </c>
      <c r="H3" s="4" t="s">
        <v>7</v>
      </c>
      <c r="I3" t="s">
        <v>11</v>
      </c>
      <c r="J3" t="s">
        <v>10</v>
      </c>
      <c r="K3" t="s">
        <v>12</v>
      </c>
      <c r="L3" t="s">
        <v>13</v>
      </c>
    </row>
    <row r="4" spans="1:12">
      <c r="A4" t="s">
        <v>5</v>
      </c>
      <c r="B4">
        <v>16</v>
      </c>
      <c r="C4">
        <v>2</v>
      </c>
      <c r="D4">
        <v>96</v>
      </c>
      <c r="E4">
        <v>835</v>
      </c>
      <c r="H4" s="6">
        <v>2</v>
      </c>
      <c r="I4" s="9">
        <v>104.5</v>
      </c>
      <c r="J4" s="9">
        <v>835</v>
      </c>
      <c r="K4" s="8">
        <v>13.723459233492601</v>
      </c>
      <c r="L4" s="8">
        <v>0.81649658092772603</v>
      </c>
    </row>
    <row r="5" spans="1:12">
      <c r="A5" t="s">
        <v>5</v>
      </c>
      <c r="B5">
        <v>16</v>
      </c>
      <c r="C5">
        <v>2</v>
      </c>
      <c r="D5">
        <v>113</v>
      </c>
      <c r="E5">
        <f>836</f>
        <v>836</v>
      </c>
      <c r="H5" s="6">
        <v>4</v>
      </c>
      <c r="I5" s="9">
        <v>141.375</v>
      </c>
      <c r="J5" s="9">
        <v>854.375</v>
      </c>
      <c r="K5" s="8">
        <v>13.308831654206164</v>
      </c>
      <c r="L5" s="8">
        <v>12.293290853144248</v>
      </c>
    </row>
    <row r="6" spans="1:12">
      <c r="A6" t="s">
        <v>5</v>
      </c>
      <c r="B6">
        <v>16</v>
      </c>
      <c r="C6">
        <v>2</v>
      </c>
      <c r="D6">
        <v>119</v>
      </c>
      <c r="E6">
        <f>834</f>
        <v>834</v>
      </c>
      <c r="H6" s="6">
        <v>8</v>
      </c>
      <c r="I6" s="9">
        <v>253.54166666666666</v>
      </c>
      <c r="J6" s="9">
        <v>814.16666666666663</v>
      </c>
      <c r="K6" s="8">
        <v>23.405646228256877</v>
      </c>
      <c r="L6" s="8">
        <v>19.848703093471386</v>
      </c>
    </row>
    <row r="7" spans="1:12">
      <c r="A7" t="s">
        <v>5</v>
      </c>
      <c r="B7">
        <v>16</v>
      </c>
      <c r="C7">
        <v>4</v>
      </c>
      <c r="D7">
        <v>160</v>
      </c>
      <c r="E7">
        <v>869</v>
      </c>
      <c r="H7" s="6">
        <v>16</v>
      </c>
      <c r="I7" s="9">
        <v>559.41666666666663</v>
      </c>
      <c r="J7" s="9">
        <v>838.27083333333337</v>
      </c>
      <c r="K7" s="8">
        <v>118.7152562088697</v>
      </c>
      <c r="L7" s="8">
        <v>46.937142024396699</v>
      </c>
    </row>
    <row r="8" spans="1:12">
      <c r="A8" t="s">
        <v>5</v>
      </c>
      <c r="B8">
        <v>16</v>
      </c>
      <c r="C8">
        <v>4</v>
      </c>
      <c r="D8">
        <v>130</v>
      </c>
      <c r="E8">
        <v>841</v>
      </c>
      <c r="H8" s="11">
        <v>32</v>
      </c>
      <c r="I8" s="9">
        <v>1506.75</v>
      </c>
      <c r="J8" s="9">
        <v>905.44791666666663</v>
      </c>
      <c r="K8" s="8">
        <v>580.11982428315252</v>
      </c>
      <c r="L8" s="8">
        <v>29.179614294072238</v>
      </c>
    </row>
    <row r="9" spans="1:12">
      <c r="A9" t="s">
        <v>5</v>
      </c>
      <c r="B9">
        <v>16</v>
      </c>
      <c r="C9">
        <v>4</v>
      </c>
      <c r="D9">
        <v>159</v>
      </c>
      <c r="E9">
        <v>872</v>
      </c>
      <c r="H9" s="6" t="s">
        <v>8</v>
      </c>
      <c r="I9" s="5">
        <v>995.18888888888887</v>
      </c>
      <c r="J9" s="5">
        <v>871.52777777777783</v>
      </c>
      <c r="K9" s="8">
        <v>705.49335951714022</v>
      </c>
      <c r="L9" s="8">
        <v>49.846516445364706</v>
      </c>
    </row>
    <row r="10" spans="1:12">
      <c r="A10" t="s">
        <v>5</v>
      </c>
      <c r="B10">
        <v>16</v>
      </c>
      <c r="C10">
        <v>4</v>
      </c>
      <c r="D10">
        <v>149</v>
      </c>
      <c r="E10">
        <v>839</v>
      </c>
    </row>
    <row r="11" spans="1:12">
      <c r="A11" t="s">
        <v>5</v>
      </c>
      <c r="B11">
        <v>16</v>
      </c>
      <c r="C11">
        <v>4</v>
      </c>
      <c r="D11">
        <v>142</v>
      </c>
      <c r="E11">
        <v>862</v>
      </c>
    </row>
    <row r="12" spans="1:12">
      <c r="A12" t="s">
        <v>5</v>
      </c>
      <c r="B12">
        <v>16</v>
      </c>
      <c r="C12">
        <v>4</v>
      </c>
      <c r="D12">
        <v>132</v>
      </c>
      <c r="E12">
        <v>850</v>
      </c>
    </row>
    <row r="13" spans="1:12">
      <c r="A13" t="s">
        <v>5</v>
      </c>
      <c r="B13">
        <v>16</v>
      </c>
      <c r="C13">
        <v>4</v>
      </c>
      <c r="D13">
        <v>133</v>
      </c>
      <c r="E13">
        <v>848</v>
      </c>
    </row>
    <row r="14" spans="1:12">
      <c r="A14" t="s">
        <v>5</v>
      </c>
      <c r="B14">
        <v>16</v>
      </c>
      <c r="C14">
        <v>4</v>
      </c>
      <c r="D14">
        <v>126</v>
      </c>
      <c r="E14">
        <v>854</v>
      </c>
    </row>
    <row r="15" spans="1:12">
      <c r="A15" t="s">
        <v>5</v>
      </c>
      <c r="B15">
        <v>16</v>
      </c>
      <c r="C15">
        <v>8</v>
      </c>
      <c r="D15">
        <v>252</v>
      </c>
      <c r="E15">
        <v>785</v>
      </c>
    </row>
    <row r="16" spans="1:12">
      <c r="A16" t="s">
        <v>5</v>
      </c>
      <c r="B16">
        <v>16</v>
      </c>
      <c r="C16">
        <v>8</v>
      </c>
      <c r="D16">
        <v>228</v>
      </c>
      <c r="E16">
        <v>787</v>
      </c>
      <c r="I16" t="s">
        <v>14</v>
      </c>
      <c r="J16" t="s">
        <v>14</v>
      </c>
      <c r="K16" t="s">
        <v>14</v>
      </c>
      <c r="L16" t="s">
        <v>14</v>
      </c>
    </row>
    <row r="17" spans="1:12">
      <c r="A17" t="s">
        <v>5</v>
      </c>
      <c r="B17">
        <v>16</v>
      </c>
      <c r="C17">
        <v>8</v>
      </c>
      <c r="D17">
        <v>246</v>
      </c>
      <c r="E17">
        <v>807</v>
      </c>
      <c r="H17" s="7">
        <v>2</v>
      </c>
      <c r="I17" s="9">
        <f>I4/60</f>
        <v>1.7416666666666667</v>
      </c>
      <c r="J17" s="9">
        <f t="shared" ref="J17:L17" si="0">J4/60</f>
        <v>13.916666666666666</v>
      </c>
      <c r="K17" s="8">
        <f t="shared" si="0"/>
        <v>0.22872432055821001</v>
      </c>
      <c r="L17" s="8">
        <f t="shared" si="0"/>
        <v>1.3608276348795434E-2</v>
      </c>
    </row>
    <row r="18" spans="1:12">
      <c r="A18" t="s">
        <v>5</v>
      </c>
      <c r="B18">
        <v>16</v>
      </c>
      <c r="C18">
        <v>8</v>
      </c>
      <c r="D18">
        <v>257</v>
      </c>
      <c r="E18">
        <v>819</v>
      </c>
      <c r="H18" s="7">
        <v>4</v>
      </c>
      <c r="I18" s="9">
        <f t="shared" ref="I18:L18" si="1">I5/60</f>
        <v>2.3562500000000002</v>
      </c>
      <c r="J18" s="9">
        <f t="shared" si="1"/>
        <v>14.239583333333334</v>
      </c>
      <c r="K18" s="8">
        <f t="shared" si="1"/>
        <v>0.22181386090343608</v>
      </c>
      <c r="L18" s="8">
        <f t="shared" si="1"/>
        <v>0.20488818088573746</v>
      </c>
    </row>
    <row r="19" spans="1:12">
      <c r="A19" t="s">
        <v>5</v>
      </c>
      <c r="B19">
        <v>16</v>
      </c>
      <c r="C19">
        <v>8</v>
      </c>
      <c r="D19">
        <v>251</v>
      </c>
      <c r="E19">
        <v>798</v>
      </c>
      <c r="H19" s="7">
        <v>8</v>
      </c>
      <c r="I19" s="9">
        <f t="shared" ref="I19:L19" si="2">I6/60</f>
        <v>4.2256944444444446</v>
      </c>
      <c r="J19" s="9">
        <f t="shared" si="2"/>
        <v>13.569444444444445</v>
      </c>
      <c r="K19" s="8">
        <f t="shared" si="2"/>
        <v>0.39009410380428128</v>
      </c>
      <c r="L19" s="8">
        <f t="shared" si="2"/>
        <v>0.3308117182245231</v>
      </c>
    </row>
    <row r="20" spans="1:12">
      <c r="A20" t="s">
        <v>5</v>
      </c>
      <c r="B20">
        <v>16</v>
      </c>
      <c r="C20">
        <v>8</v>
      </c>
      <c r="D20">
        <v>219</v>
      </c>
      <c r="E20">
        <v>835</v>
      </c>
      <c r="H20" s="7">
        <v>16</v>
      </c>
      <c r="I20" s="9">
        <f t="shared" ref="I20:L20" si="3">I7/60</f>
        <v>9.3236111111111111</v>
      </c>
      <c r="J20" s="9">
        <f t="shared" si="3"/>
        <v>13.971180555555556</v>
      </c>
      <c r="K20" s="8">
        <f t="shared" si="3"/>
        <v>1.9785876034811618</v>
      </c>
      <c r="L20" s="8">
        <f t="shared" si="3"/>
        <v>0.78228570040661161</v>
      </c>
    </row>
    <row r="21" spans="1:12">
      <c r="A21" t="s">
        <v>5</v>
      </c>
      <c r="B21">
        <v>16</v>
      </c>
      <c r="C21">
        <v>8</v>
      </c>
      <c r="D21">
        <v>225</v>
      </c>
      <c r="E21">
        <v>828</v>
      </c>
      <c r="H21" s="7">
        <v>32</v>
      </c>
      <c r="I21" s="9">
        <f t="shared" ref="I21:L21" si="4">I8/60</f>
        <v>25.112500000000001</v>
      </c>
      <c r="J21" s="9">
        <f t="shared" si="4"/>
        <v>15.09079861111111</v>
      </c>
      <c r="K21" s="8">
        <f t="shared" si="4"/>
        <v>9.6686637380525422</v>
      </c>
      <c r="L21" s="8">
        <f t="shared" si="4"/>
        <v>0.48632690490120395</v>
      </c>
    </row>
    <row r="22" spans="1:12">
      <c r="A22" t="s">
        <v>5</v>
      </c>
      <c r="B22">
        <v>16</v>
      </c>
      <c r="C22">
        <v>8</v>
      </c>
      <c r="D22">
        <v>254</v>
      </c>
      <c r="E22">
        <v>802</v>
      </c>
      <c r="H22" s="10">
        <v>64</v>
      </c>
    </row>
    <row r="23" spans="1:12">
      <c r="A23" t="s">
        <v>5</v>
      </c>
      <c r="B23">
        <v>16</v>
      </c>
      <c r="C23">
        <v>8</v>
      </c>
      <c r="D23">
        <v>295</v>
      </c>
      <c r="E23">
        <v>841</v>
      </c>
      <c r="H23" s="10">
        <v>128</v>
      </c>
    </row>
    <row r="24" spans="1:12">
      <c r="A24" t="s">
        <v>5</v>
      </c>
      <c r="B24">
        <v>16</v>
      </c>
      <c r="C24">
        <v>8</v>
      </c>
      <c r="D24">
        <v>239</v>
      </c>
      <c r="E24">
        <v>844</v>
      </c>
    </row>
    <row r="25" spans="1:12">
      <c r="A25" t="s">
        <v>5</v>
      </c>
      <c r="B25">
        <v>16</v>
      </c>
      <c r="C25">
        <v>8</v>
      </c>
      <c r="D25">
        <v>286</v>
      </c>
      <c r="E25">
        <v>847</v>
      </c>
    </row>
    <row r="26" spans="1:12">
      <c r="A26" t="s">
        <v>5</v>
      </c>
      <c r="B26">
        <v>16</v>
      </c>
      <c r="C26">
        <v>8</v>
      </c>
      <c r="D26">
        <v>221</v>
      </c>
      <c r="E26">
        <v>820</v>
      </c>
    </row>
    <row r="27" spans="1:12">
      <c r="A27" t="s">
        <v>5</v>
      </c>
      <c r="B27">
        <v>16</v>
      </c>
      <c r="C27">
        <v>8</v>
      </c>
      <c r="D27">
        <v>247</v>
      </c>
      <c r="E27">
        <v>816</v>
      </c>
    </row>
    <row r="28" spans="1:12">
      <c r="A28" t="s">
        <v>5</v>
      </c>
      <c r="B28">
        <v>16</v>
      </c>
      <c r="C28">
        <v>8</v>
      </c>
      <c r="D28">
        <v>289</v>
      </c>
      <c r="E28">
        <v>801</v>
      </c>
    </row>
    <row r="29" spans="1:12">
      <c r="A29" t="s">
        <v>5</v>
      </c>
      <c r="B29">
        <v>16</v>
      </c>
      <c r="C29">
        <v>8</v>
      </c>
      <c r="D29">
        <v>289</v>
      </c>
      <c r="E29">
        <v>799</v>
      </c>
    </row>
    <row r="30" spans="1:12">
      <c r="A30" t="s">
        <v>5</v>
      </c>
      <c r="B30">
        <v>16</v>
      </c>
      <c r="C30">
        <v>8</v>
      </c>
      <c r="D30">
        <v>293</v>
      </c>
      <c r="E30">
        <v>790</v>
      </c>
    </row>
    <row r="31" spans="1:12">
      <c r="A31" t="s">
        <v>5</v>
      </c>
      <c r="B31">
        <v>16</v>
      </c>
      <c r="C31">
        <v>8</v>
      </c>
      <c r="D31">
        <v>268</v>
      </c>
      <c r="E31">
        <v>806</v>
      </c>
    </row>
    <row r="32" spans="1:12">
      <c r="A32" t="s">
        <v>5</v>
      </c>
      <c r="B32">
        <v>16</v>
      </c>
      <c r="C32">
        <v>8</v>
      </c>
      <c r="D32">
        <v>244</v>
      </c>
      <c r="E32">
        <v>795</v>
      </c>
    </row>
    <row r="33" spans="1:5">
      <c r="A33" t="s">
        <v>5</v>
      </c>
      <c r="B33">
        <v>16</v>
      </c>
      <c r="C33">
        <v>8</v>
      </c>
      <c r="D33">
        <v>236</v>
      </c>
      <c r="E33">
        <v>785</v>
      </c>
    </row>
    <row r="34" spans="1:5">
      <c r="A34" t="s">
        <v>5</v>
      </c>
      <c r="B34">
        <v>16</v>
      </c>
      <c r="C34">
        <v>8</v>
      </c>
      <c r="D34">
        <v>254</v>
      </c>
      <c r="E34">
        <v>811</v>
      </c>
    </row>
    <row r="35" spans="1:5">
      <c r="A35" t="s">
        <v>5</v>
      </c>
      <c r="B35">
        <v>16</v>
      </c>
      <c r="C35">
        <v>8</v>
      </c>
      <c r="D35">
        <v>256</v>
      </c>
      <c r="E35">
        <v>822</v>
      </c>
    </row>
    <row r="36" spans="1:5">
      <c r="A36" t="s">
        <v>5</v>
      </c>
      <c r="B36">
        <v>16</v>
      </c>
      <c r="C36">
        <v>8</v>
      </c>
      <c r="D36">
        <v>258</v>
      </c>
      <c r="E36">
        <v>842</v>
      </c>
    </row>
    <row r="37" spans="1:5">
      <c r="A37" t="s">
        <v>5</v>
      </c>
      <c r="B37">
        <v>16</v>
      </c>
      <c r="C37">
        <v>8</v>
      </c>
      <c r="D37">
        <v>257</v>
      </c>
      <c r="E37">
        <v>833</v>
      </c>
    </row>
    <row r="38" spans="1:5">
      <c r="A38" t="s">
        <v>5</v>
      </c>
      <c r="B38">
        <v>16</v>
      </c>
      <c r="C38">
        <v>8</v>
      </c>
      <c r="D38">
        <v>221</v>
      </c>
      <c r="E38">
        <v>827</v>
      </c>
    </row>
    <row r="39" spans="1:5">
      <c r="A39" t="s">
        <v>5</v>
      </c>
      <c r="B39">
        <v>16</v>
      </c>
      <c r="C39">
        <v>16</v>
      </c>
      <c r="D39">
        <v>721</v>
      </c>
      <c r="E39">
        <v>864</v>
      </c>
    </row>
    <row r="40" spans="1:5">
      <c r="A40" t="s">
        <v>5</v>
      </c>
      <c r="B40">
        <v>16</v>
      </c>
      <c r="C40">
        <v>16</v>
      </c>
      <c r="D40">
        <v>577</v>
      </c>
      <c r="E40">
        <v>865</v>
      </c>
    </row>
    <row r="41" spans="1:5">
      <c r="A41" t="s">
        <v>5</v>
      </c>
      <c r="B41">
        <v>16</v>
      </c>
      <c r="C41">
        <v>16</v>
      </c>
      <c r="D41">
        <v>709</v>
      </c>
      <c r="E41">
        <v>834</v>
      </c>
    </row>
    <row r="42" spans="1:5">
      <c r="A42" t="s">
        <v>5</v>
      </c>
      <c r="B42">
        <v>16</v>
      </c>
      <c r="C42">
        <v>16</v>
      </c>
      <c r="D42">
        <v>641</v>
      </c>
      <c r="E42">
        <v>870</v>
      </c>
    </row>
    <row r="43" spans="1:5">
      <c r="A43" t="s">
        <v>5</v>
      </c>
      <c r="B43">
        <v>16</v>
      </c>
      <c r="C43">
        <v>16</v>
      </c>
      <c r="D43">
        <v>647</v>
      </c>
      <c r="E43">
        <v>861</v>
      </c>
    </row>
    <row r="44" spans="1:5">
      <c r="A44" t="s">
        <v>5</v>
      </c>
      <c r="B44">
        <v>16</v>
      </c>
      <c r="C44">
        <v>16</v>
      </c>
      <c r="D44">
        <v>707</v>
      </c>
      <c r="E44">
        <v>855</v>
      </c>
    </row>
    <row r="45" spans="1:5">
      <c r="A45" t="s">
        <v>5</v>
      </c>
      <c r="B45">
        <v>16</v>
      </c>
      <c r="C45">
        <v>16</v>
      </c>
      <c r="D45">
        <v>773</v>
      </c>
      <c r="E45">
        <v>820</v>
      </c>
    </row>
    <row r="46" spans="1:5">
      <c r="A46" t="s">
        <v>5</v>
      </c>
      <c r="B46">
        <v>16</v>
      </c>
      <c r="C46">
        <v>16</v>
      </c>
      <c r="D46">
        <v>777</v>
      </c>
      <c r="E46">
        <v>819</v>
      </c>
    </row>
    <row r="47" spans="1:5">
      <c r="A47" t="s">
        <v>5</v>
      </c>
      <c r="B47">
        <v>16</v>
      </c>
      <c r="C47">
        <v>16</v>
      </c>
      <c r="D47">
        <v>747</v>
      </c>
      <c r="E47">
        <v>833</v>
      </c>
    </row>
    <row r="48" spans="1:5">
      <c r="A48" t="s">
        <v>5</v>
      </c>
      <c r="B48">
        <v>16</v>
      </c>
      <c r="C48">
        <v>16</v>
      </c>
      <c r="D48">
        <v>700</v>
      </c>
      <c r="E48">
        <v>844</v>
      </c>
    </row>
    <row r="49" spans="1:5">
      <c r="A49" t="s">
        <v>5</v>
      </c>
      <c r="B49">
        <v>16</v>
      </c>
      <c r="C49">
        <v>16</v>
      </c>
      <c r="D49">
        <v>679</v>
      </c>
      <c r="E49">
        <v>868</v>
      </c>
    </row>
    <row r="50" spans="1:5">
      <c r="A50" t="s">
        <v>5</v>
      </c>
      <c r="B50">
        <v>16</v>
      </c>
      <c r="C50">
        <v>16</v>
      </c>
      <c r="D50">
        <v>669</v>
      </c>
      <c r="E50">
        <v>849</v>
      </c>
    </row>
    <row r="51" spans="1:5">
      <c r="A51" t="s">
        <v>5</v>
      </c>
      <c r="B51">
        <v>16</v>
      </c>
      <c r="C51">
        <v>16</v>
      </c>
      <c r="D51">
        <v>779</v>
      </c>
      <c r="E51">
        <v>830</v>
      </c>
    </row>
    <row r="52" spans="1:5">
      <c r="A52" t="s">
        <v>5</v>
      </c>
      <c r="B52">
        <v>16</v>
      </c>
      <c r="C52">
        <v>16</v>
      </c>
      <c r="D52">
        <v>729</v>
      </c>
      <c r="E52">
        <v>842</v>
      </c>
    </row>
    <row r="53" spans="1:5">
      <c r="A53" t="s">
        <v>5</v>
      </c>
      <c r="B53">
        <v>16</v>
      </c>
      <c r="C53">
        <v>16</v>
      </c>
      <c r="D53">
        <v>773</v>
      </c>
      <c r="E53">
        <v>803</v>
      </c>
    </row>
    <row r="54" spans="1:5">
      <c r="A54" t="s">
        <v>5</v>
      </c>
      <c r="B54">
        <v>16</v>
      </c>
      <c r="C54">
        <v>16</v>
      </c>
      <c r="D54">
        <v>783</v>
      </c>
      <c r="E54">
        <v>845</v>
      </c>
    </row>
    <row r="55" spans="1:5">
      <c r="A55" t="s">
        <v>5</v>
      </c>
      <c r="B55">
        <v>16</v>
      </c>
      <c r="C55">
        <v>16</v>
      </c>
      <c r="D55">
        <v>539</v>
      </c>
      <c r="E55">
        <v>864</v>
      </c>
    </row>
    <row r="56" spans="1:5">
      <c r="A56" t="s">
        <v>5</v>
      </c>
      <c r="B56">
        <v>16</v>
      </c>
      <c r="C56">
        <v>16</v>
      </c>
      <c r="D56">
        <v>426</v>
      </c>
      <c r="E56">
        <v>870</v>
      </c>
    </row>
    <row r="57" spans="1:5">
      <c r="A57" t="s">
        <v>5</v>
      </c>
      <c r="B57">
        <v>16</v>
      </c>
      <c r="C57">
        <v>16</v>
      </c>
      <c r="D57">
        <v>536</v>
      </c>
      <c r="E57">
        <v>862</v>
      </c>
    </row>
    <row r="58" spans="1:5">
      <c r="A58" t="s">
        <v>5</v>
      </c>
      <c r="B58">
        <v>16</v>
      </c>
      <c r="C58">
        <v>16</v>
      </c>
      <c r="D58">
        <v>464</v>
      </c>
      <c r="E58">
        <v>856</v>
      </c>
    </row>
    <row r="59" spans="1:5">
      <c r="A59" t="s">
        <v>5</v>
      </c>
      <c r="B59">
        <v>16</v>
      </c>
      <c r="C59">
        <v>16</v>
      </c>
      <c r="D59">
        <v>475</v>
      </c>
      <c r="E59">
        <v>845</v>
      </c>
    </row>
    <row r="60" spans="1:5">
      <c r="A60" t="s">
        <v>5</v>
      </c>
      <c r="B60">
        <v>16</v>
      </c>
      <c r="C60">
        <v>16</v>
      </c>
      <c r="D60">
        <v>533</v>
      </c>
      <c r="E60">
        <v>859</v>
      </c>
    </row>
    <row r="61" spans="1:5">
      <c r="A61" t="s">
        <v>5</v>
      </c>
      <c r="B61">
        <v>16</v>
      </c>
      <c r="C61">
        <v>16</v>
      </c>
      <c r="D61">
        <v>527</v>
      </c>
      <c r="E61">
        <v>872</v>
      </c>
    </row>
    <row r="62" spans="1:5">
      <c r="A62" t="s">
        <v>5</v>
      </c>
      <c r="B62">
        <v>16</v>
      </c>
      <c r="C62">
        <v>16</v>
      </c>
      <c r="D62">
        <v>446</v>
      </c>
      <c r="E62">
        <v>859</v>
      </c>
    </row>
    <row r="63" spans="1:5">
      <c r="A63" t="s">
        <v>5</v>
      </c>
      <c r="B63">
        <v>16</v>
      </c>
      <c r="C63">
        <v>16</v>
      </c>
      <c r="D63">
        <v>434</v>
      </c>
      <c r="E63">
        <v>858</v>
      </c>
    </row>
    <row r="64" spans="1:5">
      <c r="A64" t="s">
        <v>5</v>
      </c>
      <c r="B64">
        <v>16</v>
      </c>
      <c r="C64">
        <v>16</v>
      </c>
      <c r="D64">
        <v>445</v>
      </c>
      <c r="E64">
        <v>857</v>
      </c>
    </row>
    <row r="65" spans="1:5">
      <c r="A65" t="s">
        <v>5</v>
      </c>
      <c r="B65">
        <v>16</v>
      </c>
      <c r="C65">
        <v>16</v>
      </c>
      <c r="D65">
        <v>467</v>
      </c>
      <c r="E65">
        <v>848</v>
      </c>
    </row>
    <row r="66" spans="1:5">
      <c r="A66" t="s">
        <v>5</v>
      </c>
      <c r="B66">
        <v>16</v>
      </c>
      <c r="C66">
        <v>16</v>
      </c>
      <c r="D66">
        <v>505</v>
      </c>
      <c r="E66">
        <v>823</v>
      </c>
    </row>
    <row r="67" spans="1:5">
      <c r="A67" t="s">
        <v>5</v>
      </c>
      <c r="B67">
        <v>16</v>
      </c>
      <c r="C67">
        <v>16</v>
      </c>
      <c r="D67">
        <v>517</v>
      </c>
      <c r="E67">
        <v>553</v>
      </c>
    </row>
    <row r="68" spans="1:5">
      <c r="A68" t="s">
        <v>5</v>
      </c>
      <c r="B68">
        <v>16</v>
      </c>
      <c r="C68">
        <v>16</v>
      </c>
      <c r="D68">
        <v>535</v>
      </c>
      <c r="E68">
        <v>835</v>
      </c>
    </row>
    <row r="69" spans="1:5">
      <c r="A69" t="s">
        <v>5</v>
      </c>
      <c r="B69">
        <v>16</v>
      </c>
      <c r="C69">
        <v>16</v>
      </c>
      <c r="D69">
        <v>476</v>
      </c>
      <c r="E69">
        <v>878</v>
      </c>
    </row>
    <row r="70" spans="1:5">
      <c r="A70" t="s">
        <v>5</v>
      </c>
      <c r="B70">
        <v>16</v>
      </c>
      <c r="C70">
        <v>16</v>
      </c>
      <c r="D70">
        <v>531</v>
      </c>
      <c r="E70">
        <v>859</v>
      </c>
    </row>
    <row r="71" spans="1:5">
      <c r="A71" t="s">
        <v>5</v>
      </c>
      <c r="B71">
        <v>16</v>
      </c>
      <c r="C71">
        <v>16</v>
      </c>
      <c r="D71">
        <v>500</v>
      </c>
      <c r="E71">
        <v>842</v>
      </c>
    </row>
    <row r="72" spans="1:5">
      <c r="A72" t="s">
        <v>5</v>
      </c>
      <c r="B72">
        <v>16</v>
      </c>
      <c r="C72">
        <v>16</v>
      </c>
      <c r="D72">
        <v>475</v>
      </c>
      <c r="E72">
        <v>827</v>
      </c>
    </row>
    <row r="73" spans="1:5">
      <c r="A73" t="s">
        <v>5</v>
      </c>
      <c r="B73">
        <v>16</v>
      </c>
      <c r="C73">
        <v>16</v>
      </c>
      <c r="D73">
        <v>527</v>
      </c>
      <c r="E73">
        <v>796</v>
      </c>
    </row>
    <row r="74" spans="1:5">
      <c r="A74" t="s">
        <v>5</v>
      </c>
      <c r="B74">
        <v>16</v>
      </c>
      <c r="C74">
        <v>16</v>
      </c>
      <c r="D74">
        <v>436</v>
      </c>
      <c r="E74">
        <v>848</v>
      </c>
    </row>
    <row r="75" spans="1:5">
      <c r="A75" t="s">
        <v>5</v>
      </c>
      <c r="B75">
        <v>16</v>
      </c>
      <c r="C75">
        <v>16</v>
      </c>
      <c r="D75">
        <v>448</v>
      </c>
      <c r="E75">
        <v>859</v>
      </c>
    </row>
    <row r="76" spans="1:5">
      <c r="A76" t="s">
        <v>5</v>
      </c>
      <c r="B76">
        <v>16</v>
      </c>
      <c r="C76">
        <v>16</v>
      </c>
      <c r="D76">
        <v>459</v>
      </c>
      <c r="E76">
        <v>875</v>
      </c>
    </row>
    <row r="77" spans="1:5">
      <c r="A77" t="s">
        <v>5</v>
      </c>
      <c r="B77">
        <v>16</v>
      </c>
      <c r="C77">
        <v>16</v>
      </c>
      <c r="D77">
        <v>527</v>
      </c>
      <c r="E77">
        <v>801</v>
      </c>
    </row>
    <row r="78" spans="1:5">
      <c r="A78" t="s">
        <v>5</v>
      </c>
      <c r="B78">
        <v>16</v>
      </c>
      <c r="C78">
        <v>16</v>
      </c>
      <c r="D78">
        <v>461</v>
      </c>
      <c r="E78">
        <v>814</v>
      </c>
    </row>
    <row r="79" spans="1:5">
      <c r="A79" t="s">
        <v>5</v>
      </c>
      <c r="B79">
        <v>16</v>
      </c>
      <c r="C79">
        <v>16</v>
      </c>
      <c r="D79">
        <v>446</v>
      </c>
      <c r="E79">
        <v>835</v>
      </c>
    </row>
    <row r="80" spans="1:5">
      <c r="A80" t="s">
        <v>5</v>
      </c>
      <c r="B80">
        <v>16</v>
      </c>
      <c r="C80">
        <v>16</v>
      </c>
      <c r="D80">
        <v>516</v>
      </c>
      <c r="E80">
        <v>842</v>
      </c>
    </row>
    <row r="81" spans="1:5">
      <c r="A81" t="s">
        <v>5</v>
      </c>
      <c r="B81">
        <v>16</v>
      </c>
      <c r="C81">
        <v>16</v>
      </c>
      <c r="D81">
        <v>490</v>
      </c>
      <c r="E81">
        <v>804</v>
      </c>
    </row>
    <row r="82" spans="1:5">
      <c r="A82" t="s">
        <v>5</v>
      </c>
      <c r="B82">
        <v>16</v>
      </c>
      <c r="C82">
        <v>16</v>
      </c>
      <c r="D82">
        <v>450</v>
      </c>
      <c r="E82">
        <v>861</v>
      </c>
    </row>
    <row r="83" spans="1:5">
      <c r="A83" t="s">
        <v>5</v>
      </c>
      <c r="B83">
        <v>16</v>
      </c>
      <c r="C83">
        <v>16</v>
      </c>
      <c r="D83">
        <v>482</v>
      </c>
      <c r="E83">
        <v>837</v>
      </c>
    </row>
    <row r="84" spans="1:5">
      <c r="A84" t="s">
        <v>5</v>
      </c>
      <c r="B84">
        <v>16</v>
      </c>
      <c r="C84">
        <v>16</v>
      </c>
      <c r="D84">
        <v>436</v>
      </c>
      <c r="E84">
        <v>842</v>
      </c>
    </row>
    <row r="85" spans="1:5">
      <c r="A85" t="s">
        <v>5</v>
      </c>
      <c r="B85">
        <v>16</v>
      </c>
      <c r="C85">
        <v>16</v>
      </c>
      <c r="D85">
        <v>476</v>
      </c>
      <c r="E85">
        <v>813</v>
      </c>
    </row>
    <row r="86" spans="1:5">
      <c r="A86" t="s">
        <v>5</v>
      </c>
      <c r="B86">
        <v>16</v>
      </c>
      <c r="C86">
        <v>16</v>
      </c>
      <c r="D86">
        <v>456</v>
      </c>
      <c r="E86">
        <v>841</v>
      </c>
    </row>
    <row r="87" spans="1:5">
      <c r="A87" t="s">
        <v>5</v>
      </c>
      <c r="B87">
        <v>32</v>
      </c>
      <c r="C87">
        <v>32</v>
      </c>
      <c r="D87">
        <v>2363</v>
      </c>
      <c r="E87">
        <v>898</v>
      </c>
    </row>
    <row r="88" spans="1:5">
      <c r="A88" t="s">
        <v>5</v>
      </c>
      <c r="B88">
        <v>32</v>
      </c>
      <c r="C88">
        <v>32</v>
      </c>
      <c r="D88">
        <v>2222</v>
      </c>
      <c r="E88">
        <v>924</v>
      </c>
    </row>
    <row r="89" spans="1:5">
      <c r="A89" t="s">
        <v>5</v>
      </c>
      <c r="B89">
        <v>32</v>
      </c>
      <c r="C89">
        <v>32</v>
      </c>
      <c r="D89">
        <v>2351</v>
      </c>
      <c r="E89">
        <v>895</v>
      </c>
    </row>
    <row r="90" spans="1:5">
      <c r="A90" t="s">
        <v>5</v>
      </c>
      <c r="B90">
        <v>32</v>
      </c>
      <c r="C90">
        <v>32</v>
      </c>
      <c r="D90">
        <v>2229</v>
      </c>
      <c r="E90">
        <v>946</v>
      </c>
    </row>
    <row r="91" spans="1:5">
      <c r="A91" t="s">
        <v>5</v>
      </c>
      <c r="B91">
        <v>32</v>
      </c>
      <c r="C91">
        <v>32</v>
      </c>
      <c r="D91">
        <v>2202</v>
      </c>
      <c r="E91">
        <v>944</v>
      </c>
    </row>
    <row r="92" spans="1:5">
      <c r="A92" t="s">
        <v>5</v>
      </c>
      <c r="B92">
        <v>32</v>
      </c>
      <c r="C92">
        <v>32</v>
      </c>
      <c r="D92">
        <v>2362</v>
      </c>
      <c r="E92">
        <v>873</v>
      </c>
    </row>
    <row r="93" spans="1:5">
      <c r="A93" t="s">
        <v>5</v>
      </c>
      <c r="B93">
        <v>32</v>
      </c>
      <c r="C93">
        <v>32</v>
      </c>
      <c r="D93">
        <v>2244</v>
      </c>
      <c r="E93">
        <v>917</v>
      </c>
    </row>
    <row r="94" spans="1:5">
      <c r="A94" t="s">
        <v>5</v>
      </c>
      <c r="B94">
        <v>32</v>
      </c>
      <c r="C94">
        <v>32</v>
      </c>
      <c r="D94">
        <v>2337</v>
      </c>
      <c r="E94">
        <v>898</v>
      </c>
    </row>
    <row r="95" spans="1:5">
      <c r="A95" t="s">
        <v>5</v>
      </c>
      <c r="B95">
        <v>32</v>
      </c>
      <c r="C95">
        <v>32</v>
      </c>
      <c r="D95">
        <v>2357</v>
      </c>
      <c r="E95">
        <v>878</v>
      </c>
    </row>
    <row r="96" spans="1:5">
      <c r="A96" t="s">
        <v>5</v>
      </c>
      <c r="B96">
        <v>32</v>
      </c>
      <c r="C96">
        <v>32</v>
      </c>
      <c r="D96">
        <v>2344</v>
      </c>
      <c r="E96">
        <v>886</v>
      </c>
    </row>
    <row r="97" spans="1:5">
      <c r="A97" t="s">
        <v>5</v>
      </c>
      <c r="B97">
        <v>32</v>
      </c>
      <c r="C97">
        <v>32</v>
      </c>
      <c r="D97">
        <v>2339</v>
      </c>
      <c r="E97">
        <v>888</v>
      </c>
    </row>
    <row r="98" spans="1:5">
      <c r="A98" t="s">
        <v>5</v>
      </c>
      <c r="B98">
        <v>32</v>
      </c>
      <c r="C98">
        <v>32</v>
      </c>
      <c r="D98">
        <v>2319</v>
      </c>
      <c r="E98">
        <v>910</v>
      </c>
    </row>
    <row r="99" spans="1:5">
      <c r="A99" t="s">
        <v>5</v>
      </c>
      <c r="B99">
        <v>32</v>
      </c>
      <c r="C99">
        <v>32</v>
      </c>
      <c r="D99">
        <v>2356</v>
      </c>
      <c r="E99">
        <v>878</v>
      </c>
    </row>
    <row r="100" spans="1:5">
      <c r="A100" t="s">
        <v>5</v>
      </c>
      <c r="B100">
        <v>32</v>
      </c>
      <c r="C100">
        <v>32</v>
      </c>
      <c r="D100">
        <v>2373</v>
      </c>
      <c r="E100">
        <v>874</v>
      </c>
    </row>
    <row r="101" spans="1:5">
      <c r="A101" t="s">
        <v>5</v>
      </c>
      <c r="B101">
        <v>32</v>
      </c>
      <c r="C101">
        <v>32</v>
      </c>
      <c r="D101">
        <v>2364</v>
      </c>
      <c r="E101">
        <v>877</v>
      </c>
    </row>
    <row r="102" spans="1:5">
      <c r="A102" t="s">
        <v>5</v>
      </c>
      <c r="B102">
        <v>32</v>
      </c>
      <c r="C102">
        <v>32</v>
      </c>
      <c r="D102">
        <v>2206</v>
      </c>
      <c r="E102">
        <v>956</v>
      </c>
    </row>
    <row r="103" spans="1:5">
      <c r="A103" t="s">
        <v>5</v>
      </c>
      <c r="B103">
        <v>32</v>
      </c>
      <c r="C103">
        <v>32</v>
      </c>
      <c r="D103">
        <v>2361</v>
      </c>
      <c r="E103">
        <v>876</v>
      </c>
    </row>
    <row r="104" spans="1:5">
      <c r="A104" t="s">
        <v>5</v>
      </c>
      <c r="B104">
        <v>32</v>
      </c>
      <c r="C104">
        <v>32</v>
      </c>
      <c r="D104">
        <v>2373</v>
      </c>
      <c r="E104">
        <v>844</v>
      </c>
    </row>
    <row r="105" spans="1:5">
      <c r="A105" t="s">
        <v>5</v>
      </c>
      <c r="B105">
        <v>32</v>
      </c>
      <c r="C105">
        <v>32</v>
      </c>
      <c r="D105">
        <v>2130</v>
      </c>
      <c r="E105">
        <v>946</v>
      </c>
    </row>
    <row r="106" spans="1:5">
      <c r="A106" t="s">
        <v>5</v>
      </c>
      <c r="B106">
        <v>32</v>
      </c>
      <c r="C106">
        <v>32</v>
      </c>
      <c r="D106">
        <v>2327</v>
      </c>
      <c r="E106">
        <v>921</v>
      </c>
    </row>
    <row r="107" spans="1:5">
      <c r="A107" t="s">
        <v>5</v>
      </c>
      <c r="B107">
        <v>32</v>
      </c>
      <c r="C107">
        <v>32</v>
      </c>
      <c r="D107">
        <v>2363</v>
      </c>
      <c r="E107">
        <v>874</v>
      </c>
    </row>
    <row r="108" spans="1:5">
      <c r="A108" t="s">
        <v>5</v>
      </c>
      <c r="B108">
        <v>32</v>
      </c>
      <c r="C108">
        <v>32</v>
      </c>
      <c r="D108">
        <v>2210</v>
      </c>
      <c r="E108">
        <v>951</v>
      </c>
    </row>
    <row r="109" spans="1:5">
      <c r="A109" t="s">
        <v>5</v>
      </c>
      <c r="B109">
        <v>32</v>
      </c>
      <c r="C109">
        <v>32</v>
      </c>
      <c r="D109">
        <v>2375</v>
      </c>
      <c r="E109">
        <v>872</v>
      </c>
    </row>
    <row r="110" spans="1:5">
      <c r="A110" t="s">
        <v>5</v>
      </c>
      <c r="B110">
        <v>32</v>
      </c>
      <c r="C110">
        <v>32</v>
      </c>
      <c r="D110">
        <v>2207</v>
      </c>
      <c r="E110">
        <v>937</v>
      </c>
    </row>
    <row r="111" spans="1:5">
      <c r="A111" t="s">
        <v>5</v>
      </c>
      <c r="B111">
        <v>32</v>
      </c>
      <c r="C111">
        <v>32</v>
      </c>
      <c r="D111">
        <v>2319</v>
      </c>
      <c r="E111">
        <v>906</v>
      </c>
    </row>
    <row r="112" spans="1:5">
      <c r="A112" t="s">
        <v>5</v>
      </c>
      <c r="B112">
        <v>32</v>
      </c>
      <c r="C112">
        <v>32</v>
      </c>
      <c r="D112">
        <v>2327</v>
      </c>
      <c r="E112">
        <v>890</v>
      </c>
    </row>
    <row r="113" spans="1:5">
      <c r="A113" t="s">
        <v>5</v>
      </c>
      <c r="B113">
        <v>32</v>
      </c>
      <c r="C113">
        <v>32</v>
      </c>
      <c r="D113">
        <v>2360</v>
      </c>
      <c r="E113">
        <v>897</v>
      </c>
    </row>
    <row r="114" spans="1:5">
      <c r="A114" t="s">
        <v>5</v>
      </c>
      <c r="B114">
        <v>32</v>
      </c>
      <c r="C114">
        <v>32</v>
      </c>
      <c r="D114">
        <v>2351</v>
      </c>
      <c r="E114">
        <v>888</v>
      </c>
    </row>
    <row r="115" spans="1:5">
      <c r="A115" t="s">
        <v>5</v>
      </c>
      <c r="B115">
        <v>32</v>
      </c>
      <c r="C115">
        <v>32</v>
      </c>
      <c r="D115">
        <v>2348</v>
      </c>
      <c r="E115">
        <v>891</v>
      </c>
    </row>
    <row r="116" spans="1:5">
      <c r="A116" t="s">
        <v>5</v>
      </c>
      <c r="B116">
        <v>32</v>
      </c>
      <c r="C116">
        <v>32</v>
      </c>
      <c r="D116">
        <v>2361</v>
      </c>
      <c r="E116">
        <v>862</v>
      </c>
    </row>
    <row r="117" spans="1:5">
      <c r="A117" t="s">
        <v>5</v>
      </c>
      <c r="B117">
        <v>32</v>
      </c>
      <c r="C117">
        <v>32</v>
      </c>
      <c r="D117">
        <v>2368</v>
      </c>
      <c r="E117">
        <v>897</v>
      </c>
    </row>
    <row r="118" spans="1:5">
      <c r="A118" t="s">
        <v>5</v>
      </c>
      <c r="B118">
        <v>32</v>
      </c>
      <c r="C118">
        <v>32</v>
      </c>
      <c r="D118">
        <v>2353</v>
      </c>
      <c r="E118">
        <v>894</v>
      </c>
    </row>
    <row r="119" spans="1:5">
      <c r="A119" t="s">
        <v>5</v>
      </c>
      <c r="B119">
        <v>32</v>
      </c>
      <c r="C119">
        <v>32</v>
      </c>
      <c r="D119">
        <v>992</v>
      </c>
      <c r="E119">
        <v>927</v>
      </c>
    </row>
    <row r="120" spans="1:5">
      <c r="A120" t="s">
        <v>5</v>
      </c>
      <c r="B120">
        <v>32</v>
      </c>
      <c r="C120">
        <v>32</v>
      </c>
      <c r="D120">
        <v>1023</v>
      </c>
      <c r="E120">
        <v>926</v>
      </c>
    </row>
    <row r="121" spans="1:5">
      <c r="A121" t="s">
        <v>5</v>
      </c>
      <c r="B121">
        <v>32</v>
      </c>
      <c r="C121">
        <v>32</v>
      </c>
      <c r="D121">
        <v>1184</v>
      </c>
      <c r="E121">
        <v>868</v>
      </c>
    </row>
    <row r="122" spans="1:5">
      <c r="A122" t="s">
        <v>5</v>
      </c>
      <c r="B122">
        <v>32</v>
      </c>
      <c r="C122">
        <v>32</v>
      </c>
      <c r="D122">
        <v>970</v>
      </c>
      <c r="E122">
        <v>937</v>
      </c>
    </row>
    <row r="123" spans="1:5">
      <c r="A123" t="s">
        <v>5</v>
      </c>
      <c r="B123">
        <v>32</v>
      </c>
      <c r="C123">
        <v>32</v>
      </c>
      <c r="D123">
        <v>1068</v>
      </c>
      <c r="E123">
        <v>952</v>
      </c>
    </row>
    <row r="124" spans="1:5">
      <c r="A124" t="s">
        <v>5</v>
      </c>
      <c r="B124">
        <v>32</v>
      </c>
      <c r="C124">
        <v>32</v>
      </c>
      <c r="D124">
        <v>1002</v>
      </c>
      <c r="E124">
        <v>918</v>
      </c>
    </row>
    <row r="125" spans="1:5">
      <c r="A125" t="s">
        <v>5</v>
      </c>
      <c r="B125">
        <v>32</v>
      </c>
      <c r="C125">
        <v>32</v>
      </c>
      <c r="D125">
        <v>1177</v>
      </c>
      <c r="E125">
        <v>869</v>
      </c>
    </row>
    <row r="126" spans="1:5">
      <c r="A126" t="s">
        <v>5</v>
      </c>
      <c r="B126">
        <v>32</v>
      </c>
      <c r="C126">
        <v>32</v>
      </c>
      <c r="D126">
        <v>992</v>
      </c>
      <c r="E126">
        <v>929</v>
      </c>
    </row>
    <row r="127" spans="1:5">
      <c r="A127" t="s">
        <v>5</v>
      </c>
      <c r="B127">
        <v>32</v>
      </c>
      <c r="C127">
        <v>32</v>
      </c>
      <c r="D127">
        <v>1188</v>
      </c>
      <c r="E127">
        <v>889</v>
      </c>
    </row>
    <row r="128" spans="1:5">
      <c r="A128" t="s">
        <v>5</v>
      </c>
      <c r="B128">
        <v>32</v>
      </c>
      <c r="C128">
        <v>32</v>
      </c>
      <c r="D128">
        <v>920</v>
      </c>
      <c r="E128">
        <v>942</v>
      </c>
    </row>
    <row r="129" spans="1:5">
      <c r="A129" t="s">
        <v>5</v>
      </c>
      <c r="B129">
        <v>32</v>
      </c>
      <c r="C129">
        <v>32</v>
      </c>
      <c r="D129">
        <v>986</v>
      </c>
      <c r="E129">
        <v>917</v>
      </c>
    </row>
    <row r="130" spans="1:5">
      <c r="A130" t="s">
        <v>5</v>
      </c>
      <c r="B130">
        <v>32</v>
      </c>
      <c r="C130">
        <v>32</v>
      </c>
      <c r="D130">
        <v>1195</v>
      </c>
      <c r="E130">
        <v>895</v>
      </c>
    </row>
    <row r="131" spans="1:5">
      <c r="A131" t="s">
        <v>5</v>
      </c>
      <c r="B131">
        <v>32</v>
      </c>
      <c r="C131">
        <v>32</v>
      </c>
      <c r="D131">
        <v>1076</v>
      </c>
      <c r="E131">
        <v>943</v>
      </c>
    </row>
    <row r="132" spans="1:5">
      <c r="A132" t="s">
        <v>5</v>
      </c>
      <c r="B132">
        <v>32</v>
      </c>
      <c r="C132">
        <v>32</v>
      </c>
      <c r="D132">
        <v>1186</v>
      </c>
      <c r="E132">
        <v>881</v>
      </c>
    </row>
    <row r="133" spans="1:5">
      <c r="A133" t="s">
        <v>5</v>
      </c>
      <c r="B133">
        <v>32</v>
      </c>
      <c r="C133">
        <v>32</v>
      </c>
      <c r="D133">
        <v>1191</v>
      </c>
      <c r="E133">
        <v>870</v>
      </c>
    </row>
    <row r="134" spans="1:5">
      <c r="A134" t="s">
        <v>5</v>
      </c>
      <c r="B134">
        <v>32</v>
      </c>
      <c r="C134">
        <v>32</v>
      </c>
      <c r="D134">
        <v>1112</v>
      </c>
      <c r="E134">
        <v>934</v>
      </c>
    </row>
    <row r="135" spans="1:5">
      <c r="A135" t="s">
        <v>5</v>
      </c>
      <c r="B135">
        <v>32</v>
      </c>
      <c r="C135">
        <v>32</v>
      </c>
      <c r="D135">
        <v>1190</v>
      </c>
      <c r="E135">
        <v>882</v>
      </c>
    </row>
    <row r="136" spans="1:5">
      <c r="A136" t="s">
        <v>5</v>
      </c>
      <c r="B136">
        <v>32</v>
      </c>
      <c r="C136">
        <v>32</v>
      </c>
      <c r="D136">
        <v>1163</v>
      </c>
      <c r="E136">
        <v>887</v>
      </c>
    </row>
    <row r="137" spans="1:5">
      <c r="A137" t="s">
        <v>5</v>
      </c>
      <c r="B137">
        <v>32</v>
      </c>
      <c r="C137">
        <v>32</v>
      </c>
      <c r="D137">
        <v>1181</v>
      </c>
      <c r="E137">
        <v>886</v>
      </c>
    </row>
    <row r="138" spans="1:5">
      <c r="A138" t="s">
        <v>5</v>
      </c>
      <c r="B138">
        <v>32</v>
      </c>
      <c r="C138">
        <v>32</v>
      </c>
      <c r="D138">
        <v>1122</v>
      </c>
      <c r="E138">
        <v>891</v>
      </c>
    </row>
    <row r="139" spans="1:5">
      <c r="A139" t="s">
        <v>5</v>
      </c>
      <c r="B139">
        <v>32</v>
      </c>
      <c r="C139">
        <v>32</v>
      </c>
      <c r="D139">
        <v>1191</v>
      </c>
      <c r="E139">
        <v>880</v>
      </c>
    </row>
    <row r="140" spans="1:5">
      <c r="A140" t="s">
        <v>5</v>
      </c>
      <c r="B140">
        <v>32</v>
      </c>
      <c r="C140">
        <v>32</v>
      </c>
      <c r="D140">
        <v>1196</v>
      </c>
      <c r="E140">
        <v>841</v>
      </c>
    </row>
    <row r="141" spans="1:5">
      <c r="A141" t="s">
        <v>5</v>
      </c>
      <c r="B141">
        <v>32</v>
      </c>
      <c r="C141">
        <v>32</v>
      </c>
      <c r="D141">
        <v>1004</v>
      </c>
      <c r="E141">
        <v>953</v>
      </c>
    </row>
    <row r="142" spans="1:5">
      <c r="A142" t="s">
        <v>5</v>
      </c>
      <c r="B142">
        <v>32</v>
      </c>
      <c r="C142">
        <v>32</v>
      </c>
      <c r="D142">
        <v>1126</v>
      </c>
      <c r="E142">
        <v>924</v>
      </c>
    </row>
    <row r="143" spans="1:5">
      <c r="A143" t="s">
        <v>5</v>
      </c>
      <c r="B143">
        <v>32</v>
      </c>
      <c r="C143">
        <v>32</v>
      </c>
      <c r="D143">
        <v>1178</v>
      </c>
      <c r="E143">
        <v>890</v>
      </c>
    </row>
    <row r="144" spans="1:5">
      <c r="A144" t="s">
        <v>5</v>
      </c>
      <c r="B144">
        <v>32</v>
      </c>
      <c r="C144">
        <v>32</v>
      </c>
      <c r="D144">
        <v>1165</v>
      </c>
      <c r="E144">
        <v>908</v>
      </c>
    </row>
    <row r="145" spans="1:5">
      <c r="A145" t="s">
        <v>5</v>
      </c>
      <c r="B145">
        <v>32</v>
      </c>
      <c r="C145">
        <v>32</v>
      </c>
      <c r="D145">
        <v>1171</v>
      </c>
      <c r="E145">
        <v>888</v>
      </c>
    </row>
    <row r="146" spans="1:5">
      <c r="A146" t="s">
        <v>5</v>
      </c>
      <c r="B146">
        <v>32</v>
      </c>
      <c r="C146">
        <v>32</v>
      </c>
      <c r="D146">
        <v>1195</v>
      </c>
      <c r="E146">
        <v>860</v>
      </c>
    </row>
    <row r="147" spans="1:5">
      <c r="A147" t="s">
        <v>5</v>
      </c>
      <c r="B147">
        <v>32</v>
      </c>
      <c r="C147">
        <v>32</v>
      </c>
      <c r="D147">
        <v>1170</v>
      </c>
      <c r="E147">
        <v>894</v>
      </c>
    </row>
    <row r="148" spans="1:5">
      <c r="A148" t="s">
        <v>5</v>
      </c>
      <c r="B148">
        <v>32</v>
      </c>
      <c r="C148">
        <v>32</v>
      </c>
      <c r="D148">
        <v>1183</v>
      </c>
      <c r="E148">
        <v>865</v>
      </c>
    </row>
    <row r="149" spans="1:5">
      <c r="A149" t="s">
        <v>5</v>
      </c>
      <c r="B149">
        <v>32</v>
      </c>
      <c r="C149">
        <v>32</v>
      </c>
      <c r="D149">
        <v>999</v>
      </c>
      <c r="E149">
        <v>939</v>
      </c>
    </row>
    <row r="150" spans="1:5">
      <c r="A150" t="s">
        <v>5</v>
      </c>
      <c r="B150">
        <v>32</v>
      </c>
      <c r="C150">
        <v>32</v>
      </c>
      <c r="D150">
        <v>1112</v>
      </c>
      <c r="E150">
        <v>914</v>
      </c>
    </row>
    <row r="151" spans="1:5">
      <c r="A151" t="s">
        <v>5</v>
      </c>
      <c r="B151">
        <v>32</v>
      </c>
      <c r="C151">
        <v>32</v>
      </c>
      <c r="D151">
        <v>1176</v>
      </c>
      <c r="E151">
        <v>871</v>
      </c>
    </row>
    <row r="152" spans="1:5">
      <c r="A152" t="s">
        <v>5</v>
      </c>
      <c r="B152">
        <v>32</v>
      </c>
      <c r="C152">
        <v>32</v>
      </c>
      <c r="D152">
        <v>1162</v>
      </c>
      <c r="E152">
        <v>901</v>
      </c>
    </row>
    <row r="153" spans="1:5">
      <c r="A153" t="s">
        <v>5</v>
      </c>
      <c r="B153">
        <v>32</v>
      </c>
      <c r="C153">
        <v>32</v>
      </c>
      <c r="D153">
        <v>1105</v>
      </c>
      <c r="E153">
        <v>904</v>
      </c>
    </row>
    <row r="154" spans="1:5">
      <c r="A154" t="s">
        <v>5</v>
      </c>
      <c r="B154">
        <v>32</v>
      </c>
      <c r="C154">
        <v>32</v>
      </c>
      <c r="D154">
        <v>964</v>
      </c>
      <c r="E154">
        <v>965</v>
      </c>
    </row>
    <row r="155" spans="1:5">
      <c r="A155" t="s">
        <v>5</v>
      </c>
      <c r="B155">
        <v>32</v>
      </c>
      <c r="C155">
        <v>32</v>
      </c>
      <c r="D155">
        <v>1165</v>
      </c>
      <c r="E155">
        <v>910</v>
      </c>
    </row>
    <row r="156" spans="1:5">
      <c r="A156" t="s">
        <v>5</v>
      </c>
      <c r="B156">
        <v>32</v>
      </c>
      <c r="C156">
        <v>32</v>
      </c>
      <c r="D156">
        <v>1164</v>
      </c>
      <c r="E156">
        <v>872</v>
      </c>
    </row>
    <row r="157" spans="1:5">
      <c r="A157" t="s">
        <v>5</v>
      </c>
      <c r="B157">
        <v>32</v>
      </c>
      <c r="C157">
        <v>32</v>
      </c>
      <c r="D157">
        <v>1122</v>
      </c>
      <c r="E157">
        <v>926</v>
      </c>
    </row>
    <row r="158" spans="1:5">
      <c r="A158" t="s">
        <v>5</v>
      </c>
      <c r="B158">
        <v>32</v>
      </c>
      <c r="C158">
        <v>32</v>
      </c>
      <c r="D158">
        <v>959</v>
      </c>
      <c r="E158">
        <v>940</v>
      </c>
    </row>
    <row r="159" spans="1:5">
      <c r="A159" t="s">
        <v>5</v>
      </c>
      <c r="B159">
        <v>32</v>
      </c>
      <c r="C159">
        <v>32</v>
      </c>
      <c r="D159">
        <v>1163</v>
      </c>
      <c r="E159">
        <v>878</v>
      </c>
    </row>
    <row r="160" spans="1:5">
      <c r="A160" t="s">
        <v>5</v>
      </c>
      <c r="B160">
        <v>32</v>
      </c>
      <c r="C160">
        <v>32</v>
      </c>
      <c r="D160">
        <v>1045</v>
      </c>
      <c r="E160">
        <v>892</v>
      </c>
    </row>
    <row r="161" spans="1:5">
      <c r="A161" t="s">
        <v>5</v>
      </c>
      <c r="B161">
        <v>32</v>
      </c>
      <c r="C161">
        <v>32</v>
      </c>
      <c r="D161">
        <v>1055</v>
      </c>
      <c r="E161">
        <v>943</v>
      </c>
    </row>
    <row r="162" spans="1:5">
      <c r="A162" t="s">
        <v>5</v>
      </c>
      <c r="B162">
        <v>32</v>
      </c>
      <c r="C162">
        <v>32</v>
      </c>
      <c r="D162">
        <v>1170</v>
      </c>
      <c r="E162">
        <v>891</v>
      </c>
    </row>
    <row r="163" spans="1:5">
      <c r="A163" t="s">
        <v>5</v>
      </c>
      <c r="B163">
        <v>32</v>
      </c>
      <c r="C163">
        <v>32</v>
      </c>
      <c r="D163">
        <v>954</v>
      </c>
      <c r="E163">
        <v>975</v>
      </c>
    </row>
    <row r="164" spans="1:5">
      <c r="A164" t="s">
        <v>5</v>
      </c>
      <c r="B164">
        <v>32</v>
      </c>
      <c r="C164">
        <v>32</v>
      </c>
      <c r="D164">
        <v>1094</v>
      </c>
      <c r="E164">
        <v>930</v>
      </c>
    </row>
    <row r="165" spans="1:5">
      <c r="A165" t="s">
        <v>5</v>
      </c>
      <c r="B165">
        <v>32</v>
      </c>
      <c r="C165">
        <v>32</v>
      </c>
      <c r="D165">
        <v>1160</v>
      </c>
      <c r="E165">
        <v>896</v>
      </c>
    </row>
    <row r="166" spans="1:5">
      <c r="A166" t="s">
        <v>5</v>
      </c>
      <c r="B166">
        <v>32</v>
      </c>
      <c r="C166">
        <v>32</v>
      </c>
      <c r="D166">
        <v>1159</v>
      </c>
      <c r="E166">
        <v>892</v>
      </c>
    </row>
    <row r="167" spans="1:5">
      <c r="A167" t="s">
        <v>5</v>
      </c>
      <c r="B167">
        <v>32</v>
      </c>
      <c r="C167">
        <v>32</v>
      </c>
      <c r="D167">
        <v>1105</v>
      </c>
      <c r="E167">
        <v>930</v>
      </c>
    </row>
    <row r="168" spans="1:5">
      <c r="A168" t="s">
        <v>5</v>
      </c>
      <c r="B168">
        <v>32</v>
      </c>
      <c r="C168">
        <v>32</v>
      </c>
      <c r="D168">
        <v>1119</v>
      </c>
      <c r="E168">
        <v>918</v>
      </c>
    </row>
    <row r="169" spans="1:5">
      <c r="A169" t="s">
        <v>5</v>
      </c>
      <c r="B169">
        <v>32</v>
      </c>
      <c r="C169">
        <v>32</v>
      </c>
      <c r="D169">
        <v>972</v>
      </c>
      <c r="E169">
        <v>945</v>
      </c>
    </row>
    <row r="170" spans="1:5">
      <c r="A170" t="s">
        <v>5</v>
      </c>
      <c r="B170">
        <v>32</v>
      </c>
      <c r="C170">
        <v>32</v>
      </c>
      <c r="D170">
        <v>1093</v>
      </c>
      <c r="E170">
        <v>904</v>
      </c>
    </row>
    <row r="171" spans="1:5">
      <c r="A171" t="s">
        <v>5</v>
      </c>
      <c r="B171">
        <v>32</v>
      </c>
      <c r="C171">
        <v>32</v>
      </c>
      <c r="D171">
        <v>1118</v>
      </c>
      <c r="E171">
        <v>901</v>
      </c>
    </row>
    <row r="172" spans="1:5">
      <c r="A172" t="s">
        <v>5</v>
      </c>
      <c r="B172">
        <v>32</v>
      </c>
      <c r="C172">
        <v>32</v>
      </c>
      <c r="D172">
        <v>1167</v>
      </c>
      <c r="E172">
        <v>892</v>
      </c>
    </row>
    <row r="173" spans="1:5">
      <c r="A173" t="s">
        <v>5</v>
      </c>
      <c r="B173">
        <v>32</v>
      </c>
      <c r="C173">
        <v>32</v>
      </c>
      <c r="D173">
        <v>1096</v>
      </c>
      <c r="E173">
        <v>914</v>
      </c>
    </row>
    <row r="174" spans="1:5">
      <c r="A174" t="s">
        <v>5</v>
      </c>
      <c r="B174">
        <v>32</v>
      </c>
      <c r="C174">
        <v>32</v>
      </c>
      <c r="D174">
        <v>1107</v>
      </c>
      <c r="E174">
        <v>892</v>
      </c>
    </row>
    <row r="175" spans="1:5">
      <c r="A175" t="s">
        <v>5</v>
      </c>
      <c r="B175">
        <v>32</v>
      </c>
      <c r="C175">
        <v>32</v>
      </c>
      <c r="D175">
        <v>969</v>
      </c>
      <c r="E175">
        <v>943</v>
      </c>
    </row>
    <row r="176" spans="1:5">
      <c r="A176" t="s">
        <v>5</v>
      </c>
      <c r="B176">
        <v>32</v>
      </c>
      <c r="C176">
        <v>32</v>
      </c>
      <c r="D176">
        <v>1172</v>
      </c>
      <c r="E176">
        <v>900</v>
      </c>
    </row>
    <row r="177" spans="1:5">
      <c r="A177" t="s">
        <v>5</v>
      </c>
      <c r="B177">
        <v>32</v>
      </c>
      <c r="C177">
        <v>32</v>
      </c>
      <c r="D177">
        <v>1033</v>
      </c>
      <c r="E177">
        <v>926</v>
      </c>
    </row>
    <row r="178" spans="1:5">
      <c r="A178" t="s">
        <v>5</v>
      </c>
      <c r="B178">
        <v>32</v>
      </c>
      <c r="C178">
        <v>32</v>
      </c>
      <c r="D178">
        <v>1171</v>
      </c>
      <c r="E178">
        <v>868</v>
      </c>
    </row>
    <row r="179" spans="1:5">
      <c r="A179" t="s">
        <v>5</v>
      </c>
      <c r="B179">
        <v>32</v>
      </c>
      <c r="C179">
        <v>32</v>
      </c>
      <c r="D179">
        <v>1115</v>
      </c>
      <c r="E179">
        <v>887</v>
      </c>
    </row>
    <row r="180" spans="1:5">
      <c r="A180" t="s">
        <v>5</v>
      </c>
      <c r="B180">
        <v>32</v>
      </c>
      <c r="C180">
        <v>32</v>
      </c>
      <c r="D180">
        <v>1045</v>
      </c>
      <c r="E180">
        <v>934</v>
      </c>
    </row>
    <row r="181" spans="1:5">
      <c r="A181" t="s">
        <v>5</v>
      </c>
      <c r="B181">
        <v>32</v>
      </c>
      <c r="C181">
        <v>32</v>
      </c>
      <c r="D181">
        <v>1096</v>
      </c>
      <c r="E181">
        <v>935</v>
      </c>
    </row>
    <row r="182" spans="1:5">
      <c r="A182" t="s">
        <v>5</v>
      </c>
      <c r="B182">
        <v>32</v>
      </c>
      <c r="C182">
        <v>32</v>
      </c>
      <c r="D182">
        <v>944</v>
      </c>
      <c r="E182">
        <v>961</v>
      </c>
    </row>
  </sheetData>
  <phoneticPr fontId="4" type="noConversion"/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"/>
  <sheetViews>
    <sheetView topLeftCell="A2" workbookViewId="0">
      <selection activeCell="F15" sqref="F15"/>
    </sheetView>
  </sheetViews>
  <sheetFormatPr baseColWidth="10" defaultRowHeight="15" x14ac:dyDescent="0"/>
  <sheetData>
    <row r="1" spans="1:5">
      <c r="A1" s="3" t="s">
        <v>0</v>
      </c>
      <c r="B1" s="3" t="s">
        <v>1</v>
      </c>
      <c r="C1" s="3" t="s">
        <v>4</v>
      </c>
      <c r="D1" s="3" t="s">
        <v>2</v>
      </c>
      <c r="E1" s="3" t="s">
        <v>3</v>
      </c>
    </row>
    <row r="2" spans="1:5">
      <c r="A2" t="s">
        <v>6</v>
      </c>
      <c r="B2">
        <v>12</v>
      </c>
      <c r="C2">
        <v>2</v>
      </c>
      <c r="D2">
        <v>103</v>
      </c>
      <c r="E2">
        <f>520</f>
        <v>520</v>
      </c>
    </row>
    <row r="3" spans="1:5">
      <c r="A3" t="s">
        <v>6</v>
      </c>
      <c r="B3">
        <v>12</v>
      </c>
      <c r="C3">
        <v>2</v>
      </c>
      <c r="D3">
        <v>66</v>
      </c>
      <c r="E3">
        <v>518</v>
      </c>
    </row>
    <row r="4" spans="1:5">
      <c r="A4" t="s">
        <v>6</v>
      </c>
      <c r="B4">
        <v>12</v>
      </c>
      <c r="C4">
        <v>2</v>
      </c>
      <c r="D4">
        <v>79</v>
      </c>
      <c r="E4">
        <v>519</v>
      </c>
    </row>
    <row r="5" spans="1:5">
      <c r="A5" t="s">
        <v>6</v>
      </c>
      <c r="B5">
        <v>12</v>
      </c>
      <c r="C5">
        <v>2</v>
      </c>
      <c r="D5">
        <v>109</v>
      </c>
      <c r="E5">
        <f>520</f>
        <v>520</v>
      </c>
    </row>
    <row r="6" spans="1:5">
      <c r="A6" t="s">
        <v>6</v>
      </c>
      <c r="B6">
        <v>12</v>
      </c>
      <c r="C6">
        <v>2</v>
      </c>
      <c r="D6">
        <v>113</v>
      </c>
      <c r="E6">
        <f>520</f>
        <v>520</v>
      </c>
    </row>
    <row r="7" spans="1:5">
      <c r="A7" t="s">
        <v>6</v>
      </c>
      <c r="B7">
        <v>12</v>
      </c>
      <c r="C7">
        <v>2</v>
      </c>
      <c r="D7">
        <v>119</v>
      </c>
      <c r="E7">
        <f>520</f>
        <v>520</v>
      </c>
    </row>
    <row r="8" spans="1:5">
      <c r="A8" t="s">
        <v>6</v>
      </c>
      <c r="B8">
        <v>12</v>
      </c>
      <c r="C8">
        <v>2</v>
      </c>
      <c r="D8">
        <v>73</v>
      </c>
      <c r="E8">
        <v>519</v>
      </c>
    </row>
    <row r="9" spans="1:5">
      <c r="A9" t="s">
        <v>6</v>
      </c>
      <c r="B9">
        <v>12</v>
      </c>
      <c r="C9">
        <v>2</v>
      </c>
      <c r="D9">
        <v>99</v>
      </c>
      <c r="E9">
        <v>518</v>
      </c>
    </row>
    <row r="10" spans="1:5">
      <c r="A10" t="s">
        <v>6</v>
      </c>
      <c r="B10">
        <v>12</v>
      </c>
      <c r="C10">
        <v>4</v>
      </c>
      <c r="D10">
        <v>125</v>
      </c>
      <c r="E10">
        <v>523</v>
      </c>
    </row>
    <row r="11" spans="1:5">
      <c r="A11" t="s">
        <v>6</v>
      </c>
      <c r="B11">
        <v>12</v>
      </c>
      <c r="C11">
        <v>4</v>
      </c>
      <c r="D11">
        <v>140</v>
      </c>
      <c r="E11">
        <v>525</v>
      </c>
    </row>
    <row r="12" spans="1:5">
      <c r="A12" t="s">
        <v>6</v>
      </c>
      <c r="B12">
        <v>12</v>
      </c>
      <c r="C12">
        <v>4</v>
      </c>
      <c r="D12">
        <v>111</v>
      </c>
      <c r="E12">
        <v>529</v>
      </c>
    </row>
    <row r="13" spans="1:5">
      <c r="A13" t="s">
        <v>6</v>
      </c>
      <c r="B13">
        <v>12</v>
      </c>
      <c r="C13">
        <v>4</v>
      </c>
      <c r="D13">
        <v>143</v>
      </c>
      <c r="E13">
        <v>525</v>
      </c>
    </row>
    <row r="14" spans="1:5">
      <c r="A14" t="s">
        <v>6</v>
      </c>
      <c r="B14">
        <v>12</v>
      </c>
      <c r="C14">
        <v>4</v>
      </c>
      <c r="D14">
        <v>130</v>
      </c>
      <c r="E14">
        <v>525</v>
      </c>
    </row>
    <row r="15" spans="1:5">
      <c r="A15" t="s">
        <v>6</v>
      </c>
      <c r="B15">
        <v>12</v>
      </c>
      <c r="C15">
        <v>4</v>
      </c>
      <c r="D15">
        <v>134</v>
      </c>
      <c r="E15">
        <v>524</v>
      </c>
    </row>
    <row r="16" spans="1:5">
      <c r="A16" t="s">
        <v>6</v>
      </c>
      <c r="B16">
        <v>12</v>
      </c>
      <c r="C16">
        <v>4</v>
      </c>
      <c r="D16">
        <v>116</v>
      </c>
      <c r="E16">
        <v>526</v>
      </c>
    </row>
    <row r="17" spans="1:5">
      <c r="A17" t="s">
        <v>6</v>
      </c>
      <c r="B17">
        <v>12</v>
      </c>
      <c r="C17">
        <v>4</v>
      </c>
      <c r="D17">
        <v>158</v>
      </c>
      <c r="E17">
        <v>524</v>
      </c>
    </row>
    <row r="18" spans="1:5">
      <c r="A18" t="s">
        <v>6</v>
      </c>
      <c r="B18">
        <v>12</v>
      </c>
      <c r="C18">
        <v>4</v>
      </c>
      <c r="D18">
        <v>130</v>
      </c>
      <c r="E18">
        <v>531</v>
      </c>
    </row>
    <row r="19" spans="1:5">
      <c r="A19" t="s">
        <v>6</v>
      </c>
      <c r="B19">
        <v>12</v>
      </c>
      <c r="C19">
        <v>4</v>
      </c>
      <c r="D19">
        <v>137</v>
      </c>
      <c r="E19">
        <v>526</v>
      </c>
    </row>
    <row r="20" spans="1:5">
      <c r="A20" t="s">
        <v>6</v>
      </c>
      <c r="B20">
        <v>12</v>
      </c>
      <c r="C20">
        <v>4</v>
      </c>
      <c r="D20">
        <v>123</v>
      </c>
      <c r="E20">
        <v>525</v>
      </c>
    </row>
    <row r="21" spans="1:5">
      <c r="A21" t="s">
        <v>6</v>
      </c>
      <c r="B21">
        <v>12</v>
      </c>
      <c r="C21">
        <v>4</v>
      </c>
      <c r="D21">
        <v>140</v>
      </c>
      <c r="E21">
        <v>525</v>
      </c>
    </row>
    <row r="22" spans="1:5">
      <c r="A22" t="s">
        <v>6</v>
      </c>
      <c r="B22">
        <v>12</v>
      </c>
      <c r="C22">
        <v>8</v>
      </c>
      <c r="D22" s="2">
        <v>250</v>
      </c>
      <c r="E22">
        <v>552</v>
      </c>
    </row>
    <row r="23" spans="1:5">
      <c r="A23" t="s">
        <v>6</v>
      </c>
      <c r="B23">
        <v>12</v>
      </c>
      <c r="C23">
        <v>8</v>
      </c>
      <c r="D23" s="2">
        <v>230</v>
      </c>
      <c r="E23">
        <v>556</v>
      </c>
    </row>
    <row r="24" spans="1:5">
      <c r="A24" t="s">
        <v>6</v>
      </c>
      <c r="B24">
        <v>12</v>
      </c>
      <c r="C24">
        <v>8</v>
      </c>
      <c r="D24" s="2">
        <v>228</v>
      </c>
      <c r="E24">
        <v>539</v>
      </c>
    </row>
    <row r="25" spans="1:5">
      <c r="A25" t="s">
        <v>6</v>
      </c>
      <c r="B25">
        <v>12</v>
      </c>
      <c r="C25">
        <v>8</v>
      </c>
      <c r="D25" s="2">
        <v>217</v>
      </c>
      <c r="E25">
        <v>537</v>
      </c>
    </row>
    <row r="26" spans="1:5">
      <c r="A26" t="s">
        <v>6</v>
      </c>
      <c r="B26">
        <v>12</v>
      </c>
      <c r="C26">
        <v>8</v>
      </c>
      <c r="D26" s="2">
        <v>244</v>
      </c>
      <c r="E26">
        <v>536</v>
      </c>
    </row>
    <row r="27" spans="1:5">
      <c r="A27" t="s">
        <v>6</v>
      </c>
      <c r="B27">
        <v>12</v>
      </c>
      <c r="C27">
        <v>8</v>
      </c>
      <c r="D27" s="2">
        <v>232</v>
      </c>
      <c r="E27">
        <v>554</v>
      </c>
    </row>
    <row r="28" spans="1:5">
      <c r="A28" t="s">
        <v>6</v>
      </c>
      <c r="B28">
        <v>12</v>
      </c>
      <c r="C28">
        <v>8</v>
      </c>
      <c r="D28" s="2">
        <v>246</v>
      </c>
      <c r="E28">
        <v>537</v>
      </c>
    </row>
    <row r="29" spans="1:5">
      <c r="A29" t="s">
        <v>6</v>
      </c>
      <c r="B29">
        <v>12</v>
      </c>
      <c r="C29">
        <v>8</v>
      </c>
      <c r="D29" s="2">
        <v>240</v>
      </c>
      <c r="E29">
        <v>535</v>
      </c>
    </row>
    <row r="30" spans="1:5">
      <c r="A30" t="s">
        <v>6</v>
      </c>
      <c r="B30">
        <v>12</v>
      </c>
      <c r="C30">
        <v>8</v>
      </c>
      <c r="D30" s="2">
        <v>558</v>
      </c>
      <c r="E30">
        <v>556</v>
      </c>
    </row>
    <row r="31" spans="1:5">
      <c r="A31" t="s">
        <v>6</v>
      </c>
      <c r="B31">
        <v>12</v>
      </c>
      <c r="C31">
        <v>8</v>
      </c>
      <c r="D31" s="2">
        <v>549</v>
      </c>
      <c r="E31">
        <v>547</v>
      </c>
    </row>
    <row r="32" spans="1:5">
      <c r="A32" t="s">
        <v>6</v>
      </c>
      <c r="B32">
        <v>12</v>
      </c>
      <c r="C32">
        <v>8</v>
      </c>
      <c r="D32" s="2">
        <v>511</v>
      </c>
      <c r="E32">
        <v>541</v>
      </c>
    </row>
    <row r="33" spans="1:5">
      <c r="A33" t="s">
        <v>6</v>
      </c>
      <c r="B33">
        <v>12</v>
      </c>
      <c r="C33">
        <v>8</v>
      </c>
      <c r="D33" s="2">
        <v>551</v>
      </c>
      <c r="E33">
        <v>551</v>
      </c>
    </row>
    <row r="34" spans="1:5">
      <c r="A34" t="s">
        <v>6</v>
      </c>
      <c r="B34">
        <v>12</v>
      </c>
      <c r="C34">
        <v>8</v>
      </c>
      <c r="D34" s="2">
        <v>543</v>
      </c>
      <c r="E34">
        <v>541</v>
      </c>
    </row>
    <row r="35" spans="1:5">
      <c r="A35" t="s">
        <v>6</v>
      </c>
      <c r="B35">
        <v>12</v>
      </c>
      <c r="C35">
        <v>8</v>
      </c>
      <c r="D35" s="2">
        <v>546</v>
      </c>
      <c r="E35">
        <v>540</v>
      </c>
    </row>
    <row r="36" spans="1:5">
      <c r="A36" t="s">
        <v>6</v>
      </c>
      <c r="B36">
        <v>12</v>
      </c>
      <c r="C36">
        <v>8</v>
      </c>
      <c r="D36" s="2">
        <v>548</v>
      </c>
      <c r="E36">
        <v>548</v>
      </c>
    </row>
    <row r="37" spans="1:5">
      <c r="A37" t="s">
        <v>6</v>
      </c>
      <c r="B37">
        <v>12</v>
      </c>
      <c r="C37">
        <v>8</v>
      </c>
      <c r="D37" s="2">
        <v>548</v>
      </c>
      <c r="E37">
        <v>546</v>
      </c>
    </row>
    <row r="38" spans="1:5">
      <c r="A38" t="s">
        <v>6</v>
      </c>
      <c r="B38">
        <v>12</v>
      </c>
      <c r="C38">
        <v>8</v>
      </c>
      <c r="D38" s="2">
        <v>246</v>
      </c>
      <c r="E38">
        <v>537</v>
      </c>
    </row>
    <row r="39" spans="1:5">
      <c r="A39" t="s">
        <v>6</v>
      </c>
      <c r="B39">
        <v>12</v>
      </c>
      <c r="C39">
        <v>8</v>
      </c>
      <c r="D39" s="2">
        <v>241</v>
      </c>
      <c r="E39">
        <v>536</v>
      </c>
    </row>
    <row r="40" spans="1:5">
      <c r="A40" t="s">
        <v>6</v>
      </c>
      <c r="B40">
        <v>12</v>
      </c>
      <c r="C40">
        <v>8</v>
      </c>
      <c r="D40" s="2">
        <v>191</v>
      </c>
      <c r="E40">
        <v>536</v>
      </c>
    </row>
    <row r="41" spans="1:5">
      <c r="A41" t="s">
        <v>6</v>
      </c>
      <c r="B41">
        <v>12</v>
      </c>
      <c r="C41">
        <v>8</v>
      </c>
      <c r="D41" s="2">
        <v>212</v>
      </c>
      <c r="E41">
        <v>536</v>
      </c>
    </row>
    <row r="42" spans="1:5">
      <c r="A42" t="s">
        <v>6</v>
      </c>
      <c r="B42">
        <v>12</v>
      </c>
      <c r="C42">
        <v>8</v>
      </c>
      <c r="D42" s="2">
        <v>238</v>
      </c>
      <c r="E42">
        <v>541</v>
      </c>
    </row>
    <row r="43" spans="1:5">
      <c r="A43" t="s">
        <v>6</v>
      </c>
      <c r="B43">
        <v>12</v>
      </c>
      <c r="C43">
        <v>8</v>
      </c>
      <c r="D43" s="2">
        <v>216</v>
      </c>
      <c r="E43">
        <v>536</v>
      </c>
    </row>
    <row r="44" spans="1:5">
      <c r="A44" t="s">
        <v>6</v>
      </c>
      <c r="B44">
        <v>12</v>
      </c>
      <c r="C44">
        <v>8</v>
      </c>
      <c r="D44" s="2">
        <v>234</v>
      </c>
      <c r="E44">
        <v>544</v>
      </c>
    </row>
    <row r="45" spans="1:5">
      <c r="A45" t="s">
        <v>6</v>
      </c>
      <c r="B45">
        <v>12</v>
      </c>
      <c r="C45">
        <v>8</v>
      </c>
      <c r="D45" s="2">
        <v>244</v>
      </c>
      <c r="E45">
        <v>536</v>
      </c>
    </row>
    <row r="46" spans="1:5">
      <c r="A46" t="s">
        <v>6</v>
      </c>
      <c r="B46">
        <v>24</v>
      </c>
      <c r="C46">
        <v>16</v>
      </c>
      <c r="D46">
        <v>430</v>
      </c>
      <c r="E46">
        <v>580</v>
      </c>
    </row>
    <row r="47" spans="1:5">
      <c r="A47" t="s">
        <v>6</v>
      </c>
      <c r="B47">
        <v>24</v>
      </c>
      <c r="C47">
        <v>16</v>
      </c>
      <c r="D47">
        <v>381</v>
      </c>
      <c r="E47">
        <v>577</v>
      </c>
    </row>
    <row r="48" spans="1:5">
      <c r="A48" t="s">
        <v>6</v>
      </c>
      <c r="B48">
        <v>24</v>
      </c>
      <c r="C48">
        <v>16</v>
      </c>
      <c r="D48">
        <v>458</v>
      </c>
      <c r="E48">
        <v>555</v>
      </c>
    </row>
    <row r="49" spans="1:5">
      <c r="A49" t="s">
        <v>6</v>
      </c>
      <c r="B49">
        <v>24</v>
      </c>
      <c r="C49">
        <v>16</v>
      </c>
      <c r="D49">
        <v>412</v>
      </c>
      <c r="E49">
        <v>574</v>
      </c>
    </row>
    <row r="50" spans="1:5">
      <c r="A50" t="s">
        <v>6</v>
      </c>
      <c r="B50">
        <v>24</v>
      </c>
      <c r="C50">
        <v>16</v>
      </c>
      <c r="D50">
        <v>402</v>
      </c>
      <c r="E50">
        <v>573</v>
      </c>
    </row>
    <row r="51" spans="1:5">
      <c r="A51" t="s">
        <v>6</v>
      </c>
      <c r="B51">
        <v>24</v>
      </c>
      <c r="C51">
        <v>16</v>
      </c>
      <c r="D51">
        <v>466</v>
      </c>
      <c r="E51">
        <v>568</v>
      </c>
    </row>
    <row r="52" spans="1:5">
      <c r="A52" t="s">
        <v>6</v>
      </c>
      <c r="B52">
        <v>24</v>
      </c>
      <c r="C52">
        <v>16</v>
      </c>
      <c r="D52">
        <v>413</v>
      </c>
      <c r="E52">
        <v>557</v>
      </c>
    </row>
    <row r="53" spans="1:5">
      <c r="A53" t="s">
        <v>6</v>
      </c>
      <c r="B53">
        <v>24</v>
      </c>
      <c r="C53">
        <v>16</v>
      </c>
      <c r="D53">
        <v>446</v>
      </c>
      <c r="E53">
        <v>555</v>
      </c>
    </row>
    <row r="54" spans="1:5">
      <c r="A54" t="s">
        <v>6</v>
      </c>
      <c r="B54">
        <v>24</v>
      </c>
      <c r="C54">
        <v>16</v>
      </c>
      <c r="D54">
        <v>434</v>
      </c>
      <c r="E54">
        <v>561</v>
      </c>
    </row>
    <row r="55" spans="1:5">
      <c r="A55" t="s">
        <v>6</v>
      </c>
      <c r="B55">
        <v>24</v>
      </c>
      <c r="C55">
        <v>16</v>
      </c>
      <c r="D55">
        <v>472</v>
      </c>
      <c r="E55">
        <v>568</v>
      </c>
    </row>
    <row r="56" spans="1:5">
      <c r="A56" t="s">
        <v>6</v>
      </c>
      <c r="B56">
        <v>24</v>
      </c>
      <c r="C56">
        <v>16</v>
      </c>
      <c r="D56">
        <v>415</v>
      </c>
      <c r="E56">
        <v>564</v>
      </c>
    </row>
    <row r="57" spans="1:5">
      <c r="A57" t="s">
        <v>6</v>
      </c>
      <c r="B57">
        <v>24</v>
      </c>
      <c r="C57">
        <v>16</v>
      </c>
      <c r="D57">
        <v>418</v>
      </c>
      <c r="E57">
        <v>572</v>
      </c>
    </row>
    <row r="58" spans="1:5">
      <c r="A58" t="s">
        <v>6</v>
      </c>
      <c r="B58">
        <v>24</v>
      </c>
      <c r="C58">
        <v>16</v>
      </c>
      <c r="D58">
        <v>457</v>
      </c>
      <c r="E58">
        <v>521</v>
      </c>
    </row>
    <row r="59" spans="1:5">
      <c r="A59" t="s">
        <v>6</v>
      </c>
      <c r="B59">
        <v>24</v>
      </c>
      <c r="C59">
        <v>16</v>
      </c>
      <c r="D59">
        <v>437</v>
      </c>
      <c r="E59">
        <v>529</v>
      </c>
    </row>
    <row r="60" spans="1:5">
      <c r="A60" t="s">
        <v>6</v>
      </c>
      <c r="B60">
        <v>24</v>
      </c>
      <c r="C60">
        <v>16</v>
      </c>
      <c r="D60">
        <v>461</v>
      </c>
      <c r="E60">
        <v>525</v>
      </c>
    </row>
    <row r="61" spans="1:5">
      <c r="A61" t="s">
        <v>6</v>
      </c>
      <c r="B61">
        <v>24</v>
      </c>
      <c r="C61">
        <v>16</v>
      </c>
      <c r="D61">
        <v>444</v>
      </c>
      <c r="E61">
        <v>525</v>
      </c>
    </row>
    <row r="62" spans="1:5">
      <c r="A62" t="s">
        <v>6</v>
      </c>
      <c r="B62">
        <v>24</v>
      </c>
      <c r="C62">
        <v>16</v>
      </c>
      <c r="D62">
        <v>493</v>
      </c>
      <c r="E62">
        <v>558</v>
      </c>
    </row>
    <row r="63" spans="1:5">
      <c r="A63" t="s">
        <v>6</v>
      </c>
      <c r="B63">
        <v>24</v>
      </c>
      <c r="C63">
        <v>16</v>
      </c>
      <c r="D63">
        <v>454</v>
      </c>
      <c r="E63">
        <v>573</v>
      </c>
    </row>
    <row r="64" spans="1:5">
      <c r="A64" t="s">
        <v>6</v>
      </c>
      <c r="B64">
        <v>24</v>
      </c>
      <c r="C64">
        <v>16</v>
      </c>
      <c r="D64">
        <v>452</v>
      </c>
      <c r="E64">
        <v>558</v>
      </c>
    </row>
    <row r="65" spans="1:5">
      <c r="A65" t="s">
        <v>6</v>
      </c>
      <c r="B65">
        <v>24</v>
      </c>
      <c r="C65">
        <v>16</v>
      </c>
      <c r="D65">
        <v>490</v>
      </c>
      <c r="E65">
        <v>553</v>
      </c>
    </row>
    <row r="66" spans="1:5">
      <c r="A66" t="s">
        <v>6</v>
      </c>
      <c r="B66">
        <v>24</v>
      </c>
      <c r="C66">
        <v>16</v>
      </c>
      <c r="D66">
        <v>500</v>
      </c>
      <c r="E66">
        <v>556</v>
      </c>
    </row>
    <row r="67" spans="1:5">
      <c r="A67" t="s">
        <v>6</v>
      </c>
      <c r="B67">
        <v>24</v>
      </c>
      <c r="C67">
        <v>16</v>
      </c>
      <c r="D67">
        <v>450</v>
      </c>
      <c r="E67">
        <v>555</v>
      </c>
    </row>
    <row r="68" spans="1:5">
      <c r="A68" t="s">
        <v>6</v>
      </c>
      <c r="B68">
        <v>24</v>
      </c>
      <c r="C68">
        <v>16</v>
      </c>
      <c r="D68">
        <v>487</v>
      </c>
      <c r="E68">
        <v>552</v>
      </c>
    </row>
    <row r="69" spans="1:5">
      <c r="A69" t="s">
        <v>6</v>
      </c>
      <c r="B69">
        <v>24</v>
      </c>
      <c r="C69">
        <v>16</v>
      </c>
      <c r="D69">
        <v>451</v>
      </c>
      <c r="E69">
        <v>562</v>
      </c>
    </row>
    <row r="70" spans="1:5">
      <c r="A70" t="s">
        <v>6</v>
      </c>
      <c r="B70">
        <v>24</v>
      </c>
      <c r="C70">
        <v>16</v>
      </c>
      <c r="D70">
        <v>477</v>
      </c>
      <c r="E70">
        <v>551</v>
      </c>
    </row>
    <row r="71" spans="1:5">
      <c r="A71" t="s">
        <v>6</v>
      </c>
      <c r="B71">
        <v>24</v>
      </c>
      <c r="C71">
        <v>16</v>
      </c>
      <c r="D71">
        <v>455</v>
      </c>
      <c r="E71">
        <v>570</v>
      </c>
    </row>
    <row r="72" spans="1:5">
      <c r="A72" t="s">
        <v>6</v>
      </c>
      <c r="B72">
        <v>24</v>
      </c>
      <c r="C72">
        <v>16</v>
      </c>
      <c r="D72">
        <v>483</v>
      </c>
      <c r="E72">
        <v>552</v>
      </c>
    </row>
    <row r="73" spans="1:5">
      <c r="A73" t="s">
        <v>6</v>
      </c>
      <c r="B73">
        <v>24</v>
      </c>
      <c r="C73">
        <v>16</v>
      </c>
      <c r="D73">
        <v>398</v>
      </c>
      <c r="E73">
        <v>560</v>
      </c>
    </row>
    <row r="74" spans="1:5">
      <c r="A74" t="s">
        <v>6</v>
      </c>
      <c r="B74">
        <v>24</v>
      </c>
      <c r="C74">
        <v>16</v>
      </c>
      <c r="D74">
        <v>495</v>
      </c>
      <c r="E74">
        <v>527</v>
      </c>
    </row>
    <row r="75" spans="1:5">
      <c r="A75" t="s">
        <v>6</v>
      </c>
      <c r="B75">
        <v>24</v>
      </c>
      <c r="C75">
        <v>16</v>
      </c>
      <c r="D75">
        <v>487</v>
      </c>
      <c r="E75">
        <v>526</v>
      </c>
    </row>
    <row r="76" spans="1:5">
      <c r="A76" t="s">
        <v>6</v>
      </c>
      <c r="B76">
        <v>24</v>
      </c>
      <c r="C76">
        <v>16</v>
      </c>
      <c r="D76">
        <v>490</v>
      </c>
      <c r="E76">
        <v>527</v>
      </c>
    </row>
    <row r="77" spans="1:5">
      <c r="A77" t="s">
        <v>6</v>
      </c>
      <c r="B77">
        <v>24</v>
      </c>
      <c r="C77">
        <v>16</v>
      </c>
      <c r="D77">
        <v>466</v>
      </c>
      <c r="E77">
        <v>530</v>
      </c>
    </row>
    <row r="78" spans="1:5">
      <c r="A78" t="s">
        <v>6</v>
      </c>
      <c r="B78">
        <v>24</v>
      </c>
      <c r="C78">
        <v>16</v>
      </c>
      <c r="D78">
        <v>468</v>
      </c>
      <c r="E78">
        <v>571</v>
      </c>
    </row>
    <row r="79" spans="1:5">
      <c r="A79" t="s">
        <v>6</v>
      </c>
      <c r="B79">
        <v>24</v>
      </c>
      <c r="C79">
        <v>16</v>
      </c>
      <c r="D79">
        <v>407</v>
      </c>
      <c r="E79">
        <v>576</v>
      </c>
    </row>
    <row r="80" spans="1:5">
      <c r="A80" t="s">
        <v>6</v>
      </c>
      <c r="B80">
        <v>24</v>
      </c>
      <c r="C80">
        <v>16</v>
      </c>
      <c r="D80">
        <v>455</v>
      </c>
      <c r="E80">
        <v>558</v>
      </c>
    </row>
    <row r="81" spans="1:5">
      <c r="A81" t="s">
        <v>6</v>
      </c>
      <c r="B81">
        <v>24</v>
      </c>
      <c r="C81">
        <v>16</v>
      </c>
      <c r="D81">
        <v>489</v>
      </c>
      <c r="E81">
        <v>552</v>
      </c>
    </row>
    <row r="82" spans="1:5">
      <c r="A82" t="s">
        <v>6</v>
      </c>
      <c r="B82">
        <v>24</v>
      </c>
      <c r="C82">
        <v>16</v>
      </c>
      <c r="D82">
        <v>412</v>
      </c>
      <c r="E82">
        <v>557</v>
      </c>
    </row>
    <row r="83" spans="1:5">
      <c r="A83" t="s">
        <v>6</v>
      </c>
      <c r="B83">
        <v>24</v>
      </c>
      <c r="C83">
        <v>16</v>
      </c>
      <c r="D83">
        <v>471</v>
      </c>
      <c r="E83">
        <v>563</v>
      </c>
    </row>
    <row r="84" spans="1:5">
      <c r="A84" t="s">
        <v>6</v>
      </c>
      <c r="B84">
        <v>24</v>
      </c>
      <c r="C84">
        <v>16</v>
      </c>
      <c r="D84">
        <v>492</v>
      </c>
      <c r="E84">
        <v>551</v>
      </c>
    </row>
    <row r="85" spans="1:5">
      <c r="A85" t="s">
        <v>6</v>
      </c>
      <c r="B85">
        <v>24</v>
      </c>
      <c r="C85">
        <v>16</v>
      </c>
      <c r="D85">
        <v>459</v>
      </c>
      <c r="E85">
        <v>555</v>
      </c>
    </row>
    <row r="86" spans="1:5">
      <c r="A86" t="s">
        <v>6</v>
      </c>
      <c r="B86">
        <v>24</v>
      </c>
      <c r="C86">
        <v>16</v>
      </c>
      <c r="D86">
        <v>495</v>
      </c>
      <c r="E86">
        <v>561</v>
      </c>
    </row>
    <row r="87" spans="1:5">
      <c r="A87" t="s">
        <v>6</v>
      </c>
      <c r="B87">
        <v>24</v>
      </c>
      <c r="C87">
        <v>16</v>
      </c>
      <c r="D87">
        <v>448</v>
      </c>
      <c r="E87">
        <v>558</v>
      </c>
    </row>
    <row r="88" spans="1:5">
      <c r="A88" t="s">
        <v>6</v>
      </c>
      <c r="B88">
        <v>24</v>
      </c>
      <c r="C88">
        <v>16</v>
      </c>
      <c r="D88">
        <v>478</v>
      </c>
      <c r="E88">
        <v>555</v>
      </c>
    </row>
    <row r="89" spans="1:5">
      <c r="A89" t="s">
        <v>6</v>
      </c>
      <c r="B89">
        <v>24</v>
      </c>
      <c r="C89">
        <v>16</v>
      </c>
      <c r="D89">
        <v>456</v>
      </c>
      <c r="E89">
        <v>565</v>
      </c>
    </row>
    <row r="90" spans="1:5">
      <c r="A90" t="s">
        <v>6</v>
      </c>
      <c r="B90">
        <v>24</v>
      </c>
      <c r="C90">
        <v>16</v>
      </c>
      <c r="D90">
        <v>486</v>
      </c>
      <c r="E90">
        <v>529</v>
      </c>
    </row>
    <row r="91" spans="1:5">
      <c r="A91" t="s">
        <v>6</v>
      </c>
      <c r="B91">
        <v>24</v>
      </c>
      <c r="C91">
        <v>16</v>
      </c>
      <c r="D91">
        <v>475</v>
      </c>
      <c r="E91">
        <v>529</v>
      </c>
    </row>
    <row r="92" spans="1:5">
      <c r="A92" t="s">
        <v>6</v>
      </c>
      <c r="B92">
        <v>24</v>
      </c>
      <c r="C92">
        <v>16</v>
      </c>
      <c r="D92">
        <v>479</v>
      </c>
      <c r="E92">
        <v>528</v>
      </c>
    </row>
    <row r="93" spans="1:5">
      <c r="A93" t="s">
        <v>6</v>
      </c>
      <c r="B93">
        <v>24</v>
      </c>
      <c r="C93">
        <v>16</v>
      </c>
      <c r="D93">
        <v>468</v>
      </c>
      <c r="E93">
        <v>528</v>
      </c>
    </row>
    <row r="94" spans="1:5">
      <c r="A94" t="s">
        <v>6</v>
      </c>
      <c r="B94">
        <v>36</v>
      </c>
      <c r="C94">
        <v>32</v>
      </c>
      <c r="D94">
        <v>1747</v>
      </c>
      <c r="E94">
        <f>564</f>
        <v>564</v>
      </c>
    </row>
    <row r="95" spans="1:5">
      <c r="A95" t="s">
        <v>6</v>
      </c>
      <c r="B95">
        <v>36</v>
      </c>
      <c r="C95">
        <v>32</v>
      </c>
      <c r="D95">
        <v>1856</v>
      </c>
      <c r="E95">
        <f>563</f>
        <v>563</v>
      </c>
    </row>
    <row r="96" spans="1:5">
      <c r="A96" t="s">
        <v>6</v>
      </c>
      <c r="B96">
        <v>36</v>
      </c>
      <c r="C96">
        <v>32</v>
      </c>
      <c r="D96">
        <v>1810</v>
      </c>
      <c r="E96">
        <f>561</f>
        <v>561</v>
      </c>
    </row>
    <row r="97" spans="1:5">
      <c r="A97" t="s">
        <v>6</v>
      </c>
      <c r="B97">
        <v>36</v>
      </c>
      <c r="C97">
        <v>32</v>
      </c>
      <c r="D97">
        <v>1653</v>
      </c>
      <c r="E97">
        <f>556</f>
        <v>556</v>
      </c>
    </row>
    <row r="98" spans="1:5">
      <c r="A98" t="s">
        <v>6</v>
      </c>
      <c r="B98">
        <v>36</v>
      </c>
      <c r="C98">
        <v>32</v>
      </c>
      <c r="D98">
        <v>1829</v>
      </c>
      <c r="E98">
        <f>562</f>
        <v>562</v>
      </c>
    </row>
    <row r="99" spans="1:5">
      <c r="A99" t="s">
        <v>6</v>
      </c>
      <c r="B99">
        <v>36</v>
      </c>
      <c r="C99">
        <v>32</v>
      </c>
      <c r="D99">
        <v>1846</v>
      </c>
      <c r="E99">
        <f>576</f>
        <v>576</v>
      </c>
    </row>
    <row r="100" spans="1:5">
      <c r="A100" t="s">
        <v>6</v>
      </c>
      <c r="B100">
        <v>36</v>
      </c>
      <c r="C100">
        <v>32</v>
      </c>
      <c r="D100">
        <v>1861</v>
      </c>
      <c r="E100">
        <f>569</f>
        <v>569</v>
      </c>
    </row>
    <row r="101" spans="1:5">
      <c r="A101" t="s">
        <v>6</v>
      </c>
      <c r="B101">
        <v>36</v>
      </c>
      <c r="C101">
        <v>32</v>
      </c>
      <c r="D101">
        <v>1781</v>
      </c>
      <c r="E101">
        <f>572</f>
        <v>572</v>
      </c>
    </row>
    <row r="102" spans="1:5">
      <c r="A102" t="s">
        <v>6</v>
      </c>
      <c r="B102">
        <v>36</v>
      </c>
      <c r="C102">
        <v>32</v>
      </c>
      <c r="D102">
        <v>1580</v>
      </c>
      <c r="E102">
        <f>559</f>
        <v>559</v>
      </c>
    </row>
    <row r="103" spans="1:5">
      <c r="A103" t="s">
        <v>6</v>
      </c>
      <c r="B103">
        <v>36</v>
      </c>
      <c r="C103">
        <v>32</v>
      </c>
      <c r="D103">
        <v>1846</v>
      </c>
      <c r="E103">
        <f>564</f>
        <v>564</v>
      </c>
    </row>
    <row r="104" spans="1:5">
      <c r="A104" t="s">
        <v>6</v>
      </c>
      <c r="B104">
        <v>36</v>
      </c>
      <c r="C104">
        <v>32</v>
      </c>
      <c r="D104">
        <v>1864</v>
      </c>
      <c r="E104">
        <f>568</f>
        <v>568</v>
      </c>
    </row>
    <row r="105" spans="1:5">
      <c r="A105" t="s">
        <v>6</v>
      </c>
      <c r="B105">
        <v>36</v>
      </c>
      <c r="C105">
        <v>32</v>
      </c>
      <c r="D105">
        <v>1776</v>
      </c>
      <c r="E105">
        <f>565</f>
        <v>565</v>
      </c>
    </row>
    <row r="106" spans="1:5">
      <c r="A106" t="s">
        <v>6</v>
      </c>
      <c r="B106">
        <v>36</v>
      </c>
      <c r="C106">
        <v>32</v>
      </c>
      <c r="D106">
        <v>1817</v>
      </c>
      <c r="E106">
        <f>571</f>
        <v>571</v>
      </c>
    </row>
    <row r="107" spans="1:5">
      <c r="A107" t="s">
        <v>6</v>
      </c>
      <c r="B107">
        <v>36</v>
      </c>
      <c r="C107">
        <v>32</v>
      </c>
      <c r="D107">
        <v>1784</v>
      </c>
      <c r="E107">
        <f>568</f>
        <v>568</v>
      </c>
    </row>
    <row r="108" spans="1:5">
      <c r="A108" t="s">
        <v>6</v>
      </c>
      <c r="B108">
        <v>36</v>
      </c>
      <c r="C108">
        <v>32</v>
      </c>
      <c r="D108">
        <v>1853</v>
      </c>
      <c r="E108">
        <f>566</f>
        <v>566</v>
      </c>
    </row>
    <row r="109" spans="1:5">
      <c r="A109" t="s">
        <v>6</v>
      </c>
      <c r="B109">
        <v>36</v>
      </c>
      <c r="C109">
        <v>32</v>
      </c>
      <c r="D109">
        <v>1659</v>
      </c>
      <c r="E109">
        <f>545</f>
        <v>545</v>
      </c>
    </row>
    <row r="110" spans="1:5">
      <c r="A110" t="s">
        <v>6</v>
      </c>
      <c r="B110">
        <v>36</v>
      </c>
      <c r="C110">
        <v>32</v>
      </c>
      <c r="D110">
        <v>1528</v>
      </c>
      <c r="E110">
        <f>577</f>
        <v>577</v>
      </c>
    </row>
    <row r="111" spans="1:5">
      <c r="A111" t="s">
        <v>6</v>
      </c>
      <c r="B111">
        <v>36</v>
      </c>
      <c r="C111">
        <v>32</v>
      </c>
      <c r="D111">
        <v>1855</v>
      </c>
      <c r="E111">
        <f>557</f>
        <v>557</v>
      </c>
    </row>
    <row r="112" spans="1:5">
      <c r="A112" t="s">
        <v>6</v>
      </c>
      <c r="B112">
        <v>36</v>
      </c>
      <c r="C112">
        <v>32</v>
      </c>
      <c r="D112">
        <v>1728</v>
      </c>
      <c r="E112">
        <f>574</f>
        <v>574</v>
      </c>
    </row>
    <row r="113" spans="1:5">
      <c r="A113" t="s">
        <v>6</v>
      </c>
      <c r="B113">
        <v>36</v>
      </c>
      <c r="C113">
        <v>32</v>
      </c>
      <c r="D113">
        <v>1848</v>
      </c>
      <c r="E113">
        <f>563</f>
        <v>563</v>
      </c>
    </row>
    <row r="114" spans="1:5">
      <c r="A114" t="s">
        <v>6</v>
      </c>
      <c r="B114">
        <v>36</v>
      </c>
      <c r="C114">
        <v>32</v>
      </c>
      <c r="D114">
        <v>1856</v>
      </c>
      <c r="E114">
        <f>557</f>
        <v>557</v>
      </c>
    </row>
    <row r="115" spans="1:5">
      <c r="A115" t="s">
        <v>6</v>
      </c>
      <c r="B115">
        <v>36</v>
      </c>
      <c r="C115">
        <v>32</v>
      </c>
      <c r="D115">
        <v>1770</v>
      </c>
      <c r="E115">
        <f>566</f>
        <v>566</v>
      </c>
    </row>
    <row r="116" spans="1:5">
      <c r="A116" t="s">
        <v>6</v>
      </c>
      <c r="B116">
        <v>36</v>
      </c>
      <c r="C116">
        <v>32</v>
      </c>
      <c r="D116">
        <v>1763</v>
      </c>
      <c r="E116">
        <f>570</f>
        <v>570</v>
      </c>
    </row>
    <row r="117" spans="1:5">
      <c r="A117" t="s">
        <v>6</v>
      </c>
      <c r="B117">
        <v>36</v>
      </c>
      <c r="C117">
        <v>32</v>
      </c>
      <c r="D117">
        <v>1834</v>
      </c>
      <c r="E117">
        <f>557</f>
        <v>557</v>
      </c>
    </row>
    <row r="118" spans="1:5">
      <c r="A118" t="s">
        <v>6</v>
      </c>
      <c r="B118">
        <v>36</v>
      </c>
      <c r="C118">
        <v>32</v>
      </c>
      <c r="D118">
        <v>1780</v>
      </c>
      <c r="E118">
        <f>554</f>
        <v>554</v>
      </c>
    </row>
    <row r="119" spans="1:5">
      <c r="A119" t="s">
        <v>6</v>
      </c>
      <c r="B119">
        <v>36</v>
      </c>
      <c r="C119">
        <v>32</v>
      </c>
      <c r="D119">
        <v>1822</v>
      </c>
      <c r="E119">
        <f>543</f>
        <v>543</v>
      </c>
    </row>
    <row r="120" spans="1:5">
      <c r="A120" t="s">
        <v>6</v>
      </c>
      <c r="B120">
        <v>36</v>
      </c>
      <c r="C120">
        <v>32</v>
      </c>
      <c r="D120">
        <v>1883</v>
      </c>
      <c r="E120">
        <f>544</f>
        <v>544</v>
      </c>
    </row>
    <row r="121" spans="1:5">
      <c r="A121" t="s">
        <v>6</v>
      </c>
      <c r="B121">
        <v>36</v>
      </c>
      <c r="C121">
        <v>32</v>
      </c>
      <c r="D121">
        <v>1853</v>
      </c>
      <c r="E121">
        <f>551</f>
        <v>551</v>
      </c>
    </row>
    <row r="122" spans="1:5">
      <c r="A122" t="s">
        <v>6</v>
      </c>
      <c r="B122">
        <v>36</v>
      </c>
      <c r="C122">
        <v>32</v>
      </c>
      <c r="D122">
        <v>1910</v>
      </c>
      <c r="E122">
        <f>550</f>
        <v>550</v>
      </c>
    </row>
    <row r="123" spans="1:5">
      <c r="A123" t="s">
        <v>6</v>
      </c>
      <c r="B123">
        <v>36</v>
      </c>
      <c r="C123">
        <v>32</v>
      </c>
      <c r="D123">
        <v>1766</v>
      </c>
      <c r="E123">
        <f>551</f>
        <v>551</v>
      </c>
    </row>
    <row r="124" spans="1:5">
      <c r="A124" t="s">
        <v>6</v>
      </c>
      <c r="B124">
        <v>36</v>
      </c>
      <c r="C124">
        <v>32</v>
      </c>
      <c r="D124">
        <v>1818</v>
      </c>
      <c r="E124">
        <f>552</f>
        <v>552</v>
      </c>
    </row>
    <row r="125" spans="1:5">
      <c r="A125" t="s">
        <v>6</v>
      </c>
      <c r="B125">
        <v>36</v>
      </c>
      <c r="C125">
        <v>32</v>
      </c>
      <c r="D125">
        <v>1842</v>
      </c>
      <c r="E125">
        <f>554</f>
        <v>554</v>
      </c>
    </row>
    <row r="126" spans="1:5">
      <c r="A126" t="s">
        <v>6</v>
      </c>
      <c r="B126">
        <v>36</v>
      </c>
      <c r="C126">
        <v>32</v>
      </c>
      <c r="D126">
        <v>1027</v>
      </c>
      <c r="E126">
        <f>578</f>
        <v>578</v>
      </c>
    </row>
    <row r="127" spans="1:5">
      <c r="A127" t="s">
        <v>6</v>
      </c>
      <c r="B127">
        <v>36</v>
      </c>
      <c r="C127">
        <v>32</v>
      </c>
      <c r="D127">
        <v>1018</v>
      </c>
      <c r="E127">
        <f>571</f>
        <v>571</v>
      </c>
    </row>
    <row r="128" spans="1:5">
      <c r="A128" t="s">
        <v>6</v>
      </c>
      <c r="B128">
        <v>36</v>
      </c>
      <c r="C128">
        <v>32</v>
      </c>
      <c r="D128">
        <v>920</v>
      </c>
      <c r="E128">
        <v>562</v>
      </c>
    </row>
    <row r="129" spans="1:5">
      <c r="A129" t="s">
        <v>6</v>
      </c>
      <c r="B129">
        <v>36</v>
      </c>
      <c r="C129">
        <v>32</v>
      </c>
      <c r="D129">
        <v>906</v>
      </c>
      <c r="E129">
        <v>567</v>
      </c>
    </row>
    <row r="130" spans="1:5">
      <c r="A130" t="s">
        <v>6</v>
      </c>
      <c r="B130">
        <v>36</v>
      </c>
      <c r="C130">
        <v>32</v>
      </c>
      <c r="D130">
        <v>954</v>
      </c>
      <c r="E130">
        <v>559</v>
      </c>
    </row>
    <row r="131" spans="1:5">
      <c r="A131" t="s">
        <v>6</v>
      </c>
      <c r="B131">
        <v>36</v>
      </c>
      <c r="C131">
        <v>32</v>
      </c>
      <c r="D131">
        <v>1009</v>
      </c>
      <c r="E131">
        <f>561</f>
        <v>561</v>
      </c>
    </row>
    <row r="132" spans="1:5">
      <c r="A132" t="s">
        <v>6</v>
      </c>
      <c r="B132">
        <v>36</v>
      </c>
      <c r="C132">
        <v>32</v>
      </c>
      <c r="D132">
        <v>990</v>
      </c>
      <c r="E132">
        <v>582</v>
      </c>
    </row>
    <row r="133" spans="1:5">
      <c r="A133" t="s">
        <v>6</v>
      </c>
      <c r="B133">
        <v>36</v>
      </c>
      <c r="C133">
        <v>32</v>
      </c>
      <c r="D133">
        <v>980</v>
      </c>
      <c r="E133">
        <v>558</v>
      </c>
    </row>
    <row r="134" spans="1:5">
      <c r="A134" t="s">
        <v>6</v>
      </c>
      <c r="B134">
        <v>36</v>
      </c>
      <c r="C134">
        <v>32</v>
      </c>
      <c r="D134">
        <v>1018</v>
      </c>
      <c r="E134">
        <f>567</f>
        <v>567</v>
      </c>
    </row>
    <row r="135" spans="1:5">
      <c r="A135" t="s">
        <v>6</v>
      </c>
      <c r="B135">
        <v>36</v>
      </c>
      <c r="C135">
        <v>32</v>
      </c>
      <c r="D135">
        <v>961</v>
      </c>
      <c r="E135">
        <v>577</v>
      </c>
    </row>
    <row r="136" spans="1:5">
      <c r="A136" t="s">
        <v>6</v>
      </c>
      <c r="B136">
        <v>36</v>
      </c>
      <c r="C136">
        <v>32</v>
      </c>
      <c r="D136">
        <v>980</v>
      </c>
      <c r="E136">
        <v>558</v>
      </c>
    </row>
    <row r="137" spans="1:5">
      <c r="A137" t="s">
        <v>6</v>
      </c>
      <c r="B137">
        <v>36</v>
      </c>
      <c r="C137">
        <v>32</v>
      </c>
      <c r="D137">
        <v>1011</v>
      </c>
      <c r="E137">
        <f>566</f>
        <v>566</v>
      </c>
    </row>
    <row r="138" spans="1:5">
      <c r="A138" t="s">
        <v>6</v>
      </c>
      <c r="B138">
        <v>36</v>
      </c>
      <c r="C138">
        <v>32</v>
      </c>
      <c r="D138">
        <v>972</v>
      </c>
      <c r="E138">
        <v>570</v>
      </c>
    </row>
    <row r="139" spans="1:5">
      <c r="A139" t="s">
        <v>6</v>
      </c>
      <c r="B139">
        <v>36</v>
      </c>
      <c r="C139">
        <v>32</v>
      </c>
      <c r="D139">
        <v>1019</v>
      </c>
      <c r="E139">
        <f>565</f>
        <v>565</v>
      </c>
    </row>
    <row r="140" spans="1:5">
      <c r="A140" t="s">
        <v>6</v>
      </c>
      <c r="B140">
        <v>36</v>
      </c>
      <c r="C140">
        <v>32</v>
      </c>
      <c r="D140">
        <v>1020</v>
      </c>
      <c r="E140">
        <f>568</f>
        <v>568</v>
      </c>
    </row>
    <row r="141" spans="1:5">
      <c r="A141" t="s">
        <v>6</v>
      </c>
      <c r="B141">
        <v>36</v>
      </c>
      <c r="C141">
        <v>32</v>
      </c>
      <c r="D141">
        <v>990</v>
      </c>
      <c r="E141">
        <v>589</v>
      </c>
    </row>
    <row r="142" spans="1:5">
      <c r="A142" t="s">
        <v>6</v>
      </c>
      <c r="B142">
        <v>36</v>
      </c>
      <c r="C142">
        <v>32</v>
      </c>
      <c r="D142">
        <v>910</v>
      </c>
      <c r="E142">
        <v>570</v>
      </c>
    </row>
    <row r="143" spans="1:5">
      <c r="A143" t="s">
        <v>6</v>
      </c>
      <c r="B143">
        <v>36</v>
      </c>
      <c r="C143">
        <v>32</v>
      </c>
      <c r="D143">
        <v>1030</v>
      </c>
      <c r="E143">
        <f>569</f>
        <v>569</v>
      </c>
    </row>
    <row r="144" spans="1:5">
      <c r="A144" t="s">
        <v>6</v>
      </c>
      <c r="B144">
        <v>36</v>
      </c>
      <c r="C144">
        <v>32</v>
      </c>
      <c r="D144">
        <v>1016</v>
      </c>
      <c r="E144">
        <f>551</f>
        <v>551</v>
      </c>
    </row>
    <row r="145" spans="1:5">
      <c r="A145" t="s">
        <v>6</v>
      </c>
      <c r="B145">
        <v>36</v>
      </c>
      <c r="C145">
        <v>32</v>
      </c>
      <c r="D145">
        <v>975</v>
      </c>
      <c r="E145">
        <v>590</v>
      </c>
    </row>
    <row r="146" spans="1:5">
      <c r="A146" t="s">
        <v>6</v>
      </c>
      <c r="B146">
        <v>36</v>
      </c>
      <c r="C146">
        <v>32</v>
      </c>
      <c r="D146">
        <v>1028</v>
      </c>
      <c r="E146">
        <f>555</f>
        <v>555</v>
      </c>
    </row>
    <row r="147" spans="1:5">
      <c r="A147" t="s">
        <v>6</v>
      </c>
      <c r="B147">
        <v>36</v>
      </c>
      <c r="C147">
        <v>32</v>
      </c>
      <c r="D147">
        <v>1003</v>
      </c>
      <c r="E147">
        <f>569</f>
        <v>569</v>
      </c>
    </row>
    <row r="148" spans="1:5">
      <c r="A148" t="s">
        <v>6</v>
      </c>
      <c r="B148">
        <v>36</v>
      </c>
      <c r="C148">
        <v>32</v>
      </c>
      <c r="D148">
        <v>1027</v>
      </c>
      <c r="E148">
        <f>553</f>
        <v>553</v>
      </c>
    </row>
    <row r="149" spans="1:5">
      <c r="A149" t="s">
        <v>6</v>
      </c>
      <c r="B149">
        <v>36</v>
      </c>
      <c r="C149">
        <v>32</v>
      </c>
      <c r="D149">
        <v>1013</v>
      </c>
      <c r="E149">
        <f>556</f>
        <v>556</v>
      </c>
    </row>
    <row r="150" spans="1:5">
      <c r="A150" t="s">
        <v>6</v>
      </c>
      <c r="B150">
        <v>36</v>
      </c>
      <c r="C150">
        <v>32</v>
      </c>
      <c r="D150">
        <v>948</v>
      </c>
      <c r="E150">
        <v>547</v>
      </c>
    </row>
    <row r="151" spans="1:5">
      <c r="A151" t="s">
        <v>6</v>
      </c>
      <c r="B151">
        <v>36</v>
      </c>
      <c r="C151">
        <v>32</v>
      </c>
      <c r="D151">
        <v>990</v>
      </c>
      <c r="E151">
        <v>539</v>
      </c>
    </row>
    <row r="152" spans="1:5">
      <c r="A152" t="s">
        <v>6</v>
      </c>
      <c r="B152">
        <v>36</v>
      </c>
      <c r="C152">
        <v>32</v>
      </c>
      <c r="D152">
        <v>1003</v>
      </c>
      <c r="E152">
        <f>542</f>
        <v>542</v>
      </c>
    </row>
    <row r="153" spans="1:5">
      <c r="A153" t="s">
        <v>6</v>
      </c>
      <c r="B153">
        <v>36</v>
      </c>
      <c r="C153">
        <v>32</v>
      </c>
      <c r="D153">
        <v>1021</v>
      </c>
      <c r="E153">
        <f>547</f>
        <v>547</v>
      </c>
    </row>
    <row r="154" spans="1:5">
      <c r="A154" t="s">
        <v>6</v>
      </c>
      <c r="B154">
        <v>36</v>
      </c>
      <c r="C154">
        <v>32</v>
      </c>
      <c r="D154">
        <v>1021</v>
      </c>
      <c r="E154">
        <f>547</f>
        <v>547</v>
      </c>
    </row>
    <row r="155" spans="1:5">
      <c r="A155" t="s">
        <v>6</v>
      </c>
      <c r="B155">
        <v>36</v>
      </c>
      <c r="C155">
        <v>32</v>
      </c>
      <c r="D155">
        <v>958</v>
      </c>
      <c r="E155">
        <v>557</v>
      </c>
    </row>
    <row r="156" spans="1:5">
      <c r="A156" t="s">
        <v>6</v>
      </c>
      <c r="B156">
        <v>36</v>
      </c>
      <c r="C156">
        <v>32</v>
      </c>
      <c r="D156">
        <v>976</v>
      </c>
      <c r="E156">
        <v>554</v>
      </c>
    </row>
    <row r="157" spans="1:5">
      <c r="A157" t="s">
        <v>6</v>
      </c>
      <c r="B157">
        <v>36</v>
      </c>
      <c r="C157">
        <v>32</v>
      </c>
      <c r="D157">
        <v>954</v>
      </c>
      <c r="E157">
        <v>551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Trestles</vt:lpstr>
      <vt:lpstr>Lonestar</vt:lpstr>
    </vt:vector>
  </TitlesOfParts>
  <Company>BMW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Luckow</dc:creator>
  <cp:lastModifiedBy>Andre Luckow</cp:lastModifiedBy>
  <cp:lastPrinted>2012-04-28T15:11:03Z</cp:lastPrinted>
  <dcterms:created xsi:type="dcterms:W3CDTF">2012-04-28T09:18:40Z</dcterms:created>
  <dcterms:modified xsi:type="dcterms:W3CDTF">2012-04-29T18:10:58Z</dcterms:modified>
</cp:coreProperties>
</file>