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50380" windowHeight="283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O30" i="1"/>
  <c r="N30" i="1"/>
  <c r="O24" i="1"/>
  <c r="N24" i="1"/>
  <c r="N12" i="1"/>
  <c r="M12" i="1"/>
  <c r="L12" i="1"/>
  <c r="K12" i="1"/>
  <c r="J12" i="1"/>
  <c r="K24" i="1"/>
  <c r="L24" i="1"/>
  <c r="M24" i="1"/>
  <c r="J24" i="1"/>
  <c r="F24" i="1"/>
  <c r="G61" i="1"/>
  <c r="G60" i="1"/>
  <c r="G59" i="1"/>
  <c r="G58" i="1"/>
  <c r="C34" i="1"/>
  <c r="I44" i="1"/>
  <c r="H44" i="1"/>
  <c r="G44" i="1"/>
  <c r="E44" i="1"/>
  <c r="D44" i="1"/>
  <c r="E34" i="1"/>
  <c r="D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<sst xmlns="http://schemas.openxmlformats.org/spreadsheetml/2006/main" count="61" uniqueCount="33">
  <si>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</si>
  <si>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</si>
  <si>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</si>
  <si>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</si>
  <si>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</si>
  <si>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</si>
  <si>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</si>
  <si>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</si>
  <si>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</si>
  <si>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</si>
  <si>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</si>
  <si>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</si>
  <si>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</si>
  <si>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</si>
  <si>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</si>
  <si>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</si>
  <si>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</si>
  <si>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</si>
  <si>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</si>
  <si>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</si>
  <si>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</si>
  <si>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</si>
  <si>
    <t>TROY-CONDOR</t>
  </si>
  <si>
    <t>TROY+STARTUP</t>
  </si>
  <si>
    <t>BFAST-Runtime</t>
  </si>
  <si>
    <t>Total Time</t>
  </si>
  <si>
    <t>Overhead</t>
  </si>
  <si>
    <t>1 node(4 Bfast tasks per node)</t>
  </si>
  <si>
    <t>TROY-BJ
TROY-DIANE</t>
  </si>
  <si>
    <t>TROY/PJ Framework Startup</t>
  </si>
  <si>
    <t>TROY-BJ
(Globus)</t>
  </si>
  <si>
    <t>TROY-BJ
(Condor)</t>
  </si>
  <si>
    <t>BFAST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</si>
</sst>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  <xf numFmtId="0" fontId="1" fillId="0" borderId="1" xfId="1"/>
    <xf numFmtId="0" fontId="0" fillId="0" borderId="0" xfId="0" applyAlignment="1">
      <alignment wrapText="1"/>
    </xf>
  </cellXfs>
  <cellStyles count="187"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chlecht" xfId="2" builtinId="27"/>
    <cellStyle name="Standard" xfId="0" builtinId="0"/>
    <cellStyle name="Überschrift 1" xfId="1" builtin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30116700806"/>
          <c:y val="0.0743756264639827"/>
          <c:w val="0.832387491197747"/>
          <c:h val="0.826346488853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TROY/PJ Framework Startup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TROY-BJ_x000d_(Globus)</c:v>
                </c:pt>
                <c:pt idx="1">
                  <c:v>TROY-DIANE</c:v>
                </c:pt>
                <c:pt idx="2">
                  <c:v>TROY-BJ_x000d_(Condor)</c:v>
                </c:pt>
                <c:pt idx="3">
                  <c:v>TROY-BJ_x000d_TROY-DIANE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73.95</c:v>
                </c:pt>
                <c:pt idx="1">
                  <c:v>123.65</c:v>
                </c:pt>
                <c:pt idx="2">
                  <c:v>37.3</c:v>
                </c:pt>
                <c:pt idx="3">
                  <c:v>91.74</c:v>
                </c:pt>
              </c:numCache>
            </c:numRef>
          </c:val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BFAST Runtime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TROY-BJ_x000d_(Globus)</c:v>
                </c:pt>
                <c:pt idx="1">
                  <c:v>TROY-DIANE</c:v>
                </c:pt>
                <c:pt idx="2">
                  <c:v>TROY-BJ_x000d_(Condor)</c:v>
                </c:pt>
                <c:pt idx="3">
                  <c:v>TROY-BJ_x000d_TROY-DIANE</c:v>
                </c:pt>
              </c:strCache>
            </c:strRef>
          </c:cat>
          <c:val>
            <c:numRef>
              <c:f>Sheet1!$C$69:$C$72</c:f>
              <c:numCache>
                <c:formatCode>General</c:formatCode>
                <c:ptCount val="4"/>
                <c:pt idx="0">
                  <c:v>84.76</c:v>
                </c:pt>
                <c:pt idx="1">
                  <c:v>109.27</c:v>
                </c:pt>
                <c:pt idx="2">
                  <c:v>51.65</c:v>
                </c:pt>
                <c:pt idx="3">
                  <c:v>77.45</c:v>
                </c:pt>
              </c:numCache>
            </c:numRef>
          </c:val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TROY-BJ_x000d_(Globus)</c:v>
                </c:pt>
                <c:pt idx="1">
                  <c:v>TROY-DIANE</c:v>
                </c:pt>
                <c:pt idx="2">
                  <c:v>TROY-BJ_x000d_(Condor)</c:v>
                </c:pt>
                <c:pt idx="3">
                  <c:v>TROY-BJ_x000d_TROY-DIANE</c:v>
                </c:pt>
              </c:strCache>
            </c:strRef>
          </c:cat>
          <c:val>
            <c:numRef>
              <c:f>Sheet1!$D$69:$D$72</c:f>
              <c:numCache>
                <c:formatCode>General</c:formatCode>
                <c:ptCount val="4"/>
                <c:pt idx="0">
                  <c:v>8.08</c:v>
                </c:pt>
                <c:pt idx="1">
                  <c:v>7.55</c:v>
                </c:pt>
                <c:pt idx="2">
                  <c:v>8.77</c:v>
                </c:pt>
                <c:pt idx="3">
                  <c:v>53.68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735304"/>
        <c:axId val="607745112"/>
      </c:barChart>
      <c:catAx>
        <c:axId val="607735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endParaRPr lang="de-DE"/>
          </a:p>
        </c:txPr>
        <c:crossAx val="607745112"/>
        <c:crosses val="autoZero"/>
        <c:auto val="1"/>
        <c:lblAlgn val="ctr"/>
        <c:lblOffset val="100"/>
        <c:noMultiLvlLbl val="0"/>
      </c:catAx>
      <c:valAx>
        <c:axId val="607745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600" b="0" i="0">
                    <a:latin typeface="Helvetica"/>
                    <a:cs typeface="Helvetica"/>
                  </a:defRPr>
                </a:pPr>
                <a:r>
                  <a:rPr lang="en-US" sz="2600" b="0" i="0">
                    <a:latin typeface="Helvetica"/>
                    <a:cs typeface="Helvetica"/>
                  </a:rPr>
                  <a:t>Runtime</a:t>
                </a:r>
                <a:r>
                  <a:rPr lang="en-US" sz="2600" b="0" i="0" baseline="0">
                    <a:latin typeface="Helvetica"/>
                    <a:cs typeface="Helvetica"/>
                  </a:rPr>
                  <a:t> </a:t>
                </a:r>
                <a:r>
                  <a:rPr lang="en-US" sz="2600" b="0" i="0">
                    <a:latin typeface="Helvetica"/>
                    <a:cs typeface="Helvetica"/>
                  </a:rPr>
                  <a:t>(in sec)</a:t>
                </a:r>
              </a:p>
            </c:rich>
          </c:tx>
          <c:layout>
            <c:manualLayout>
              <c:xMode val="edge"/>
              <c:yMode val="edge"/>
              <c:x val="0.000616108845582846"/>
              <c:y val="0.293884534244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>
                <a:latin typeface="Helvetica"/>
                <a:cs typeface="Helvetica"/>
              </a:defRPr>
            </a:pPr>
            <a:endParaRPr lang="de-DE"/>
          </a:p>
        </c:txPr>
        <c:crossAx val="607735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4496645556537"/>
          <c:y val="0.0396851513759926"/>
          <c:w val="0.502700092082762"/>
          <c:h val="0.185279690982023"/>
        </c:manualLayout>
      </c:layout>
      <c:overlay val="0"/>
      <c:txPr>
        <a:bodyPr/>
        <a:lstStyle/>
        <a:p>
          <a:pPr>
            <a:defRPr sz="2600" b="0" i="0">
              <a:latin typeface="Helvetica"/>
              <a:cs typeface="Helvetica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54</xdr:row>
      <xdr:rowOff>101600</xdr:rowOff>
    </xdr:from>
    <xdr:to>
      <xdr:col>22</xdr:col>
      <xdr:colOff>419100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42" workbookViewId="0">
      <selection activeCell="O49" sqref="O49"/>
    </sheetView>
  </sheetViews>
  <sheetFormatPr baseColWidth="10" defaultRowHeight="15" x14ac:dyDescent="0"/>
  <cols>
    <col min="1" max="1" width="17.5" customWidth="1"/>
    <col min="2" max="2" width="35.5" customWidth="1"/>
    <col min="3" max="3" width="40.1640625" customWidth="1"/>
    <col min="4" max="4" width="24.1640625" customWidth="1"/>
  </cols>
  <sheetData>
    <row r="1" spans="1:15" ht="17" customHeight="1"/>
    <row r="7" spans="1:15">
      <c r="B7" t="s">
        <v>18</v>
      </c>
      <c r="C7" t="s">
        <v>19</v>
      </c>
    </row>
    <row r="8" spans="1:15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5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5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5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2" spans="1:15">
      <c r="J12">
        <f>AVERAGE(J9:J11)</f>
        <v>83.850000000000009</v>
      </c>
      <c r="K12">
        <f t="shared" ref="K12" si="0">AVERAGE(K9:K11)</f>
        <v>83.850000000000009</v>
      </c>
      <c r="L12">
        <f t="shared" ref="L12" si="1">AVERAGE(L9:L11)</f>
        <v>85.676666666666662</v>
      </c>
      <c r="M12">
        <f t="shared" ref="M12" si="2">AVERAGE(M9:M11)</f>
        <v>85.676666666666662</v>
      </c>
      <c r="N12">
        <f>AVERAGE(J12:M12)</f>
        <v>84.763333333333335</v>
      </c>
      <c r="O12">
        <f>N12/N30</f>
        <v>1.6411100354953212</v>
      </c>
    </row>
    <row r="13" spans="1:15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5" ht="14" customHeight="1"/>
    <row r="20" spans="1:15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5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5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5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5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  <c r="F24">
        <f>C24-C13</f>
        <v>49.706666666666678</v>
      </c>
      <c r="J24">
        <f>AVERAGE(J21:J23)</f>
        <v>106.771</v>
      </c>
      <c r="K24">
        <f t="shared" ref="K24:M24" si="3">AVERAGE(K21:K23)</f>
        <v>106.771</v>
      </c>
      <c r="L24">
        <f t="shared" si="3"/>
        <v>111.77766666666666</v>
      </c>
      <c r="M24">
        <f t="shared" si="3"/>
        <v>111.77766666666666</v>
      </c>
      <c r="N24">
        <f>AVERAGE(J24:M24)</f>
        <v>109.27433333333333</v>
      </c>
      <c r="O24">
        <f>N24-N12</f>
        <v>24.510999999999996</v>
      </c>
    </row>
    <row r="25" spans="1:15" ht="14" customHeight="1"/>
    <row r="28" spans="1:15">
      <c r="C28" t="s">
        <v>21</v>
      </c>
    </row>
    <row r="29" spans="1:15" ht="39" thickBot="1">
      <c r="A29" s="3" t="s">
        <v>4</v>
      </c>
      <c r="B29" s="3" t="s">
        <v>27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5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  <c r="N30">
        <f>AVERAGE(J30:M30)</f>
        <v>51.65</v>
      </c>
      <c r="O30">
        <f>N30/N12</f>
        <v>0.60934366274725704</v>
      </c>
    </row>
    <row r="31" spans="1:15">
      <c r="C31">
        <v>37.549999999999997</v>
      </c>
      <c r="D31">
        <v>51.65</v>
      </c>
      <c r="E31">
        <v>99.49</v>
      </c>
    </row>
    <row r="32" spans="1:15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  <row r="57" spans="1:8" ht="20" thickBot="1">
      <c r="A57" s="8"/>
      <c r="B57" s="8" t="s">
        <v>23</v>
      </c>
      <c r="C57" s="8" t="s">
        <v>24</v>
      </c>
      <c r="D57" s="8" t="s">
        <v>25</v>
      </c>
      <c r="E57" s="8"/>
      <c r="F57" s="8"/>
      <c r="G57" s="8" t="s">
        <v>26</v>
      </c>
      <c r="H57" s="8" t="s">
        <v>26</v>
      </c>
    </row>
    <row r="58" spans="1:8" ht="16" thickTop="1">
      <c r="A58" t="s">
        <v>1</v>
      </c>
      <c r="B58">
        <v>73.95</v>
      </c>
      <c r="C58">
        <v>84.76</v>
      </c>
      <c r="D58">
        <v>166.79</v>
      </c>
      <c r="G58">
        <f>-B58-C58+D58</f>
        <v>8.0799999999999841</v>
      </c>
    </row>
    <row r="59" spans="1:8">
      <c r="A59" t="s">
        <v>2</v>
      </c>
      <c r="B59">
        <v>123.65</v>
      </c>
      <c r="C59">
        <v>109.27</v>
      </c>
      <c r="D59">
        <v>240.47</v>
      </c>
      <c r="G59">
        <f>D59-SUM(B59+C59)</f>
        <v>7.5499999999999829</v>
      </c>
    </row>
    <row r="60" spans="1:8">
      <c r="A60" t="s">
        <v>22</v>
      </c>
      <c r="B60">
        <v>37.299999999999997</v>
      </c>
      <c r="C60">
        <v>51.65</v>
      </c>
      <c r="D60">
        <v>97.72</v>
      </c>
      <c r="G60">
        <f>D60-(B60+C60)</f>
        <v>8.7700000000000102</v>
      </c>
    </row>
    <row r="61" spans="1:8" ht="30">
      <c r="A61" s="9" t="s">
        <v>28</v>
      </c>
      <c r="B61">
        <v>91.74</v>
      </c>
      <c r="C61">
        <v>77.45</v>
      </c>
      <c r="D61">
        <v>222.87</v>
      </c>
      <c r="G61">
        <f>D61-(C61+B61)</f>
        <v>53.680000000000007</v>
      </c>
    </row>
    <row r="68" spans="1:5">
      <c r="B68" t="s">
        <v>29</v>
      </c>
      <c r="C68" t="s">
        <v>32</v>
      </c>
      <c r="D68" t="s">
        <v>26</v>
      </c>
      <c r="E68" t="s">
        <v>25</v>
      </c>
    </row>
    <row r="69" spans="1:5" ht="30">
      <c r="A69" s="9" t="s">
        <v>30</v>
      </c>
      <c r="B69">
        <v>73.95</v>
      </c>
      <c r="C69">
        <v>84.76</v>
      </c>
      <c r="D69">
        <v>8.08</v>
      </c>
      <c r="E69">
        <v>166.79</v>
      </c>
    </row>
    <row r="70" spans="1:5">
      <c r="A70" t="s">
        <v>2</v>
      </c>
      <c r="B70">
        <v>123.65</v>
      </c>
      <c r="C70">
        <v>109.27</v>
      </c>
      <c r="D70">
        <v>7.55</v>
      </c>
      <c r="E70">
        <v>240.47</v>
      </c>
    </row>
    <row r="71" spans="1:5" ht="30">
      <c r="A71" s="9" t="s">
        <v>31</v>
      </c>
      <c r="B71">
        <v>37.299999999999997</v>
      </c>
      <c r="C71">
        <v>51.65</v>
      </c>
      <c r="D71">
        <v>8.77</v>
      </c>
      <c r="E71">
        <v>97.72</v>
      </c>
    </row>
    <row r="72" spans="1:5" ht="30">
      <c r="A72" s="9" t="s">
        <v>28</v>
      </c>
      <c r="B72">
        <v>91.74</v>
      </c>
      <c r="C72">
        <v>77.45</v>
      </c>
      <c r="D72">
        <v>53.68</v>
      </c>
      <c r="E72">
        <v>222.87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Andre Luckow</cp:lastModifiedBy>
  <dcterms:created xsi:type="dcterms:W3CDTF">2011-10-02T00:32:35Z</dcterms:created>
  <dcterms:modified xsi:type="dcterms:W3CDTF">2011-10-02T21:56:33Z</dcterms:modified>
</cp:coreProperties>
</file>