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40" yWindow="0" windowWidth="26120" windowHeight="17520" tabRatio="352" firstSheet="1" activeTab="1"/>
  </bookViews>
  <sheets>
    <sheet name="Sheet2" sheetId="2" r:id="rId1"/>
    <sheet name="Cyder" sheetId="6" r:id="rId2"/>
    <sheet name="Sierra-FG" sheetId="4" r:id="rId3"/>
    <sheet name="India-FG" sheetId="3" r:id="rId4"/>
    <sheet name="old data" sheetId="1" r:id="rId5"/>
    <sheet name="Sierra_OLD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" i="6" l="1"/>
  <c r="G80" i="6"/>
  <c r="E80" i="6"/>
  <c r="D80" i="6"/>
  <c r="C80" i="6"/>
  <c r="I82" i="6"/>
  <c r="G82" i="6"/>
  <c r="E82" i="6"/>
  <c r="D82" i="6"/>
  <c r="C82" i="6"/>
  <c r="I81" i="6"/>
  <c r="G81" i="6"/>
  <c r="E81" i="6"/>
  <c r="D81" i="6"/>
  <c r="C81" i="6"/>
  <c r="I58" i="6"/>
  <c r="G58" i="6"/>
  <c r="E58" i="6"/>
  <c r="D58" i="6"/>
  <c r="I59" i="6"/>
  <c r="G59" i="6"/>
  <c r="E59" i="6"/>
  <c r="D59" i="6"/>
  <c r="C59" i="6"/>
  <c r="C58" i="6"/>
  <c r="I56" i="6"/>
  <c r="G56" i="6"/>
  <c r="E56" i="6"/>
  <c r="D56" i="6"/>
  <c r="C56" i="6"/>
  <c r="I55" i="6"/>
  <c r="G55" i="6"/>
  <c r="E55" i="6"/>
  <c r="D55" i="6"/>
  <c r="C55" i="6"/>
  <c r="C57" i="6"/>
  <c r="I57" i="6"/>
  <c r="G57" i="6"/>
  <c r="E57" i="6"/>
  <c r="D57" i="6"/>
  <c r="G11" i="6"/>
  <c r="D11" i="6"/>
  <c r="I10" i="6"/>
  <c r="G10" i="6"/>
  <c r="E10" i="6"/>
  <c r="D10" i="6"/>
  <c r="C10" i="6"/>
  <c r="G9" i="6"/>
  <c r="D9" i="6"/>
  <c r="G8" i="6"/>
  <c r="D8" i="6"/>
  <c r="G7" i="6"/>
  <c r="G5" i="6"/>
  <c r="D7" i="6"/>
  <c r="D6" i="6"/>
  <c r="I37" i="6"/>
  <c r="I41" i="6"/>
  <c r="I40" i="6"/>
  <c r="I39" i="6"/>
  <c r="I38" i="6"/>
  <c r="I36" i="6"/>
  <c r="I35" i="6"/>
  <c r="I8" i="6"/>
  <c r="I11" i="6"/>
  <c r="I9" i="6"/>
  <c r="I7" i="6"/>
  <c r="I6" i="6"/>
  <c r="I5" i="6"/>
  <c r="G6" i="6"/>
  <c r="E7" i="6"/>
  <c r="E11" i="6"/>
  <c r="E9" i="6"/>
  <c r="E8" i="6"/>
  <c r="E6" i="6"/>
  <c r="E5" i="6"/>
  <c r="D5" i="6"/>
  <c r="C11" i="6"/>
  <c r="C9" i="6"/>
  <c r="C8" i="6"/>
  <c r="C7" i="6"/>
  <c r="C6" i="6"/>
  <c r="C5" i="6"/>
  <c r="G40" i="6"/>
  <c r="G39" i="6"/>
  <c r="D40" i="6"/>
  <c r="D39" i="6"/>
  <c r="G38" i="6"/>
  <c r="D38" i="6"/>
  <c r="G37" i="6"/>
  <c r="G36" i="6"/>
  <c r="E35" i="6"/>
  <c r="E41" i="6"/>
  <c r="E39" i="6"/>
  <c r="E40" i="6"/>
  <c r="E38" i="6"/>
  <c r="E37" i="6"/>
  <c r="E36" i="6"/>
  <c r="C35" i="6"/>
  <c r="C41" i="6"/>
  <c r="C40" i="6"/>
  <c r="C39" i="6"/>
  <c r="C38" i="6"/>
  <c r="C37" i="6"/>
  <c r="C36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<sst xmlns="http://schemas.openxmlformats.org/spreadsheetml/2006/main" count="276" uniqueCount="129">
  <si>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</si>
  <si>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</si>
  <si>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</si>
  <si>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</si>
  <si>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</si>
  <si>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</si>
  <si>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</si>
  <si>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</si>
  <si>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</si>
  <si>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</si>
  <si>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</si>
  <si>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</si>
  <si>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</si>
  <si>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</si>
  <si>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</si>
  <si>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</si>
  <si>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</si>
  <si>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</si>
  <si>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</si>
  <si>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</si>
  <si>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</si>
  <si>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</si>
  <si>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</si>
  <si>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</si>
  <si>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</si>
  <si>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</si>
  <si>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</si>
  <si>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</si>
  <si>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</si>
  <si>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</si>
  <si>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</si>
  <si>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</si>
  <si>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</si>
  <si>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</si>
  <si>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</si>
  <si>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</si>
  <si>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</si>
  <si>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</si>
  <si>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</si>
  <si>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</si>
  <si>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</si>
  <si>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</si>
  <si>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</si>
  <si>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</si>
  <si>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</si>
  <si>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</si>
  <si>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</si>
  <si>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</si>
  <si>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</si>
  <si>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</si>
  <si>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</si>
  <si>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</si>
  <si>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</si>
  <si>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</si>
  <si>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</si>
  <si>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</si>
  <si>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</si>
  <si>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</si>
  <si>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</si>
  <si>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</si>
  <si>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</si>
  <si>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</si>
  <si>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</si>
  <si>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</si>
  <si>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</si>
  <si>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</si>
  <si>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</si>
  <si>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</si>
  <si>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</si>
  <si>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</si>
  <si>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</si>
  <si>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</si>
  <si>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</si>
  <si>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</si>
  <si>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</si>
  <si>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</si>
  <si>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</si>
  <si>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</si>
  <si>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</si>
  <si>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</si>
  <si>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</si>
  <si>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</si>
  <si>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</si>
  <si>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</si>
  <si>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</si>
  <si>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</si>
  <si>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</si>
  <si>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</si>
  <si>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</si>
  <si>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</si>
  <si>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</si>
  <si>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</si>
  <si>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</si>
  <si>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</si>
  <si>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</si>
  <si>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</si>
  <si>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</si>
  <si>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</si>
  <si>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</si>
  <si>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</si>
  <si>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</si>
  <si>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</si>
  <si>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</si>
  <si>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</si>
  <si>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</si>
  <si>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</si>
  <si>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</si>
  <si>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</si>
  <si>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</si>
  <si>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</si>
  <si>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</si>
  <si>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</si>
  <si>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</si>
  <si>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</si>
  <si>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</si>
  <si>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</si>
  <si>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</si>
  <si>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</si>
  <si>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</si>
  <si>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</si>
  <si>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</si>
  <si>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</si>
  <si>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</si>
  <si>
    <t>Varying Num of reduces</t>
  </si>
  <si>
    <t>Constant Input Data size(4GB),Number of workers=8, Chunk Size=256</t>
  </si>
  <si>
    <t>Num Of Reduces</t>
  </si>
  <si>
    <t>Varying Num of workers</t>
  </si>
  <si>
    <t>Num Of workers</t>
  </si>
  <si>
    <t xml:space="preserve">Constant Input Data size(4GB),Number of workers=8, Chunk Size=256, Nu, of reduces=8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</si>
</sst>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</cellXfs>
  <cellStyles count="132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0.0166666666666667</c:v>
                </c:pt>
                <c:pt idx="4">
                  <c:v>0.0333333333333333</c:v>
                </c:pt>
                <c:pt idx="5">
                  <c:v>0.05</c:v>
                </c:pt>
                <c:pt idx="6">
                  <c:v>0.15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0.0333333333333333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0.6</c:v>
                </c:pt>
                <c:pt idx="1">
                  <c:v>1.0</c:v>
                </c:pt>
                <c:pt idx="2">
                  <c:v>1.083</c:v>
                </c:pt>
                <c:pt idx="3">
                  <c:v>1.35</c:v>
                </c:pt>
                <c:pt idx="4">
                  <c:v>1.533</c:v>
                </c:pt>
                <c:pt idx="5">
                  <c:v>2.65</c:v>
                </c:pt>
                <c:pt idx="6">
                  <c:v>7.483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0.00833333333333333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0.05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1.367</c:v>
                </c:pt>
                <c:pt idx="1">
                  <c:v>1.733</c:v>
                </c:pt>
                <c:pt idx="2">
                  <c:v>2.5</c:v>
                </c:pt>
                <c:pt idx="3">
                  <c:v>3.533</c:v>
                </c:pt>
                <c:pt idx="4">
                  <c:v>6.3</c:v>
                </c:pt>
                <c:pt idx="5">
                  <c:v>11.38</c:v>
                </c:pt>
                <c:pt idx="6">
                  <c:v>24.5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78248"/>
        <c:axId val="638789240"/>
      </c:barChart>
      <c:catAx>
        <c:axId val="49497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789240"/>
        <c:crosses val="autoZero"/>
        <c:auto val="1"/>
        <c:lblAlgn val="ctr"/>
        <c:lblOffset val="100"/>
        <c:noMultiLvlLbl val="0"/>
      </c:catAx>
      <c:valAx>
        <c:axId val="638789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7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Chunk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1.083</c:v>
                </c:pt>
                <c:pt idx="1">
                  <c:v>0.53</c:v>
                </c:pt>
                <c:pt idx="2">
                  <c:v>0.25</c:v>
                </c:pt>
                <c:pt idx="3">
                  <c:v>0.133333333333333</c:v>
                </c:pt>
                <c:pt idx="4">
                  <c:v>0.05</c:v>
                </c:pt>
                <c:pt idx="5">
                  <c:v>0.0333333333333333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16.47</c:v>
                </c:pt>
                <c:pt idx="1">
                  <c:v>8.833</c:v>
                </c:pt>
                <c:pt idx="2">
                  <c:v>4.65</c:v>
                </c:pt>
                <c:pt idx="3">
                  <c:v>2.93</c:v>
                </c:pt>
                <c:pt idx="4">
                  <c:v>2.65</c:v>
                </c:pt>
                <c:pt idx="5">
                  <c:v>2.35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0.0833333333333333</c:v>
                </c:pt>
                <c:pt idx="3">
                  <c:v>0.3</c:v>
                </c:pt>
                <c:pt idx="4">
                  <c:v>0.0166666666666667</c:v>
                </c:pt>
                <c:pt idx="5">
                  <c:v>0.00833333333333333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12.0</c:v>
                </c:pt>
                <c:pt idx="1">
                  <c:v>11.95</c:v>
                </c:pt>
                <c:pt idx="2">
                  <c:v>11.85</c:v>
                </c:pt>
                <c:pt idx="3">
                  <c:v>11.75</c:v>
                </c:pt>
                <c:pt idx="4">
                  <c:v>11.38</c:v>
                </c:pt>
                <c:pt idx="5">
                  <c:v>12.1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230824"/>
        <c:axId val="522236072"/>
      </c:barChart>
      <c:catAx>
        <c:axId val="52223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36072"/>
        <c:crosses val="autoZero"/>
        <c:auto val="1"/>
        <c:lblAlgn val="ctr"/>
        <c:lblOffset val="100"/>
        <c:noMultiLvlLbl val="0"/>
      </c:catAx>
      <c:valAx>
        <c:axId val="522236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Reduces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15129995543"/>
          <c:y val="0.0938458513973532"/>
          <c:w val="0.72007786526684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0.0666666666666667</c:v>
                </c:pt>
                <c:pt idx="1">
                  <c:v>0.0666666666666667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0.05</c:v>
                </c:pt>
                <c:pt idx="1">
                  <c:v>0.0333333333333333</c:v>
                </c:pt>
                <c:pt idx="2">
                  <c:v>0.0166666666666667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2.3</c:v>
                </c:pt>
                <c:pt idx="1">
                  <c:v>2.583</c:v>
                </c:pt>
                <c:pt idx="2">
                  <c:v>2.65</c:v>
                </c:pt>
                <c:pt idx="3">
                  <c:v>2.633</c:v>
                </c:pt>
                <c:pt idx="4">
                  <c:v>2.95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41.17</c:v>
                </c:pt>
                <c:pt idx="1">
                  <c:v>21.42</c:v>
                </c:pt>
                <c:pt idx="2">
                  <c:v>11.38</c:v>
                </c:pt>
                <c:pt idx="3">
                  <c:v>13.17</c:v>
                </c:pt>
                <c:pt idx="4">
                  <c:v>13.67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701240"/>
        <c:axId val="506595240"/>
      </c:barChart>
      <c:catAx>
        <c:axId val="50670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595240"/>
        <c:crosses val="autoZero"/>
        <c:auto val="1"/>
        <c:lblAlgn val="ctr"/>
        <c:lblOffset val="100"/>
        <c:noMultiLvlLbl val="0"/>
      </c:catAx>
      <c:valAx>
        <c:axId val="506595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70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Workers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0.0833333333333333</c:v>
                </c:pt>
                <c:pt idx="1">
                  <c:v>0.05</c:v>
                </c:pt>
                <c:pt idx="2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0.0666666666666667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3.883</c:v>
                </c:pt>
                <c:pt idx="1">
                  <c:v>2.65</c:v>
                </c:pt>
                <c:pt idx="2">
                  <c:v>2.15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21.27</c:v>
                </c:pt>
                <c:pt idx="1">
                  <c:v>11.38</c:v>
                </c:pt>
                <c:pt idx="2">
                  <c:v>11.78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611032"/>
        <c:axId val="529566408"/>
      </c:barChart>
      <c:catAx>
        <c:axId val="60361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566408"/>
        <c:crosses val="autoZero"/>
        <c:auto val="1"/>
        <c:lblAlgn val="ctr"/>
        <c:lblOffset val="100"/>
        <c:noMultiLvlLbl val="0"/>
      </c:catAx>
      <c:valAx>
        <c:axId val="529566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1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94360"/>
        <c:axId val="522257592"/>
      </c:scatterChart>
      <c:valAx>
        <c:axId val="53599436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57592"/>
        <c:crosses val="autoZero"/>
        <c:crossBetween val="midCat"/>
        <c:majorUnit val="64.0"/>
      </c:valAx>
      <c:valAx>
        <c:axId val="52225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99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58696"/>
        <c:axId val="522991736"/>
      </c:barChart>
      <c:catAx>
        <c:axId val="52275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2991736"/>
        <c:crosses val="autoZero"/>
        <c:auto val="1"/>
        <c:lblAlgn val="ctr"/>
        <c:lblOffset val="100"/>
        <c:noMultiLvlLbl val="0"/>
      </c:catAx>
      <c:valAx>
        <c:axId val="52299173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758696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8978189459446"/>
          <c:y val="0.1338701447235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tx>
            <c:v>Reduce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tx>
            <c:v>Quitting workers Time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982216"/>
        <c:axId val="536536824"/>
      </c:barChart>
      <c:catAx>
        <c:axId val="53598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536824"/>
        <c:crosses val="autoZero"/>
        <c:auto val="1"/>
        <c:lblAlgn val="ctr"/>
        <c:lblOffset val="100"/>
        <c:noMultiLvlLbl val="0"/>
      </c:catAx>
      <c:valAx>
        <c:axId val="536536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>
            <c:manualLayout>
              <c:xMode val="edge"/>
              <c:yMode val="edge"/>
              <c:x val="0.0610456016617555"/>
              <c:y val="0.578417278845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5982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9386503067485"/>
          <c:y val="0.136900321119078"/>
          <c:w val="0.213358582078381"/>
          <c:h val="0.370761477892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7544"/>
        <c:axId val="536601864"/>
      </c:scatterChart>
      <c:valAx>
        <c:axId val="52312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601864"/>
        <c:crosses val="autoZero"/>
        <c:crossBetween val="midCat"/>
      </c:valAx>
      <c:valAx>
        <c:axId val="53660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127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152400</xdr:rowOff>
    </xdr:from>
    <xdr:to>
      <xdr:col>21</xdr:col>
      <xdr:colOff>279400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30</xdr:row>
      <xdr:rowOff>63500</xdr:rowOff>
    </xdr:from>
    <xdr:to>
      <xdr:col>21</xdr:col>
      <xdr:colOff>381000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52</xdr:row>
      <xdr:rowOff>247650</xdr:rowOff>
    </xdr:from>
    <xdr:to>
      <xdr:col>21</xdr:col>
      <xdr:colOff>381000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77</xdr:row>
      <xdr:rowOff>819150</xdr:rowOff>
    </xdr:from>
    <xdr:to>
      <xdr:col>20</xdr:col>
      <xdr:colOff>355600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89</xdr:row>
      <xdr:rowOff>38100</xdr:rowOff>
    </xdr:from>
    <xdr:to>
      <xdr:col>5</xdr:col>
      <xdr:colOff>520700</xdr:colOff>
      <xdr:row>109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88</xdr:row>
      <xdr:rowOff>177800</xdr:rowOff>
    </xdr:from>
    <xdr:to>
      <xdr:col>15</xdr:col>
      <xdr:colOff>190500</xdr:colOff>
      <xdr:row>112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C80" sqref="C80:I82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 t="shared" ref="C5:C11" si="0"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 t="shared" ref="I5:I11" si="1">2/60</f>
        <v>3.3333333333333333E-2</v>
      </c>
    </row>
    <row r="6" spans="1:9">
      <c r="A6">
        <v>256</v>
      </c>
      <c r="B6">
        <v>2.85</v>
      </c>
      <c r="C6">
        <f t="shared" si="0"/>
        <v>1.6666666666666666E-2</v>
      </c>
      <c r="D6">
        <f>0.5/60</f>
        <v>8.3333333333333332E-3</v>
      </c>
      <c r="E6">
        <f>2/60</f>
        <v>3.3333333333333333E-2</v>
      </c>
      <c r="F6">
        <v>1</v>
      </c>
      <c r="G6">
        <f>0.5/60</f>
        <v>8.3333333333333332E-3</v>
      </c>
      <c r="H6">
        <v>1.7330000000000001</v>
      </c>
      <c r="I6">
        <f t="shared" si="1"/>
        <v>3.3333333333333333E-2</v>
      </c>
    </row>
    <row r="7" spans="1:9">
      <c r="A7">
        <v>512</v>
      </c>
      <c r="B7">
        <v>3.7</v>
      </c>
      <c r="C7">
        <f t="shared" si="0"/>
        <v>1.6666666666666666E-2</v>
      </c>
      <c r="D7">
        <f>0.5/60</f>
        <v>8.3333333333333332E-3</v>
      </c>
      <c r="E7">
        <f>2/60</f>
        <v>3.3333333333333333E-2</v>
      </c>
      <c r="F7">
        <v>1.083</v>
      </c>
      <c r="G7">
        <f>0.5/60</f>
        <v>8.3333333333333332E-3</v>
      </c>
      <c r="H7">
        <v>2.5</v>
      </c>
      <c r="I7">
        <f t="shared" si="1"/>
        <v>3.3333333333333333E-2</v>
      </c>
    </row>
    <row r="8" spans="1:9">
      <c r="A8">
        <v>1024</v>
      </c>
      <c r="B8">
        <v>5.0999999999999996</v>
      </c>
      <c r="C8">
        <f t="shared" si="0"/>
        <v>1.6666666666666666E-2</v>
      </c>
      <c r="D8">
        <f>1/60</f>
        <v>1.6666666666666666E-2</v>
      </c>
      <c r="E8">
        <f>2/60</f>
        <v>3.3333333333333333E-2</v>
      </c>
      <c r="F8">
        <v>1.35</v>
      </c>
      <c r="G8">
        <f>0.5/60</f>
        <v>8.3333333333333332E-3</v>
      </c>
      <c r="H8">
        <v>3.5329999999999999</v>
      </c>
      <c r="I8">
        <f t="shared" si="1"/>
        <v>3.3333333333333333E-2</v>
      </c>
    </row>
    <row r="9" spans="1:9">
      <c r="A9">
        <v>2048</v>
      </c>
      <c r="B9">
        <v>8.0169999999999995</v>
      </c>
      <c r="C9">
        <f t="shared" si="0"/>
        <v>1.6666666666666666E-2</v>
      </c>
      <c r="D9">
        <f>2/60</f>
        <v>3.3333333333333333E-2</v>
      </c>
      <c r="E9">
        <f>2/60</f>
        <v>3.3333333333333333E-2</v>
      </c>
      <c r="F9">
        <v>1.5329999999999999</v>
      </c>
      <c r="G9">
        <f>1/60</f>
        <v>1.6666666666666666E-2</v>
      </c>
      <c r="H9">
        <v>6.3</v>
      </c>
      <c r="I9">
        <f t="shared" si="1"/>
        <v>3.3333333333333333E-2</v>
      </c>
    </row>
    <row r="10" spans="1:9">
      <c r="A10">
        <v>4096</v>
      </c>
      <c r="B10">
        <v>14.22</v>
      </c>
      <c r="C10">
        <f t="shared" si="0"/>
        <v>1.6666666666666666E-2</v>
      </c>
      <c r="D10">
        <f>3/60</f>
        <v>0.05</v>
      </c>
      <c r="E10">
        <f>1/60</f>
        <v>1.6666666666666666E-2</v>
      </c>
      <c r="F10">
        <v>2.65</v>
      </c>
      <c r="G10">
        <f>1/60</f>
        <v>1.6666666666666666E-2</v>
      </c>
      <c r="H10">
        <v>11.38</v>
      </c>
      <c r="I10">
        <f t="shared" si="1"/>
        <v>3.3333333333333333E-2</v>
      </c>
    </row>
    <row r="11" spans="1:9">
      <c r="A11">
        <v>8192</v>
      </c>
      <c r="B11">
        <v>32.28</v>
      </c>
      <c r="C11">
        <f t="shared" si="0"/>
        <v>1.6666666666666666E-2</v>
      </c>
      <c r="D11" s="44">
        <f>9/60</f>
        <v>0.15</v>
      </c>
      <c r="E11">
        <f>2/60</f>
        <v>3.3333333333333333E-2</v>
      </c>
      <c r="F11">
        <v>7.4829999999999997</v>
      </c>
      <c r="G11">
        <f>3/60</f>
        <v>0.05</v>
      </c>
      <c r="H11">
        <v>24.5</v>
      </c>
      <c r="I11">
        <f t="shared" si="1"/>
        <v>3.3333333333333333E-2</v>
      </c>
    </row>
    <row r="32" spans="1:7" ht="20" thickBot="1">
      <c r="A32" s="1" t="s">
        <v>40</v>
      </c>
      <c r="F32" s="33"/>
      <c r="G32" s="33"/>
    </row>
    <row r="33" spans="1:9" ht="61" thickTop="1">
      <c r="A33" s="5" t="s">
        <v>67</v>
      </c>
      <c r="F33" s="33"/>
      <c r="G33" s="33"/>
    </row>
    <row r="34" spans="1:9" ht="57" thickBot="1">
      <c r="A34" s="8" t="s">
        <v>34</v>
      </c>
      <c r="B34" s="12" t="s">
        <v>77</v>
      </c>
      <c r="C34" s="10" t="s">
        <v>80</v>
      </c>
      <c r="D34" s="13" t="s">
        <v>50</v>
      </c>
      <c r="E34" s="14" t="s">
        <v>51</v>
      </c>
      <c r="F34" s="13" t="s">
        <v>78</v>
      </c>
      <c r="G34" s="13" t="s">
        <v>118</v>
      </c>
      <c r="H34" s="13" t="s">
        <v>53</v>
      </c>
      <c r="I34" s="10" t="s">
        <v>64</v>
      </c>
    </row>
    <row r="35" spans="1:9">
      <c r="A35">
        <v>16</v>
      </c>
      <c r="B35">
        <v>30.8</v>
      </c>
      <c r="C35">
        <f t="shared" ref="C35:C41" si="2">1/60</f>
        <v>1.6666666666666666E-2</v>
      </c>
      <c r="D35">
        <v>1.083</v>
      </c>
      <c r="E35">
        <f t="shared" ref="E35:E41" si="3">1/60</f>
        <v>1.6666666666666666E-2</v>
      </c>
      <c r="F35">
        <v>16.47</v>
      </c>
      <c r="G35">
        <v>0.4</v>
      </c>
      <c r="H35">
        <v>12</v>
      </c>
      <c r="I35">
        <f t="shared" ref="I35:I41" si="4">2/60</f>
        <v>3.3333333333333333E-2</v>
      </c>
    </row>
    <row r="36" spans="1:9">
      <c r="A36">
        <v>32</v>
      </c>
      <c r="B36">
        <v>21.37</v>
      </c>
      <c r="C36">
        <f t="shared" si="2"/>
        <v>1.6666666666666666E-2</v>
      </c>
      <c r="D36">
        <v>0.53</v>
      </c>
      <c r="E36">
        <f t="shared" si="3"/>
        <v>1.6666666666666666E-2</v>
      </c>
      <c r="F36">
        <v>8.8330000000000002</v>
      </c>
      <c r="G36">
        <f>12/60</f>
        <v>0.2</v>
      </c>
      <c r="H36">
        <v>11.95</v>
      </c>
      <c r="I36">
        <f t="shared" si="4"/>
        <v>3.3333333333333333E-2</v>
      </c>
    </row>
    <row r="37" spans="1:9">
      <c r="A37">
        <v>64</v>
      </c>
      <c r="B37">
        <v>16.98</v>
      </c>
      <c r="C37">
        <f t="shared" si="2"/>
        <v>1.6666666666666666E-2</v>
      </c>
      <c r="D37">
        <v>0.25</v>
      </c>
      <c r="E37">
        <f t="shared" si="3"/>
        <v>1.6666666666666666E-2</v>
      </c>
      <c r="F37">
        <v>4.6500000000000004</v>
      </c>
      <c r="G37">
        <f>5/60</f>
        <v>8.3333333333333329E-2</v>
      </c>
      <c r="H37">
        <v>11.85</v>
      </c>
      <c r="I37">
        <f t="shared" si="4"/>
        <v>3.3333333333333333E-2</v>
      </c>
    </row>
    <row r="38" spans="1:9">
      <c r="A38">
        <v>128</v>
      </c>
      <c r="B38">
        <v>15.07</v>
      </c>
      <c r="C38">
        <f t="shared" si="2"/>
        <v>1.6666666666666666E-2</v>
      </c>
      <c r="D38">
        <f>8/60</f>
        <v>0.13333333333333333</v>
      </c>
      <c r="E38">
        <f t="shared" si="3"/>
        <v>1.6666666666666666E-2</v>
      </c>
      <c r="F38">
        <v>2.93</v>
      </c>
      <c r="G38">
        <f>3/10</f>
        <v>0.3</v>
      </c>
      <c r="H38">
        <v>11.75</v>
      </c>
      <c r="I38">
        <f t="shared" si="4"/>
        <v>3.3333333333333333E-2</v>
      </c>
    </row>
    <row r="39" spans="1:9">
      <c r="A39">
        <v>256</v>
      </c>
      <c r="B39">
        <v>14.22</v>
      </c>
      <c r="C39">
        <f t="shared" si="2"/>
        <v>1.6666666666666666E-2</v>
      </c>
      <c r="D39">
        <f>3/60</f>
        <v>0.05</v>
      </c>
      <c r="E39">
        <f t="shared" si="3"/>
        <v>1.6666666666666666E-2</v>
      </c>
      <c r="F39">
        <v>2.65</v>
      </c>
      <c r="G39">
        <f>1/60</f>
        <v>1.6666666666666666E-2</v>
      </c>
      <c r="H39">
        <v>11.38</v>
      </c>
      <c r="I39">
        <f t="shared" si="4"/>
        <v>3.3333333333333333E-2</v>
      </c>
    </row>
    <row r="40" spans="1:9">
      <c r="A40">
        <v>512</v>
      </c>
      <c r="B40">
        <v>14.62</v>
      </c>
      <c r="C40">
        <f t="shared" si="2"/>
        <v>1.6666666666666666E-2</v>
      </c>
      <c r="D40">
        <f>2/60</f>
        <v>3.3333333333333333E-2</v>
      </c>
      <c r="E40">
        <f t="shared" si="3"/>
        <v>1.6666666666666666E-2</v>
      </c>
      <c r="F40" s="44">
        <v>2.35</v>
      </c>
      <c r="G40">
        <f>0.5/60</f>
        <v>8.3333333333333332E-3</v>
      </c>
      <c r="H40">
        <v>12.1</v>
      </c>
      <c r="I40">
        <f t="shared" si="4"/>
        <v>3.3333333333333333E-2</v>
      </c>
    </row>
    <row r="41" spans="1:9">
      <c r="A41">
        <v>1024</v>
      </c>
      <c r="C41">
        <f t="shared" si="2"/>
        <v>1.6666666666666666E-2</v>
      </c>
      <c r="E41">
        <f t="shared" si="3"/>
        <v>1.6666666666666666E-2</v>
      </c>
      <c r="I41">
        <f t="shared" si="4"/>
        <v>3.3333333333333333E-2</v>
      </c>
    </row>
    <row r="52" spans="1:9" ht="20" thickBot="1">
      <c r="A52" s="1" t="s">
        <v>123</v>
      </c>
      <c r="F52" s="33"/>
      <c r="G52" s="33"/>
    </row>
    <row r="53" spans="1:9" ht="61" thickTop="1">
      <c r="A53" s="5" t="s">
        <v>124</v>
      </c>
      <c r="F53" s="33"/>
      <c r="G53" s="33"/>
    </row>
    <row r="54" spans="1:9" ht="57" thickBot="1">
      <c r="A54" s="8" t="s">
        <v>125</v>
      </c>
      <c r="B54" s="12" t="s">
        <v>77</v>
      </c>
      <c r="C54" s="10" t="s">
        <v>80</v>
      </c>
      <c r="D54" s="13" t="s">
        <v>50</v>
      </c>
      <c r="E54" s="14" t="s">
        <v>51</v>
      </c>
      <c r="F54" s="13" t="s">
        <v>78</v>
      </c>
      <c r="G54" s="13" t="s">
        <v>118</v>
      </c>
      <c r="H54" s="13" t="s">
        <v>53</v>
      </c>
      <c r="I54" s="10" t="s">
        <v>64</v>
      </c>
    </row>
    <row r="55" spans="1:9">
      <c r="A55">
        <v>2</v>
      </c>
      <c r="B55">
        <v>43.27</v>
      </c>
      <c r="C55">
        <f>1/60</f>
        <v>1.6666666666666666E-2</v>
      </c>
      <c r="D55">
        <f>4/60</f>
        <v>6.6666666666666666E-2</v>
      </c>
      <c r="E55">
        <f>3/60</f>
        <v>0.05</v>
      </c>
      <c r="F55">
        <v>2.2999999999999998</v>
      </c>
      <c r="G55">
        <f>2/60</f>
        <v>3.3333333333333333E-2</v>
      </c>
      <c r="H55">
        <v>41.17</v>
      </c>
      <c r="I55">
        <f>2/60</f>
        <v>3.3333333333333333E-2</v>
      </c>
    </row>
    <row r="56" spans="1:9">
      <c r="A56">
        <v>4</v>
      </c>
      <c r="B56">
        <v>24.23</v>
      </c>
      <c r="C56">
        <f>1/60</f>
        <v>1.6666666666666666E-2</v>
      </c>
      <c r="D56">
        <f>4/60</f>
        <v>6.6666666666666666E-2</v>
      </c>
      <c r="E56">
        <f>2/60</f>
        <v>3.3333333333333333E-2</v>
      </c>
      <c r="F56">
        <v>2.5830000000000002</v>
      </c>
      <c r="G56">
        <f>1/60</f>
        <v>1.6666666666666666E-2</v>
      </c>
      <c r="H56">
        <v>21.42</v>
      </c>
      <c r="I56">
        <f>2/60</f>
        <v>3.3333333333333333E-2</v>
      </c>
    </row>
    <row r="57" spans="1:9">
      <c r="A57">
        <v>8</v>
      </c>
      <c r="B57">
        <v>14.22</v>
      </c>
      <c r="C57">
        <f>1/60</f>
        <v>1.6666666666666666E-2</v>
      </c>
      <c r="D57">
        <f>3/60</f>
        <v>0.05</v>
      </c>
      <c r="E57">
        <f>1/60</f>
        <v>1.6666666666666666E-2</v>
      </c>
      <c r="F57">
        <v>2.65</v>
      </c>
      <c r="G57">
        <f>1/60</f>
        <v>1.6666666666666666E-2</v>
      </c>
      <c r="H57">
        <v>11.38</v>
      </c>
      <c r="I57">
        <f>2/60</f>
        <v>3.3333333333333333E-2</v>
      </c>
    </row>
    <row r="58" spans="1:9">
      <c r="A58">
        <v>16</v>
      </c>
      <c r="B58">
        <v>16.02</v>
      </c>
      <c r="C58">
        <f>1/60</f>
        <v>1.6666666666666666E-2</v>
      </c>
      <c r="D58">
        <f>4/60</f>
        <v>6.6666666666666666E-2</v>
      </c>
      <c r="E58">
        <f>2/60</f>
        <v>3.3333333333333333E-2</v>
      </c>
      <c r="F58">
        <v>2.633</v>
      </c>
      <c r="G58">
        <f>1/60</f>
        <v>1.6666666666666666E-2</v>
      </c>
      <c r="H58">
        <v>13.17</v>
      </c>
      <c r="I58">
        <f>2/60</f>
        <v>3.3333333333333333E-2</v>
      </c>
    </row>
    <row r="59" spans="1:9">
      <c r="A59">
        <v>32</v>
      </c>
      <c r="B59">
        <v>16.88</v>
      </c>
      <c r="C59">
        <f>1/60</f>
        <v>1.6666666666666666E-2</v>
      </c>
      <c r="D59">
        <f>4/60</f>
        <v>6.6666666666666666E-2</v>
      </c>
      <c r="E59">
        <f>3/60</f>
        <v>0.05</v>
      </c>
      <c r="F59">
        <v>2.95</v>
      </c>
      <c r="G59">
        <f>1/60</f>
        <v>1.6666666666666666E-2</v>
      </c>
      <c r="H59">
        <v>13.67</v>
      </c>
      <c r="I59">
        <f>2/60</f>
        <v>3.3333333333333333E-2</v>
      </c>
    </row>
    <row r="60" spans="1:9">
      <c r="A60">
        <v>64</v>
      </c>
    </row>
    <row r="77" spans="1:9" ht="20" thickBot="1">
      <c r="A77" s="1" t="s">
        <v>126</v>
      </c>
      <c r="F77" s="33"/>
      <c r="G77" s="33"/>
    </row>
    <row r="78" spans="1:9" ht="76" thickTop="1">
      <c r="A78" s="5" t="s">
        <v>128</v>
      </c>
      <c r="F78" s="33"/>
      <c r="G78" s="33"/>
    </row>
    <row r="79" spans="1:9" ht="57" thickBot="1">
      <c r="A79" s="8" t="s">
        <v>127</v>
      </c>
      <c r="B79" s="12" t="s">
        <v>77</v>
      </c>
      <c r="C79" s="10" t="s">
        <v>80</v>
      </c>
      <c r="D79" s="13" t="s">
        <v>50</v>
      </c>
      <c r="E79" s="14" t="s">
        <v>51</v>
      </c>
      <c r="F79" s="13" t="s">
        <v>78</v>
      </c>
      <c r="G79" s="13" t="s">
        <v>118</v>
      </c>
      <c r="H79" s="13" t="s">
        <v>53</v>
      </c>
      <c r="I79" s="10" t="s">
        <v>64</v>
      </c>
    </row>
    <row r="80" spans="1:9">
      <c r="A80">
        <v>4</v>
      </c>
      <c r="B80">
        <v>25.37</v>
      </c>
      <c r="C80">
        <f>1/60</f>
        <v>1.6666666666666666E-2</v>
      </c>
      <c r="D80">
        <f>5/60</f>
        <v>8.3333333333333329E-2</v>
      </c>
      <c r="E80">
        <f>1/60</f>
        <v>1.6666666666666666E-2</v>
      </c>
      <c r="F80">
        <v>3.883</v>
      </c>
      <c r="G80">
        <f>1/60</f>
        <v>1.6666666666666666E-2</v>
      </c>
      <c r="H80">
        <v>21.27</v>
      </c>
      <c r="I80">
        <f>2/60</f>
        <v>3.3333333333333333E-2</v>
      </c>
    </row>
    <row r="81" spans="1:9">
      <c r="A81">
        <v>8</v>
      </c>
      <c r="B81">
        <v>14.22</v>
      </c>
      <c r="C81">
        <f>1/60</f>
        <v>1.6666666666666666E-2</v>
      </c>
      <c r="D81">
        <f>3/60</f>
        <v>0.05</v>
      </c>
      <c r="E81">
        <f>1/60</f>
        <v>1.6666666666666666E-2</v>
      </c>
      <c r="F81">
        <v>2.65</v>
      </c>
      <c r="G81">
        <f>1/60</f>
        <v>1.6666666666666666E-2</v>
      </c>
      <c r="H81">
        <v>11.38</v>
      </c>
      <c r="I81">
        <f>2/60</f>
        <v>3.3333333333333333E-2</v>
      </c>
    </row>
    <row r="82" spans="1:9">
      <c r="A82">
        <v>16</v>
      </c>
      <c r="B82">
        <v>14.22</v>
      </c>
      <c r="C82">
        <f>0.5/60</f>
        <v>8.3333333333333332E-3</v>
      </c>
      <c r="D82">
        <f>4/60</f>
        <v>6.6666666666666666E-2</v>
      </c>
      <c r="E82">
        <f>4/60</f>
        <v>6.6666666666666666E-2</v>
      </c>
      <c r="F82">
        <v>2.15</v>
      </c>
      <c r="G82">
        <f>2/60</f>
        <v>3.3333333333333333E-2</v>
      </c>
      <c r="H82">
        <v>11.78</v>
      </c>
      <c r="I82">
        <f>2/60</f>
        <v>3.3333333333333333E-2</v>
      </c>
    </row>
    <row r="83" spans="1:9">
      <c r="A83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79" workbookViewId="0">
      <selection activeCell="A13" sqref="A13:H1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Cyder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2010-12-12T16:22:43Z</dcterms:modified>
</cp:coreProperties>
</file>