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660" windowHeight="15380" tabRatio="500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</sheets>
  <calcPr calcId="130407" concurrentCalc="0"/>
  <pivotCaches>
    <pivotCache cacheId="0" r:id="rId7"/>
    <pivotCache cacheId="2" r:id="rId8"/>
    <pivotCache cacheId="1" r:id="rId9"/>
    <pivotCache cacheId="3" r:id="rId10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4" i="9"/>
  <c r="B74"/>
  <c r="C79"/>
  <c r="B79"/>
  <c r="C78"/>
  <c r="B78"/>
  <c r="C77"/>
  <c r="B77"/>
  <c r="C76"/>
  <c r="B76"/>
  <c r="C75"/>
  <c r="B75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H68" i="1"/>
  <c r="I68"/>
  <c r="H67"/>
  <c r="I67"/>
  <c r="H66"/>
  <c r="I66"/>
  <c r="H47"/>
  <c r="I47"/>
  <c r="H46"/>
  <c r="I46"/>
  <c r="H23"/>
  <c r="I23"/>
  <c r="H22"/>
  <c r="I22"/>
  <c r="H21"/>
  <c r="I21"/>
  <c r="D96" i="3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<sst xmlns="http://schemas.openxmlformats.org/spreadsheetml/2006/main" count="457" uniqueCount="164">
  <si>
    <t># Poseidon</t>
    <phoneticPr fontId="12" type="noConversion"/>
  </si>
  <si>
    <t># Cloud Pilots</t>
    <phoneticPr fontId="12" type="noConversion"/>
  </si>
  <si>
    <t>Start Pilot if not sufficient progress is made</t>
    <phoneticPr fontId="12" type="noConversion"/>
  </si>
  <si>
    <t>Deadline Scenario</t>
    <phoneticPr fontId="12" type="noConversion"/>
  </si>
  <si>
    <t>Job Size Cloud (in Cores)</t>
    <phoneticPr fontId="12" type="noConversion"/>
  </si>
  <si>
    <t>Job Size TG (in Cores)</t>
    <phoneticPr fontId="12" type="noConversion"/>
  </si>
  <si>
    <t>n/a</t>
    <phoneticPr fontId="12" type="noConversion"/>
  </si>
  <si>
    <t>LONI 8cr/8rp</t>
    <phoneticPr fontId="12" type="noConversion"/>
  </si>
  <si>
    <t>LONI 8cr/4rp
Condor P. 8cr/3rp
Sci. Cloud 8cr/1rp</t>
    <phoneticPr fontId="12" type="noConversion"/>
  </si>
  <si>
    <t>Science Cloud 8cr/8rp</t>
    <phoneticPr fontId="12" type="noConversion"/>
  </si>
  <si>
    <t>Condor Pool         8cr/8rp</t>
    <phoneticPr fontId="12" type="noConversion"/>
  </si>
  <si>
    <t>LONI 8cr/6rp
Science Cloud      8cr/2rp</t>
    <phoneticPr fontId="12" type="noConversion"/>
  </si>
  <si>
    <t>LONI 8cr/4rp 
Condor P.         8cr/4rp</t>
    <phoneticPr fontId="12" type="noConversion"/>
  </si>
  <si>
    <t>CPU Time (in sec)</t>
    <phoneticPr fontId="12" type="noConversion"/>
  </si>
  <si>
    <t>Poseidon</t>
    <phoneticPr fontId="12" type="noConversion"/>
  </si>
  <si>
    <t>LONI</t>
    <phoneticPr fontId="12" type="noConversion"/>
  </si>
  <si>
    <t>Gesamt: Summe - Number Instances</t>
  </si>
  <si>
    <t>Cores</t>
  </si>
  <si>
    <t>m1.large</t>
    <phoneticPr fontId="12" type="noConversion"/>
  </si>
  <si>
    <t>Poseidon</t>
    <phoneticPr fontId="12" type="noConversion"/>
  </si>
  <si>
    <t>Adaptive Scenario</t>
    <phoneticPr fontId="12" type="noConversion"/>
  </si>
  <si>
    <t>Time for completion for n jobs</t>
    <phoneticPr fontId="12" type="noConversion"/>
  </si>
  <si>
    <t>Jobs run as soon as a resource becomes available</t>
    <phoneticPr fontId="12" type="noConversion"/>
  </si>
  <si>
    <t># TG</t>
    <phoneticPr fontId="12" type="noConversion"/>
  </si>
  <si>
    <t># Nimbus</t>
    <phoneticPr fontId="12" type="noConversion"/>
  </si>
  <si>
    <t># EC2</t>
    <phoneticPr fontId="12" type="noConversion"/>
  </si>
  <si>
    <t>Average</t>
    <phoneticPr fontId="12" type="noConversion"/>
  </si>
  <si>
    <t>EC2 m1.large</t>
    <phoneticPr fontId="12" type="noConversion"/>
  </si>
  <si>
    <t>Nimbus</t>
    <phoneticPr fontId="12" type="noConversion"/>
  </si>
  <si>
    <t>LONI 16 core
Nimbus 16 core</t>
    <phoneticPr fontId="12" type="noConversion"/>
  </si>
  <si>
    <t>Run ID</t>
    <phoneticPr fontId="12" type="noConversion"/>
  </si>
  <si>
    <t>Number Replicas</t>
    <phoneticPr fontId="12" type="noConversion"/>
  </si>
  <si>
    <t>Memory (in MB)</t>
    <phoneticPr fontId="12" type="noConversion"/>
  </si>
  <si>
    <t>Number Instances</t>
  </si>
  <si>
    <t>Daten</t>
  </si>
  <si>
    <t>LONI/Condor</t>
    <phoneticPr fontId="12" type="noConversion"/>
  </si>
  <si>
    <t>Resource</t>
    <phoneticPr fontId="12" type="noConversion"/>
  </si>
  <si>
    <t>Oliver</t>
    <phoneticPr fontId="12" type="noConversion"/>
  </si>
  <si>
    <t>Grid (Poseidon - adjusted)</t>
    <phoneticPr fontId="12" type="noConversion"/>
  </si>
  <si>
    <t>Science Cloud</t>
    <phoneticPr fontId="12" type="noConversion"/>
  </si>
  <si>
    <t>Condor Pool</t>
    <phoneticPr fontId="12" type="noConversion"/>
  </si>
  <si>
    <t>LONI</t>
    <phoneticPr fontId="12" type="noConversion"/>
  </si>
  <si>
    <t>Poseidon</t>
    <phoneticPr fontId="12" type="noConversion"/>
  </si>
  <si>
    <t>Condor Ressourcen</t>
    <phoneticPr fontId="12" type="noConversion"/>
  </si>
  <si>
    <t>Condor Number Cores</t>
    <phoneticPr fontId="12" type="noConversion"/>
  </si>
  <si>
    <t>Job Size</t>
    <phoneticPr fontId="12" type="noConversion"/>
  </si>
  <si>
    <t>Fixed</t>
    <phoneticPr fontId="12" type="noConversion"/>
  </si>
  <si>
    <t>Runtime (in sec)</t>
    <phoneticPr fontId="12" type="noConversion"/>
  </si>
  <si>
    <t>Poseidon</t>
    <phoneticPr fontId="12" type="noConversion"/>
  </si>
  <si>
    <t>Poseidon, Oliver</t>
    <phoneticPr fontId="12" type="noConversion"/>
  </si>
  <si>
    <t>Oliver</t>
    <phoneticPr fontId="12" type="noConversion"/>
  </si>
  <si>
    <t>-</t>
  </si>
  <si>
    <t>-</t>
    <phoneticPr fontId="12" type="noConversion"/>
  </si>
  <si>
    <t>Poseidon</t>
    <phoneticPr fontId="12" type="noConversion"/>
  </si>
  <si>
    <t>Poseidon (CHARM)</t>
    <phoneticPr fontId="12" type="noConversion"/>
  </si>
  <si>
    <t>2 core</t>
    <phoneticPr fontId="12" type="noConversion"/>
  </si>
  <si>
    <t>Number Cores</t>
  </si>
  <si>
    <t>Number Cores</t>
    <phoneticPr fontId="12" type="noConversion"/>
  </si>
  <si>
    <t>Nodes</t>
    <phoneticPr fontId="12" type="noConversion"/>
  </si>
  <si>
    <t>Number Cores</t>
    <phoneticPr fontId="12" type="noConversion"/>
  </si>
  <si>
    <t>m1.large</t>
    <phoneticPr fontId="12" type="noConversion"/>
  </si>
  <si>
    <t>1 STABW - Startup Time (in s)</t>
  </si>
  <si>
    <t>Number Cores (Total)</t>
    <phoneticPr fontId="12" type="noConversion"/>
  </si>
  <si>
    <t>EC2 (m1.large)</t>
    <phoneticPr fontId="12" type="noConversion"/>
  </si>
  <si>
    <t>Runs a Workload of 8 replicas in a fixed distribution</t>
    <phoneticPr fontId="12" type="noConversion"/>
  </si>
  <si>
    <t># TG</t>
  </si>
  <si>
    <t># Nimbus</t>
  </si>
  <si>
    <t># Condor</t>
    <phoneticPr fontId="12" type="noConversion"/>
  </si>
  <si>
    <t>Number Cores</t>
    <phoneticPr fontId="12" type="noConversion"/>
  </si>
  <si>
    <t>Poseidon</t>
  </si>
  <si>
    <t>Average (drop maxima)</t>
    <phoneticPr fontId="12" type="noConversion"/>
  </si>
  <si>
    <t>Machine</t>
    <phoneticPr fontId="12" type="noConversion"/>
  </si>
  <si>
    <t>Nimbus (Chicago)</t>
    <phoneticPr fontId="12" type="noConversion"/>
  </si>
  <si>
    <t>EC2 (c1.xlarge)</t>
    <phoneticPr fontId="12" type="noConversion"/>
  </si>
  <si>
    <t>EC2 (m2.4xlarge)</t>
  </si>
  <si>
    <t>EC2 (m2.4xlarge)</t>
    <phoneticPr fontId="12" type="noConversion"/>
  </si>
  <si>
    <t>EC2 (m2.4xlarge)</t>
    <phoneticPr fontId="12" type="noConversion"/>
  </si>
  <si>
    <t>Walltime (in sec)</t>
    <phoneticPr fontId="12" type="noConversion"/>
  </si>
  <si>
    <t>Startup Times</t>
    <phoneticPr fontId="12" type="noConversion"/>
  </si>
  <si>
    <t>Startup Time (in s)</t>
    <phoneticPr fontId="12" type="noConversion"/>
  </si>
  <si>
    <t>Instance</t>
    <phoneticPr fontId="12" type="noConversion"/>
  </si>
  <si>
    <t>m1.large</t>
    <phoneticPr fontId="12" type="noConversion"/>
  </si>
  <si>
    <t>Number Instances</t>
    <phoneticPr fontId="12" type="noConversion"/>
  </si>
  <si>
    <t>MAX_RUNTIME (in min)</t>
    <phoneticPr fontId="12" type="noConversion"/>
  </si>
  <si>
    <t>Check Period (in min)</t>
    <phoneticPr fontId="12" type="noConversion"/>
  </si>
  <si>
    <t>Max Cloud Pilots</t>
    <phoneticPr fontId="12" type="noConversion"/>
  </si>
  <si>
    <t>Cloud Pilot Size</t>
    <phoneticPr fontId="12" type="noConversion"/>
  </si>
  <si>
    <t>Runtime (in min)</t>
    <phoneticPr fontId="12" type="noConversion"/>
  </si>
  <si>
    <t>Runtime (in sec)</t>
    <phoneticPr fontId="12" type="noConversion"/>
  </si>
  <si>
    <t># Nimbus</t>
    <phoneticPr fontId="12" type="noConversion"/>
  </si>
  <si>
    <t>Stdev (drop maxima)</t>
    <phoneticPr fontId="12" type="noConversion"/>
  </si>
  <si>
    <t>Ergebnis</t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</si>
  <si>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</si>
  <si>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</si>
  <si>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</si>
  <si>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</si>
  <si>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</si>
  <si>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</si>
  <si>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2" type="noConversion"/>
  </si>
  <si>
    <t>SAGA Pilot Sub-Job Runtime</t>
    <phoneticPr fontId="12" type="noConversion"/>
  </si>
  <si>
    <t>Overhead (in s)</t>
    <phoneticPr fontId="12" type="noConversion"/>
  </si>
  <si>
    <t>Overhead (in %)</t>
    <phoneticPr fontId="12" type="noConversion"/>
  </si>
  <si>
    <t>2 cores</t>
    <phoneticPr fontId="12" type="noConversion"/>
  </si>
  <si>
    <t>Nimbus</t>
    <phoneticPr fontId="12" type="noConversion"/>
  </si>
  <si>
    <t xml:space="preserve">Amazon </t>
    <phoneticPr fontId="12" type="noConversion"/>
  </si>
  <si>
    <t>2 cores</t>
    <phoneticPr fontId="12" type="noConversion"/>
  </si>
  <si>
    <t>EUCA (Indiana)</t>
    <phoneticPr fontId="12" type="noConversion"/>
  </si>
  <si>
    <t xml:space="preserve">Number Steps: </t>
    <phoneticPr fontId="12" type="noConversion"/>
  </si>
  <si>
    <t>NAMD Run</t>
    <phoneticPr fontId="12" type="noConversion"/>
  </si>
  <si>
    <t>Number Nodes</t>
    <phoneticPr fontId="12" type="noConversion"/>
  </si>
  <si>
    <t>Poseidon</t>
    <phoneticPr fontId="12" type="noConversion"/>
  </si>
  <si>
    <t>Date</t>
    <phoneticPr fontId="12" type="noConversion"/>
  </si>
  <si>
    <t>Cores</t>
    <phoneticPr fontId="12" type="noConversion"/>
  </si>
  <si>
    <t>Queue Time
Nimbus</t>
    <phoneticPr fontId="12" type="noConversion"/>
  </si>
  <si>
    <t>n/a</t>
    <phoneticPr fontId="12" type="noConversion"/>
  </si>
  <si>
    <t>Poseidon</t>
    <phoneticPr fontId="12" type="noConversion"/>
  </si>
  <si>
    <t xml:space="preserve">Poseidon </t>
    <phoneticPr fontId="12" type="noConversion"/>
  </si>
  <si>
    <t>TG</t>
    <phoneticPr fontId="12" type="noConversion"/>
  </si>
  <si>
    <t>Nimbus Number Cores</t>
    <phoneticPr fontId="12" type="noConversion"/>
  </si>
  <si>
    <t>Number Cores</t>
    <phoneticPr fontId="12" type="noConversion"/>
  </si>
  <si>
    <t>EC2</t>
    <phoneticPr fontId="12" type="noConversion"/>
  </si>
  <si>
    <t>EC2 Number Cores</t>
    <phoneticPr fontId="12" type="noConversion"/>
  </si>
  <si>
    <t>Number Jobs</t>
    <phoneticPr fontId="12" type="noConversion"/>
  </si>
  <si>
    <t>n/a</t>
    <phoneticPr fontId="12" type="noConversion"/>
  </si>
  <si>
    <t>Average</t>
    <phoneticPr fontId="12" type="noConversion"/>
  </si>
  <si>
    <t>Stddev</t>
    <phoneticPr fontId="12" type="noConversion"/>
  </si>
  <si>
    <t>Time-to-Completion (in s)</t>
    <phoneticPr fontId="12" type="noConversion"/>
  </si>
  <si>
    <t>m1.large</t>
    <phoneticPr fontId="12" type="noConversion"/>
  </si>
  <si>
    <t>2 cores</t>
    <phoneticPr fontId="12" type="noConversion"/>
  </si>
  <si>
    <t>Average</t>
    <phoneticPr fontId="12" type="noConversion"/>
  </si>
  <si>
    <t>Startup Time (in s)</t>
    <phoneticPr fontId="12" type="noConversion"/>
  </si>
  <si>
    <t>Poseidon</t>
    <phoneticPr fontId="12" type="noConversion"/>
  </si>
  <si>
    <t>-</t>
    <phoneticPr fontId="12" type="noConversion"/>
  </si>
  <si>
    <t>Average</t>
    <phoneticPr fontId="12" type="noConversion"/>
  </si>
  <si>
    <t>Stddev</t>
    <phoneticPr fontId="12" type="noConversion"/>
  </si>
  <si>
    <t>2 cores</t>
    <phoneticPr fontId="12" type="noConversion"/>
  </si>
  <si>
    <t>LONI 8 core
Nimbus 8 core</t>
    <phoneticPr fontId="12" type="noConversion"/>
  </si>
  <si>
    <t>LONI 8 core 
Nimbus 16 core</t>
    <phoneticPr fontId="12" type="noConversion"/>
  </si>
  <si>
    <t>LONI 16 core
Nimbus 8 core</t>
    <phoneticPr fontId="12" type="noConversion"/>
  </si>
  <si>
    <t>Startup Time (in s)</t>
    <phoneticPr fontId="12" type="noConversion"/>
  </si>
  <si>
    <t>Instance</t>
    <phoneticPr fontId="12" type="noConversion"/>
  </si>
  <si>
    <t>Date</t>
    <phoneticPr fontId="12" type="noConversion"/>
  </si>
  <si>
    <t>m1.large</t>
    <phoneticPr fontId="12" type="noConversion"/>
  </si>
  <si>
    <t>QB (MPI)</t>
  </si>
  <si>
    <t>QB (MPI)</t>
    <phoneticPr fontId="12" type="noConversion"/>
  </si>
  <si>
    <t>QB (CHARM)</t>
  </si>
  <si>
    <t>QB (CHARM)</t>
    <phoneticPr fontId="12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</si>
  <si>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</si>
  <si>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</si>
  <si>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</si>
  <si>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</si>
  <si>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</si>
  <si>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</si>
  <si>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</si>
  <si>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</si>
  <si>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f N</t>
    <phoneticPr fontId="12" type="noConversion"/>
  </si>
  <si>
    <t>Neuer Run 02.08.10</t>
    <phoneticPr fontId="12" type="noConversion"/>
  </si>
  <si>
    <t>EC2 (cc1)</t>
    <phoneticPr fontId="12" type="noConversion"/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</si>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</sst>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4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1" fillId="0" borderId="0" xfId="0" applyFont="1"/>
    <xf numFmtId="3" fontId="0" fillId="0" borderId="0" xfId="0" applyNumberForma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164" fontId="0" fillId="0" borderId="0" xfId="0" applyNumberFormat="1"/>
    <xf numFmtId="0" fontId="10" fillId="0" borderId="0" xfId="0" applyFont="1"/>
    <xf numFmtId="20" fontId="0" fillId="0" borderId="0" xfId="0" applyNumberFormat="1"/>
    <xf numFmtId="3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8" fillId="0" borderId="0" xfId="0" applyFont="1"/>
    <xf numFmtId="1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7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5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3" fillId="5" borderId="0" xfId="0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plus>
            <c:min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minus>
          </c:errBars>
          <c:cat>
            <c:strRef>
              <c:f>('Setup Times'!$E$26,'Setup Times'!$E$48,'Setup Times'!$E$74,'Setup Times'!$E$95)</c:f>
              <c:strCache>
                <c:ptCount val="4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</c:strCache>
            </c:strRef>
          </c:cat>
          <c:val>
            <c:numRef>
              <c:f>('Setup Times'!$D$26,'Setup Times'!$D$48,'Setup Times'!$D$74,'Setup Times'!$D$95)</c:f>
              <c:numCache>
                <c:formatCode>#,##0</c:formatCode>
                <c:ptCount val="4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</c:numCache>
            </c:numRef>
          </c:val>
        </c:ser>
        <c:axId val="644131496"/>
        <c:axId val="644135992"/>
      </c:barChart>
      <c:catAx>
        <c:axId val="644131496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4135992"/>
        <c:crosses val="autoZero"/>
        <c:auto val="1"/>
        <c:lblAlgn val="ctr"/>
        <c:lblOffset val="100"/>
      </c:catAx>
      <c:valAx>
        <c:axId val="644135992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4413149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44215000"/>
        <c:axId val="644206024"/>
      </c:barChart>
      <c:catAx>
        <c:axId val="644215000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4206024"/>
        <c:crosses val="autoZero"/>
        <c:auto val="1"/>
        <c:lblAlgn val="ctr"/>
        <c:lblOffset val="100"/>
      </c:catAx>
      <c:valAx>
        <c:axId val="6442060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421500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plus>
            <c:minus>
              <c:numRef>
                <c:f>Fixed!$C$74:$C$79</c:f>
                <c:numCache>
                  <c:formatCode>General</c:formatCode>
                  <c:ptCount val="6"/>
                  <c:pt idx="0">
                    <c:v>5.175985483422625</c:v>
                  </c:pt>
                  <c:pt idx="1">
                    <c:v>66.50024881633016</c:v>
                  </c:pt>
                  <c:pt idx="2">
                    <c:v>164.6223850037502</c:v>
                  </c:pt>
                  <c:pt idx="3">
                    <c:v>22.30811914346319</c:v>
                  </c:pt>
                  <c:pt idx="4">
                    <c:v>164.0474654534821</c:v>
                  </c:pt>
                  <c:pt idx="5">
                    <c:v>20.4807585326648</c:v>
                  </c:pt>
                </c:numCache>
              </c:numRef>
            </c:minus>
          </c:errBars>
          <c:cat>
            <c:strRef>
              <c:f>Fixed!$A$74:$A$79</c:f>
              <c:strCache>
                <c:ptCount val="6"/>
                <c:pt idx="0">
                  <c:v>Science Cloud 8cr/8rp</c:v>
                </c:pt>
                <c:pt idx="1">
                  <c:v>LONI 8cr/8rp</c:v>
                </c:pt>
                <c:pt idx="2">
                  <c:v>Condor Pool         8cr/8rp</c:v>
                </c:pt>
                <c:pt idx="3">
                  <c:v>LONI 8cr/6rp_x000d_Science Cloud      8cr/2rp</c:v>
                </c:pt>
                <c:pt idx="4">
                  <c:v>LONI 8cr/4rp _x000d_Condor P.         8cr/4rp</c:v>
                </c:pt>
                <c:pt idx="5">
                  <c:v>LONI 8cr/4rp_x000d_Condor P. 8cr/3rp_x000d_Sci. Cloud 8cr/1rp</c:v>
                </c:pt>
              </c:strCache>
            </c:strRef>
          </c:cat>
          <c:val>
            <c:numRef>
              <c:f>Fixed!$B$74:$B$79</c:f>
              <c:numCache>
                <c:formatCode>#,##0</c:formatCode>
                <c:ptCount val="6"/>
                <c:pt idx="0">
                  <c:v>2854.540135814</c:v>
                </c:pt>
                <c:pt idx="1">
                  <c:v>1027.93990993</c:v>
                </c:pt>
                <c:pt idx="2">
                  <c:v>1127.429073335</c:v>
                </c:pt>
                <c:pt idx="3">
                  <c:v>1008.339432994167</c:v>
                </c:pt>
                <c:pt idx="4">
                  <c:v>621.08587497475</c:v>
                </c:pt>
                <c:pt idx="5">
                  <c:v>688.6416651936665</c:v>
                </c:pt>
              </c:numCache>
            </c:numRef>
          </c:val>
        </c:ser>
        <c:axId val="644255128"/>
        <c:axId val="644275384"/>
      </c:barChart>
      <c:catAx>
        <c:axId val="6442551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Resource #cores/#replicas</a:t>
                </a:r>
              </a:p>
            </c:rich>
          </c:tx>
          <c:layout>
            <c:manualLayout>
              <c:xMode val="edge"/>
              <c:yMode val="edge"/>
              <c:x val="0.225245912411157"/>
              <c:y val="0.932196162046908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4275384"/>
        <c:crosses val="autoZero"/>
        <c:auto val="1"/>
        <c:lblAlgn val="ctr"/>
        <c:lblOffset val="100"/>
      </c:catAx>
      <c:valAx>
        <c:axId val="644275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de-DE" sz="2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425512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736600</xdr:colOff>
      <xdr:row>30</xdr:row>
      <xdr:rowOff>139700</xdr:rowOff>
    </xdr:from>
    <xdr:to>
      <xdr:col>16</xdr:col>
      <xdr:colOff>469900</xdr:colOff>
      <xdr:row>50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12</xdr:col>
      <xdr:colOff>406400</xdr:colOff>
      <xdr:row>102</xdr:row>
      <xdr:rowOff>101600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6"/>
  <sheetViews>
    <sheetView tabSelected="1" workbookViewId="0">
      <pane ySplit="4" topLeftCell="A83" activePane="bottomLeft" state="frozen"/>
      <selection pane="bottomLeft" activeCell="D116" sqref="D112:D116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108</v>
      </c>
    </row>
    <row r="2" spans="1:9">
      <c r="A2" t="s">
        <v>107</v>
      </c>
      <c r="B2">
        <v>500</v>
      </c>
    </row>
    <row r="4" spans="1:9" s="4" customFormat="1" ht="39">
      <c r="A4" s="3" t="s">
        <v>71</v>
      </c>
      <c r="B4" s="4" t="s">
        <v>109</v>
      </c>
      <c r="C4" s="4" t="s">
        <v>62</v>
      </c>
      <c r="D4" s="4" t="s">
        <v>77</v>
      </c>
      <c r="E4" s="4" t="s">
        <v>13</v>
      </c>
      <c r="F4" s="4" t="s">
        <v>32</v>
      </c>
      <c r="G4" s="4" t="s">
        <v>99</v>
      </c>
      <c r="H4" s="4" t="s">
        <v>100</v>
      </c>
      <c r="I4" s="4" t="s">
        <v>101</v>
      </c>
    </row>
    <row r="5" spans="1:9" s="4" customFormat="1">
      <c r="A5" t="s">
        <v>146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146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146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146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146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146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146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146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146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144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144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144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144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144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144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144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115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115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115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14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131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116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116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116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116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116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116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116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116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116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116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116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116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54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54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54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54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54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54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72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72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72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72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72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72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72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72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72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72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72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72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154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72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72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72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106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106</v>
      </c>
      <c r="B61">
        <v>2</v>
      </c>
      <c r="C61">
        <v>2</v>
      </c>
      <c r="H61" s="2"/>
    </row>
    <row r="62" spans="1:8" hidden="1">
      <c r="A62" t="s">
        <v>106</v>
      </c>
      <c r="B62">
        <v>4</v>
      </c>
      <c r="C62">
        <v>4</v>
      </c>
      <c r="H62" s="2"/>
    </row>
    <row r="63" spans="1:8" hidden="1">
      <c r="A63" t="s">
        <v>106</v>
      </c>
      <c r="B63">
        <v>8</v>
      </c>
      <c r="C63">
        <v>8</v>
      </c>
      <c r="H63" s="2"/>
    </row>
    <row r="64" spans="1:8">
      <c r="A64" t="s">
        <v>63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63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63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63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63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63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63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63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63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63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63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63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63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63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63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63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63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63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63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63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73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75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75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75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75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75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75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76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76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76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76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74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6">
      <c r="A98" s="1"/>
    </row>
    <row r="100" spans="1:6" s="66" customFormat="1"/>
    <row r="101" spans="1:6">
      <c r="A101" t="s">
        <v>156</v>
      </c>
    </row>
    <row r="102" spans="1:6">
      <c r="A102" t="s">
        <v>157</v>
      </c>
      <c r="B102">
        <v>1</v>
      </c>
      <c r="C102">
        <v>8</v>
      </c>
      <c r="D102" s="55">
        <v>103.746994</v>
      </c>
      <c r="E102">
        <v>92.019012000000004</v>
      </c>
      <c r="F102">
        <v>47.775730000000003</v>
      </c>
    </row>
    <row r="103" spans="1:6">
      <c r="A103" t="s">
        <v>157</v>
      </c>
      <c r="B103">
        <v>1</v>
      </c>
      <c r="C103">
        <v>12</v>
      </c>
      <c r="D103">
        <v>95.213226000000006</v>
      </c>
      <c r="E103">
        <v>82.266495000000006</v>
      </c>
      <c r="F103">
        <v>43.571457000000002</v>
      </c>
    </row>
    <row r="104" spans="1:6">
      <c r="A104" t="s">
        <v>157</v>
      </c>
      <c r="B104">
        <v>1</v>
      </c>
      <c r="C104">
        <v>16</v>
      </c>
      <c r="D104">
        <v>75.427520999999999</v>
      </c>
      <c r="E104">
        <v>57.992184000000002</v>
      </c>
      <c r="F104">
        <v>42.698135000000001</v>
      </c>
    </row>
    <row r="105" spans="1:6">
      <c r="A105" t="s">
        <v>157</v>
      </c>
      <c r="B105">
        <v>2</v>
      </c>
      <c r="C105">
        <v>16</v>
      </c>
      <c r="D105">
        <v>79.439460999999994</v>
      </c>
      <c r="E105">
        <v>36.539444000000003</v>
      </c>
      <c r="F105">
        <v>44.382919000000001</v>
      </c>
    </row>
    <row r="106" spans="1:6">
      <c r="A106" t="s">
        <v>157</v>
      </c>
      <c r="B106">
        <v>2</v>
      </c>
      <c r="C106">
        <v>16</v>
      </c>
      <c r="D106">
        <v>84.125618000000003</v>
      </c>
      <c r="E106">
        <v>37.429310000000001</v>
      </c>
      <c r="F106">
        <v>44.762650000000001</v>
      </c>
    </row>
    <row r="107" spans="1:6">
      <c r="A107" t="s">
        <v>157</v>
      </c>
      <c r="B107">
        <v>2</v>
      </c>
      <c r="C107">
        <v>16</v>
      </c>
      <c r="D107">
        <v>82.402884999999998</v>
      </c>
      <c r="E107">
        <v>36.440460000000002</v>
      </c>
      <c r="F107">
        <v>45.217789000000003</v>
      </c>
    </row>
    <row r="108" spans="1:6">
      <c r="A108" t="s">
        <v>157</v>
      </c>
      <c r="B108">
        <v>2</v>
      </c>
      <c r="C108">
        <v>32</v>
      </c>
      <c r="D108">
        <v>113.491928</v>
      </c>
      <c r="E108">
        <v>23.873370999999999</v>
      </c>
      <c r="F108">
        <v>37.229965</v>
      </c>
    </row>
    <row r="109" spans="1:6">
      <c r="A109" t="s">
        <v>157</v>
      </c>
      <c r="B109">
        <v>2</v>
      </c>
      <c r="C109">
        <v>32</v>
      </c>
      <c r="D109">
        <v>116.121498</v>
      </c>
      <c r="E109">
        <v>23.329453000000001</v>
      </c>
      <c r="F109">
        <v>36.917099</v>
      </c>
    </row>
    <row r="110" spans="1:6">
      <c r="A110" t="s">
        <v>157</v>
      </c>
      <c r="B110">
        <v>2</v>
      </c>
      <c r="C110">
        <v>32</v>
      </c>
      <c r="D110">
        <v>115.48812100000001</v>
      </c>
      <c r="E110">
        <v>24.627255999999999</v>
      </c>
      <c r="F110">
        <v>38.262650000000001</v>
      </c>
    </row>
    <row r="111" spans="1:6">
      <c r="A111" t="s">
        <v>157</v>
      </c>
      <c r="B111">
        <v>2</v>
      </c>
      <c r="C111">
        <v>32</v>
      </c>
      <c r="D111">
        <v>112.210098</v>
      </c>
      <c r="E111">
        <v>23.927361999999999</v>
      </c>
      <c r="F111">
        <v>38.579391000000001</v>
      </c>
    </row>
    <row r="112" spans="1:6">
      <c r="A112" t="s">
        <v>157</v>
      </c>
      <c r="B112">
        <v>4</v>
      </c>
      <c r="C112">
        <v>32</v>
      </c>
      <c r="D112">
        <v>72.375214</v>
      </c>
      <c r="E112">
        <v>20.861827999999999</v>
      </c>
      <c r="F112">
        <v>37.960006999999997</v>
      </c>
    </row>
    <row r="113" spans="1:6">
      <c r="A113" t="s">
        <v>157</v>
      </c>
      <c r="B113">
        <v>4</v>
      </c>
      <c r="C113">
        <v>32</v>
      </c>
      <c r="D113">
        <v>73.964478</v>
      </c>
      <c r="E113">
        <v>23.387443999999999</v>
      </c>
      <c r="F113">
        <v>37.551071</v>
      </c>
    </row>
    <row r="114" spans="1:6">
      <c r="A114" t="s">
        <v>157</v>
      </c>
      <c r="B114">
        <v>4</v>
      </c>
      <c r="C114">
        <v>32</v>
      </c>
      <c r="D114">
        <v>72.822852999999995</v>
      </c>
      <c r="E114">
        <v>23.54842</v>
      </c>
      <c r="F114">
        <v>37.587296000000002</v>
      </c>
    </row>
    <row r="115" spans="1:6">
      <c r="A115" t="s">
        <v>157</v>
      </c>
      <c r="B115">
        <v>4</v>
      </c>
      <c r="C115">
        <v>32</v>
      </c>
      <c r="D115">
        <v>68.610825000000006</v>
      </c>
      <c r="E115">
        <v>21.612715000000001</v>
      </c>
      <c r="F115">
        <v>38.265549</v>
      </c>
    </row>
    <row r="116" spans="1:6">
      <c r="A116" t="s">
        <v>157</v>
      </c>
      <c r="B116">
        <v>4</v>
      </c>
      <c r="C116">
        <v>32</v>
      </c>
      <c r="D116">
        <v>71.372878999999998</v>
      </c>
      <c r="E116">
        <v>20.257919000000001</v>
      </c>
      <c r="F116">
        <v>37.056046000000002</v>
      </c>
    </row>
    <row r="117" spans="1:6">
      <c r="A117" t="s">
        <v>157</v>
      </c>
      <c r="B117">
        <v>4</v>
      </c>
      <c r="C117">
        <v>64</v>
      </c>
      <c r="D117">
        <v>105.318558</v>
      </c>
      <c r="E117">
        <v>16.984417000000001</v>
      </c>
      <c r="F117">
        <v>34.359969999999997</v>
      </c>
    </row>
    <row r="118" spans="1:6">
      <c r="A118" t="s">
        <v>157</v>
      </c>
      <c r="B118">
        <v>4</v>
      </c>
      <c r="C118">
        <v>64</v>
      </c>
      <c r="D118">
        <v>101.706863</v>
      </c>
      <c r="E118">
        <v>17.176387999999999</v>
      </c>
      <c r="F118">
        <v>34.156692999999997</v>
      </c>
    </row>
    <row r="119" spans="1:6">
      <c r="A119" t="s">
        <v>157</v>
      </c>
      <c r="B119">
        <v>4</v>
      </c>
      <c r="C119">
        <v>64</v>
      </c>
      <c r="D119">
        <v>105.04188499999999</v>
      </c>
      <c r="E119">
        <v>16.167542000000001</v>
      </c>
      <c r="F119">
        <v>34.713515999999998</v>
      </c>
    </row>
    <row r="120" spans="1:6">
      <c r="A120" t="s">
        <v>157</v>
      </c>
      <c r="B120">
        <v>4</v>
      </c>
      <c r="C120">
        <v>64</v>
      </c>
      <c r="D120">
        <v>104.916695</v>
      </c>
      <c r="E120">
        <v>16.809443999999999</v>
      </c>
      <c r="F120">
        <v>34.657349000000004</v>
      </c>
    </row>
    <row r="121" spans="1:6">
      <c r="A121" t="s">
        <v>157</v>
      </c>
      <c r="B121">
        <v>4</v>
      </c>
      <c r="C121">
        <v>64</v>
      </c>
      <c r="D121">
        <v>110.07195299999999</v>
      </c>
      <c r="E121">
        <v>18.567178999999999</v>
      </c>
      <c r="F121">
        <v>34.177719000000003</v>
      </c>
    </row>
    <row r="122" spans="1:6">
      <c r="A122" t="s">
        <v>157</v>
      </c>
      <c r="B122">
        <v>4</v>
      </c>
      <c r="C122">
        <v>16</v>
      </c>
      <c r="D122">
        <v>59.242801999999998</v>
      </c>
      <c r="E122">
        <v>33.355927000000001</v>
      </c>
      <c r="F122">
        <v>43.221969999999999</v>
      </c>
    </row>
    <row r="123" spans="1:6">
      <c r="A123" t="s">
        <v>157</v>
      </c>
      <c r="B123">
        <v>4</v>
      </c>
      <c r="C123">
        <v>16</v>
      </c>
      <c r="D123">
        <v>57.633929999999999</v>
      </c>
      <c r="E123">
        <v>33.215949999999999</v>
      </c>
      <c r="F123">
        <v>44.571213</v>
      </c>
    </row>
    <row r="124" spans="1:6">
      <c r="A124" t="s">
        <v>157</v>
      </c>
      <c r="B124">
        <v>4</v>
      </c>
      <c r="C124">
        <v>16</v>
      </c>
      <c r="D124">
        <v>60.090415999999998</v>
      </c>
      <c r="E124">
        <v>36.055518999999997</v>
      </c>
      <c r="F124">
        <v>43.325882</v>
      </c>
    </row>
    <row r="125" spans="1:6">
      <c r="A125" t="s">
        <v>157</v>
      </c>
      <c r="B125">
        <v>4</v>
      </c>
      <c r="C125">
        <v>16</v>
      </c>
      <c r="D125">
        <v>58.617579999999997</v>
      </c>
      <c r="E125">
        <v>34.093819000000003</v>
      </c>
      <c r="F125">
        <v>43.922043000000002</v>
      </c>
    </row>
    <row r="126" spans="1:6">
      <c r="A126" t="s">
        <v>157</v>
      </c>
      <c r="B126">
        <v>4</v>
      </c>
      <c r="C126">
        <v>16</v>
      </c>
      <c r="D126">
        <v>58.289794999999998</v>
      </c>
      <c r="E126">
        <v>34.232796</v>
      </c>
      <c r="F126">
        <v>44.707138</v>
      </c>
    </row>
  </sheetData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9"/>
  <sheetViews>
    <sheetView workbookViewId="0">
      <selection activeCell="B54" sqref="B54:B73"/>
    </sheetView>
  </sheetViews>
  <sheetFormatPr baseColWidth="10" defaultRowHeight="13"/>
  <cols>
    <col min="2" max="2" width="15.85546875" customWidth="1"/>
    <col min="3" max="3" width="17.1406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78</v>
      </c>
    </row>
    <row r="4" spans="1:10">
      <c r="A4" s="26" t="s">
        <v>104</v>
      </c>
      <c r="B4" s="26"/>
    </row>
    <row r="5" spans="1:10" s="6" customFormat="1">
      <c r="A5" s="6" t="s">
        <v>80</v>
      </c>
      <c r="B5" s="6" t="s">
        <v>82</v>
      </c>
      <c r="C5" s="6" t="s">
        <v>57</v>
      </c>
      <c r="D5" s="6" t="s">
        <v>79</v>
      </c>
      <c r="E5" s="6" t="s">
        <v>141</v>
      </c>
      <c r="G5" s="11" t="s">
        <v>56</v>
      </c>
      <c r="H5" s="11" t="s">
        <v>34</v>
      </c>
      <c r="I5" s="14" t="s">
        <v>91</v>
      </c>
      <c r="J5"/>
    </row>
    <row r="6" spans="1:10">
      <c r="A6" t="s">
        <v>81</v>
      </c>
      <c r="B6">
        <v>1</v>
      </c>
      <c r="C6">
        <v>2</v>
      </c>
      <c r="D6" s="2">
        <v>198.38312601999999</v>
      </c>
      <c r="G6" s="10">
        <v>2</v>
      </c>
      <c r="H6" s="10" t="s">
        <v>92</v>
      </c>
      <c r="I6" s="17">
        <v>221.43898490266665</v>
      </c>
    </row>
    <row r="7" spans="1:10">
      <c r="A7" t="s">
        <v>81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93</v>
      </c>
      <c r="I7" s="21">
        <v>27.888301147358074</v>
      </c>
    </row>
    <row r="8" spans="1:10">
      <c r="A8" t="s">
        <v>142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163</v>
      </c>
      <c r="I8" s="21">
        <v>6</v>
      </c>
    </row>
    <row r="9" spans="1:10">
      <c r="A9" t="s">
        <v>142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92</v>
      </c>
      <c r="I9" s="17">
        <v>230.1513251065</v>
      </c>
    </row>
    <row r="10" spans="1:10">
      <c r="A10" t="s">
        <v>142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93</v>
      </c>
      <c r="I10" s="21">
        <v>21.442701960879447</v>
      </c>
    </row>
    <row r="11" spans="1:10">
      <c r="A11" t="s">
        <v>142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163</v>
      </c>
      <c r="I11" s="21">
        <v>4</v>
      </c>
    </row>
    <row r="12" spans="1:10">
      <c r="A12" t="s">
        <v>142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92</v>
      </c>
      <c r="I12" s="17">
        <v>524.47522211100011</v>
      </c>
    </row>
    <row r="13" spans="1:10">
      <c r="A13" t="s">
        <v>142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93</v>
      </c>
      <c r="I13" s="21">
        <v>249.37176975472715</v>
      </c>
    </row>
    <row r="14" spans="1:10">
      <c r="A14" t="s">
        <v>142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163</v>
      </c>
      <c r="I14" s="21">
        <v>32</v>
      </c>
    </row>
    <row r="15" spans="1:10">
      <c r="A15" t="s">
        <v>81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92</v>
      </c>
      <c r="I15" s="17">
        <v>338.08045351500004</v>
      </c>
    </row>
    <row r="16" spans="1:10">
      <c r="A16" t="s">
        <v>60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93</v>
      </c>
      <c r="I16" s="21">
        <v>46.784586737362908</v>
      </c>
    </row>
    <row r="17" spans="1:10">
      <c r="A17" t="s">
        <v>60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163</v>
      </c>
      <c r="I17" s="21">
        <v>16</v>
      </c>
    </row>
    <row r="18" spans="1:10">
      <c r="A18" t="s">
        <v>60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94</v>
      </c>
      <c r="H18" s="33"/>
      <c r="I18" s="17">
        <v>370.04995797483332</v>
      </c>
    </row>
    <row r="19" spans="1:10">
      <c r="A19" t="s">
        <v>60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95</v>
      </c>
      <c r="H19" s="33"/>
      <c r="I19" s="17">
        <v>217.78528410054534</v>
      </c>
    </row>
    <row r="20" spans="1:10">
      <c r="A20" t="s">
        <v>60</v>
      </c>
      <c r="B20">
        <v>4</v>
      </c>
      <c r="C20">
        <v>8</v>
      </c>
      <c r="D20" s="38">
        <v>329.82627201100001</v>
      </c>
      <c r="E20" s="7">
        <v>0.75</v>
      </c>
      <c r="G20" s="22" t="s">
        <v>16</v>
      </c>
      <c r="H20" s="34"/>
      <c r="I20" s="25">
        <v>58</v>
      </c>
    </row>
    <row r="21" spans="1:10">
      <c r="A21" t="s">
        <v>60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60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127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60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18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26</v>
      </c>
      <c r="D26" s="2">
        <f>AVERAGE(D6:D25)</f>
        <v>373.44653231864999</v>
      </c>
      <c r="E26" s="7" t="s">
        <v>27</v>
      </c>
    </row>
    <row r="27" spans="1:10">
      <c r="C27" t="s">
        <v>125</v>
      </c>
      <c r="D27" s="2">
        <f>STDEV(D6:D25)</f>
        <v>206.46800350823335</v>
      </c>
      <c r="E27" s="7"/>
    </row>
    <row r="29" spans="1:10">
      <c r="A29" s="26" t="s">
        <v>103</v>
      </c>
      <c r="B29" s="26"/>
    </row>
    <row r="30" spans="1:10">
      <c r="A30" s="6" t="s">
        <v>140</v>
      </c>
      <c r="B30" s="6" t="s">
        <v>82</v>
      </c>
      <c r="C30" s="37" t="s">
        <v>59</v>
      </c>
      <c r="D30" s="6" t="s">
        <v>139</v>
      </c>
      <c r="E30" s="6" t="s">
        <v>111</v>
      </c>
      <c r="G30" s="11" t="s">
        <v>33</v>
      </c>
      <c r="H30" s="11" t="s">
        <v>56</v>
      </c>
      <c r="I30" s="11" t="s">
        <v>34</v>
      </c>
      <c r="J30" s="14" t="s">
        <v>91</v>
      </c>
    </row>
    <row r="31" spans="1:10">
      <c r="A31" t="s">
        <v>135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96</v>
      </c>
      <c r="J31" s="17">
        <v>302.94028916180002</v>
      </c>
    </row>
    <row r="32" spans="1:10">
      <c r="A32" t="s">
        <v>135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93</v>
      </c>
      <c r="J32" s="21">
        <v>17.23574117758357</v>
      </c>
    </row>
    <row r="33" spans="1:10">
      <c r="A33" t="s">
        <v>135</v>
      </c>
      <c r="B33">
        <v>1</v>
      </c>
      <c r="C33">
        <v>2</v>
      </c>
      <c r="D33" s="2">
        <v>276.08450388900002</v>
      </c>
      <c r="E33" s="7">
        <v>0.5625</v>
      </c>
      <c r="G33" s="10" t="s">
        <v>160</v>
      </c>
      <c r="H33" s="33"/>
      <c r="I33" s="33"/>
      <c r="J33" s="17">
        <v>302.94028916180002</v>
      </c>
    </row>
    <row r="34" spans="1:10">
      <c r="A34" t="s">
        <v>135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61</v>
      </c>
      <c r="H34" s="33"/>
      <c r="I34" s="33"/>
      <c r="J34" s="17">
        <v>17.23574117758357</v>
      </c>
    </row>
    <row r="35" spans="1:10">
      <c r="A35" t="s">
        <v>135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96</v>
      </c>
      <c r="J35" s="17">
        <v>305.19036102299998</v>
      </c>
    </row>
    <row r="36" spans="1:10">
      <c r="A36" t="s">
        <v>102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93</v>
      </c>
      <c r="J36" s="21" t="e">
        <v>#DIV/0!</v>
      </c>
    </row>
    <row r="37" spans="1:10">
      <c r="A37" t="s">
        <v>105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161</v>
      </c>
      <c r="H37" s="33"/>
      <c r="I37" s="33"/>
      <c r="J37" s="17">
        <v>305.19036102299998</v>
      </c>
    </row>
    <row r="38" spans="1:10">
      <c r="A38" t="s">
        <v>128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158</v>
      </c>
      <c r="H38" s="33"/>
      <c r="I38" s="33"/>
      <c r="J38" s="17" t="e">
        <v>#DIV/0!</v>
      </c>
    </row>
    <row r="39" spans="1:10">
      <c r="A39" t="s">
        <v>128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96</v>
      </c>
      <c r="J39" s="17">
        <v>384.05235557549997</v>
      </c>
    </row>
    <row r="40" spans="1:10">
      <c r="A40" t="s">
        <v>128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93</v>
      </c>
      <c r="J40" s="21">
        <v>32.66972061151673</v>
      </c>
    </row>
    <row r="41" spans="1:10">
      <c r="A41" t="s">
        <v>55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162</v>
      </c>
      <c r="H41" s="33"/>
      <c r="I41" s="33"/>
      <c r="J41" s="17">
        <v>384.05235557549997</v>
      </c>
    </row>
    <row r="42" spans="1:10">
      <c r="A42" t="s">
        <v>55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159</v>
      </c>
      <c r="H42" s="33"/>
      <c r="I42" s="33"/>
      <c r="J42" s="17">
        <v>32.66972061151673</v>
      </c>
    </row>
    <row r="43" spans="1:10">
      <c r="A43" t="s">
        <v>55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97</v>
      </c>
      <c r="H43" s="33"/>
      <c r="I43" s="33"/>
      <c r="J43" s="17">
        <v>353.77596016168752</v>
      </c>
    </row>
    <row r="44" spans="1:10">
      <c r="A44" t="s">
        <v>55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95</v>
      </c>
      <c r="H44" s="34"/>
      <c r="I44" s="34"/>
      <c r="J44" s="25">
        <v>48.471687795054038</v>
      </c>
    </row>
    <row r="45" spans="1:10">
      <c r="A45" t="s">
        <v>55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55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55</v>
      </c>
      <c r="B47">
        <v>4</v>
      </c>
      <c r="C47">
        <v>8</v>
      </c>
      <c r="D47" s="35">
        <v>405.716770172</v>
      </c>
      <c r="E47" s="7"/>
    </row>
    <row r="48" spans="1:10">
      <c r="C48" t="s">
        <v>124</v>
      </c>
      <c r="D48" s="2">
        <f>AVERAGE(D30:D47)</f>
        <v>356.83130192700003</v>
      </c>
      <c r="E48" s="7" t="s">
        <v>39</v>
      </c>
    </row>
    <row r="49" spans="1:9">
      <c r="C49" t="s">
        <v>125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15</v>
      </c>
      <c r="B52" s="26"/>
      <c r="D52" s="2"/>
    </row>
    <row r="53" spans="1:9">
      <c r="A53" s="26" t="s">
        <v>36</v>
      </c>
      <c r="B53" s="26" t="s">
        <v>58</v>
      </c>
      <c r="C53" s="26" t="s">
        <v>112</v>
      </c>
      <c r="D53" s="6" t="s">
        <v>130</v>
      </c>
      <c r="E53" s="6" t="s">
        <v>111</v>
      </c>
      <c r="G53" s="11" t="s">
        <v>17</v>
      </c>
      <c r="H53" s="11" t="s">
        <v>34</v>
      </c>
      <c r="I53" s="14" t="s">
        <v>91</v>
      </c>
    </row>
    <row r="54" spans="1:9">
      <c r="A54" t="s">
        <v>110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92</v>
      </c>
      <c r="I54" s="17">
        <v>14.1872649193</v>
      </c>
    </row>
    <row r="55" spans="1:9">
      <c r="A55" t="s">
        <v>110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93</v>
      </c>
      <c r="I55" s="21" t="e">
        <v>#DIV/0!</v>
      </c>
    </row>
    <row r="56" spans="1:9">
      <c r="A56" t="s">
        <v>110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92</v>
      </c>
      <c r="I56" s="17">
        <v>44.782275199920001</v>
      </c>
    </row>
    <row r="57" spans="1:9">
      <c r="A57" t="s">
        <v>14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93</v>
      </c>
      <c r="I57" s="21">
        <v>15.843792242505828</v>
      </c>
    </row>
    <row r="58" spans="1:9">
      <c r="A58" t="s">
        <v>14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92</v>
      </c>
      <c r="I58" s="17">
        <v>56.964924156674996</v>
      </c>
    </row>
    <row r="59" spans="1:9">
      <c r="A59" t="s">
        <v>14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93</v>
      </c>
      <c r="I59" s="21">
        <v>9.4994883808250847</v>
      </c>
    </row>
    <row r="60" spans="1:9">
      <c r="A60" t="s">
        <v>14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92</v>
      </c>
      <c r="I60" s="17">
        <v>187.55037531850999</v>
      </c>
    </row>
    <row r="61" spans="1:9">
      <c r="A61" t="s">
        <v>14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93</v>
      </c>
      <c r="I61" s="21">
        <v>179.97433590633514</v>
      </c>
    </row>
    <row r="62" spans="1:9">
      <c r="A62" t="s">
        <v>14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94</v>
      </c>
      <c r="H62" s="33"/>
      <c r="I62" s="17">
        <v>117.073104536535</v>
      </c>
    </row>
    <row r="63" spans="1:9">
      <c r="A63" t="s">
        <v>14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95</v>
      </c>
      <c r="H63" s="34"/>
      <c r="I63" s="25">
        <v>143.93518726021225</v>
      </c>
    </row>
    <row r="64" spans="1:9">
      <c r="A64" t="s">
        <v>53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53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53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53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53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53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53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53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53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53</v>
      </c>
      <c r="B73">
        <v>8</v>
      </c>
      <c r="C73">
        <v>32</v>
      </c>
      <c r="D73" s="2">
        <v>95.133251905400002</v>
      </c>
      <c r="E73" s="7"/>
    </row>
    <row r="74" spans="1:10">
      <c r="C74" t="s">
        <v>129</v>
      </c>
      <c r="D74" s="2">
        <f>AVERAGE(D54:D73)</f>
        <v>117.073104536535</v>
      </c>
      <c r="E74" t="s">
        <v>41</v>
      </c>
      <c r="H74" t="s">
        <v>70</v>
      </c>
      <c r="I74" s="55">
        <f>AVERAGE(D54:D63,D65:D66,D68:D70,D73)</f>
        <v>53.003791779293749</v>
      </c>
      <c r="J74" t="s">
        <v>38</v>
      </c>
    </row>
    <row r="75" spans="1:10">
      <c r="C75" t="s">
        <v>125</v>
      </c>
      <c r="D75" s="2">
        <f>STDEV(D54:D73)</f>
        <v>143.93518726021225</v>
      </c>
      <c r="H75" t="s">
        <v>90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35</v>
      </c>
    </row>
    <row r="80" spans="1:10">
      <c r="A80" s="26" t="s">
        <v>36</v>
      </c>
      <c r="B80" s="26" t="s">
        <v>58</v>
      </c>
      <c r="C80" s="26" t="s">
        <v>112</v>
      </c>
      <c r="D80" s="6" t="s">
        <v>139</v>
      </c>
    </row>
    <row r="81" spans="1:5">
      <c r="A81" t="s">
        <v>110</v>
      </c>
      <c r="B81">
        <v>2</v>
      </c>
      <c r="C81">
        <v>8</v>
      </c>
      <c r="D81">
        <v>329</v>
      </c>
    </row>
    <row r="82" spans="1:5">
      <c r="A82" t="s">
        <v>37</v>
      </c>
      <c r="B82">
        <v>4</v>
      </c>
      <c r="C82">
        <v>8</v>
      </c>
      <c r="D82">
        <v>331</v>
      </c>
    </row>
    <row r="83" spans="1:5">
      <c r="A83" t="s">
        <v>110</v>
      </c>
      <c r="B83">
        <v>8</v>
      </c>
      <c r="C83">
        <v>4</v>
      </c>
      <c r="D83">
        <v>330</v>
      </c>
    </row>
    <row r="84" spans="1:5">
      <c r="A84" t="s">
        <v>14</v>
      </c>
      <c r="B84">
        <v>16</v>
      </c>
      <c r="C84">
        <v>8</v>
      </c>
      <c r="D84">
        <v>335</v>
      </c>
    </row>
    <row r="85" spans="1:5">
      <c r="A85" t="s">
        <v>14</v>
      </c>
      <c r="B85">
        <v>2</v>
      </c>
      <c r="C85">
        <v>8</v>
      </c>
      <c r="D85">
        <v>331</v>
      </c>
    </row>
    <row r="86" spans="1:5">
      <c r="A86" t="s">
        <v>14</v>
      </c>
      <c r="B86">
        <v>2</v>
      </c>
      <c r="C86">
        <v>8</v>
      </c>
      <c r="D86">
        <v>332</v>
      </c>
    </row>
    <row r="87" spans="1:5">
      <c r="A87" t="s">
        <v>14</v>
      </c>
      <c r="B87">
        <v>2</v>
      </c>
      <c r="C87">
        <v>8</v>
      </c>
      <c r="D87">
        <v>332</v>
      </c>
    </row>
    <row r="88" spans="1:5">
      <c r="A88" t="s">
        <v>14</v>
      </c>
      <c r="B88">
        <v>2</v>
      </c>
      <c r="C88">
        <v>8</v>
      </c>
      <c r="D88">
        <v>330</v>
      </c>
    </row>
    <row r="89" spans="1:5">
      <c r="A89" t="s">
        <v>14</v>
      </c>
      <c r="B89">
        <v>2</v>
      </c>
      <c r="C89">
        <v>8</v>
      </c>
      <c r="D89">
        <v>332</v>
      </c>
    </row>
    <row r="90" spans="1:5">
      <c r="A90" t="s">
        <v>14</v>
      </c>
      <c r="B90">
        <v>2</v>
      </c>
      <c r="C90">
        <v>8</v>
      </c>
      <c r="D90">
        <v>331</v>
      </c>
    </row>
    <row r="91" spans="1:5">
      <c r="A91" t="s">
        <v>14</v>
      </c>
      <c r="B91">
        <v>2</v>
      </c>
      <c r="C91">
        <v>8</v>
      </c>
      <c r="D91">
        <v>332</v>
      </c>
    </row>
    <row r="92" spans="1:5">
      <c r="A92" t="s">
        <v>14</v>
      </c>
      <c r="B92">
        <v>2</v>
      </c>
      <c r="C92">
        <v>8</v>
      </c>
      <c r="D92">
        <v>332</v>
      </c>
    </row>
    <row r="93" spans="1:5">
      <c r="A93" t="s">
        <v>14</v>
      </c>
      <c r="B93">
        <v>2</v>
      </c>
      <c r="C93">
        <v>8</v>
      </c>
      <c r="D93">
        <v>331</v>
      </c>
    </row>
    <row r="94" spans="1:5">
      <c r="A94" t="s">
        <v>14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40</v>
      </c>
    </row>
    <row r="96" spans="1:5">
      <c r="D96" s="55">
        <f>STDEV(D81:D94)</f>
        <v>1.5281246137528048</v>
      </c>
    </row>
    <row r="109" spans="8:8">
      <c r="H109" s="2"/>
    </row>
  </sheetData>
  <phoneticPr fontId="12" type="noConversion"/>
  <pageMargins left="0.75" right="0.75" top="1" bottom="1" header="0.5" footer="0.5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20</v>
      </c>
    </row>
    <row r="2" spans="1:14">
      <c r="A2" s="30" t="s">
        <v>21</v>
      </c>
    </row>
    <row r="3" spans="1:14">
      <c r="A3" t="s">
        <v>22</v>
      </c>
    </row>
    <row r="5" spans="1:14" s="28" customFormat="1" ht="39" customHeight="1">
      <c r="A5" s="29" t="s">
        <v>117</v>
      </c>
      <c r="B5" s="29" t="s">
        <v>119</v>
      </c>
      <c r="C5" s="29" t="s">
        <v>120</v>
      </c>
      <c r="D5" s="29" t="s">
        <v>121</v>
      </c>
      <c r="E5" s="29" t="s">
        <v>103</v>
      </c>
      <c r="F5" s="29" t="s">
        <v>118</v>
      </c>
      <c r="G5" s="29" t="s">
        <v>122</v>
      </c>
      <c r="H5" s="29" t="s">
        <v>5</v>
      </c>
      <c r="I5" s="29" t="s">
        <v>4</v>
      </c>
      <c r="J5" s="29" t="s">
        <v>126</v>
      </c>
      <c r="K5" s="28" t="s">
        <v>23</v>
      </c>
      <c r="L5" s="28" t="s">
        <v>24</v>
      </c>
      <c r="M5" s="28" t="s">
        <v>25</v>
      </c>
    </row>
    <row r="6" spans="1:14">
      <c r="A6" t="s">
        <v>19</v>
      </c>
      <c r="B6">
        <v>8</v>
      </c>
      <c r="C6" t="s">
        <v>123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19</v>
      </c>
      <c r="B7">
        <v>8</v>
      </c>
      <c r="C7" t="s">
        <v>6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19</v>
      </c>
      <c r="B8" s="31">
        <v>16</v>
      </c>
      <c r="C8" t="s">
        <v>123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19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19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53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53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19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136</v>
      </c>
    </row>
    <row r="14" spans="1:14" ht="39">
      <c r="A14" t="s">
        <v>19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137</v>
      </c>
    </row>
    <row r="15" spans="1:14" ht="39">
      <c r="A15" t="s">
        <v>19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138</v>
      </c>
    </row>
    <row r="16" spans="1:14" ht="39">
      <c r="A16" t="s">
        <v>19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29</v>
      </c>
    </row>
    <row r="17" spans="1:13">
      <c r="A17" t="s">
        <v>53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53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53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23</v>
      </c>
      <c r="B25" s="28" t="s">
        <v>24</v>
      </c>
      <c r="C25" s="28" t="s">
        <v>25</v>
      </c>
    </row>
  </sheetData>
  <phoneticPr fontId="1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79"/>
  <sheetViews>
    <sheetView topLeftCell="A38" workbookViewId="0">
      <selection activeCell="O69" sqref="O69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46</v>
      </c>
    </row>
    <row r="2" spans="1:10">
      <c r="A2" t="s">
        <v>64</v>
      </c>
    </row>
    <row r="3" spans="1:10">
      <c r="A3" t="s">
        <v>122</v>
      </c>
      <c r="B3">
        <v>8</v>
      </c>
    </row>
    <row r="4" spans="1:10">
      <c r="A4" t="s">
        <v>45</v>
      </c>
      <c r="B4">
        <v>8</v>
      </c>
    </row>
    <row r="8" spans="1:10" s="58" customFormat="1" ht="39">
      <c r="A8" s="29" t="s">
        <v>117</v>
      </c>
      <c r="B8" s="29" t="s">
        <v>68</v>
      </c>
      <c r="C8" s="29" t="s">
        <v>28</v>
      </c>
      <c r="D8" s="29" t="s">
        <v>118</v>
      </c>
      <c r="E8" s="29" t="s">
        <v>43</v>
      </c>
      <c r="F8" s="29" t="s">
        <v>44</v>
      </c>
      <c r="G8" s="57" t="s">
        <v>65</v>
      </c>
      <c r="H8" s="57" t="s">
        <v>66</v>
      </c>
      <c r="I8" s="57" t="s">
        <v>67</v>
      </c>
      <c r="J8" s="57" t="s">
        <v>47</v>
      </c>
    </row>
    <row r="9" spans="1:10" s="61" customFormat="1">
      <c r="A9" s="62" t="s">
        <v>98</v>
      </c>
      <c r="B9" s="63">
        <v>0</v>
      </c>
      <c r="C9" s="63">
        <v>0</v>
      </c>
      <c r="D9" s="63">
        <v>0</v>
      </c>
      <c r="E9" s="62" t="s">
        <v>98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98</v>
      </c>
      <c r="B10" s="63">
        <v>0</v>
      </c>
      <c r="C10" s="63">
        <v>0</v>
      </c>
      <c r="D10" s="63">
        <v>0</v>
      </c>
      <c r="E10" s="62" t="s">
        <v>98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98</v>
      </c>
      <c r="B11" s="63">
        <v>0</v>
      </c>
      <c r="C11" s="63">
        <v>0</v>
      </c>
      <c r="D11" s="63">
        <v>0</v>
      </c>
      <c r="E11" s="62" t="s">
        <v>98</v>
      </c>
      <c r="F11" s="63">
        <v>0</v>
      </c>
      <c r="G11" s="61">
        <v>0</v>
      </c>
      <c r="H11" s="61">
        <v>8</v>
      </c>
      <c r="I11" s="61">
        <v>0</v>
      </c>
      <c r="J11" s="51">
        <v>2852.47939301</v>
      </c>
    </row>
    <row r="12" spans="1:10" s="61" customFormat="1">
      <c r="A12" s="62" t="s">
        <v>98</v>
      </c>
      <c r="B12" s="63">
        <v>0</v>
      </c>
      <c r="C12" s="63">
        <v>0</v>
      </c>
      <c r="D12" s="63">
        <v>0</v>
      </c>
      <c r="E12" s="62" t="s">
        <v>98</v>
      </c>
      <c r="F12" s="63">
        <v>0</v>
      </c>
      <c r="G12" s="61">
        <v>0</v>
      </c>
      <c r="H12" s="61">
        <v>8</v>
      </c>
      <c r="I12" s="61">
        <v>0</v>
      </c>
      <c r="J12" s="51">
        <v>2860.1625001399998</v>
      </c>
    </row>
    <row r="13" spans="1:10" s="61" customFormat="1">
      <c r="A13" s="64" t="s">
        <v>51</v>
      </c>
      <c r="B13" s="65">
        <v>0</v>
      </c>
      <c r="C13" s="65">
        <v>0</v>
      </c>
      <c r="D13" s="65">
        <v>0</v>
      </c>
      <c r="E13" s="64" t="s">
        <v>51</v>
      </c>
      <c r="F13" s="65">
        <v>0</v>
      </c>
      <c r="G13" s="58">
        <v>0</v>
      </c>
      <c r="H13" s="58">
        <v>8</v>
      </c>
      <c r="I13" s="58">
        <v>0</v>
      </c>
      <c r="J13" s="51">
        <v>2860.0400941399998</v>
      </c>
    </row>
    <row r="14" spans="1:10" s="58" customFormat="1">
      <c r="A14" t="s">
        <v>110</v>
      </c>
      <c r="B14">
        <v>8</v>
      </c>
      <c r="C14">
        <v>4</v>
      </c>
      <c r="D14">
        <v>8</v>
      </c>
      <c r="E14" t="s">
        <v>52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110</v>
      </c>
      <c r="B15">
        <v>8</v>
      </c>
      <c r="C15">
        <v>4</v>
      </c>
      <c r="D15">
        <v>8</v>
      </c>
      <c r="E15" t="s">
        <v>52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110</v>
      </c>
      <c r="B16">
        <v>8</v>
      </c>
      <c r="C16">
        <v>4</v>
      </c>
      <c r="D16">
        <v>8</v>
      </c>
      <c r="E16" t="s">
        <v>52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69</v>
      </c>
      <c r="B17">
        <v>8</v>
      </c>
      <c r="C17">
        <v>4</v>
      </c>
      <c r="D17">
        <v>8</v>
      </c>
      <c r="E17" t="s">
        <v>51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110</v>
      </c>
      <c r="B18">
        <v>8</v>
      </c>
      <c r="C18">
        <v>4</v>
      </c>
      <c r="D18">
        <v>8</v>
      </c>
      <c r="E18" t="s">
        <v>52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110</v>
      </c>
      <c r="B19">
        <v>8</v>
      </c>
      <c r="C19">
        <v>4</v>
      </c>
      <c r="D19">
        <v>8</v>
      </c>
      <c r="E19" t="s">
        <v>52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42</v>
      </c>
      <c r="B20">
        <v>0</v>
      </c>
      <c r="C20">
        <v>0</v>
      </c>
      <c r="D20">
        <f>C20*2</f>
        <v>0</v>
      </c>
      <c r="E20" t="s">
        <v>110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42</v>
      </c>
      <c r="B21">
        <v>0</v>
      </c>
      <c r="C21">
        <v>0</v>
      </c>
      <c r="D21">
        <f t="shared" ref="D21:D25" si="0">C21*2</f>
        <v>0</v>
      </c>
      <c r="E21" t="s">
        <v>110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42</v>
      </c>
      <c r="B22">
        <v>0</v>
      </c>
      <c r="C22">
        <v>0</v>
      </c>
      <c r="D22">
        <f t="shared" si="0"/>
        <v>0</v>
      </c>
      <c r="E22" t="s">
        <v>110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42</v>
      </c>
      <c r="B23">
        <v>0</v>
      </c>
      <c r="C23">
        <v>0</v>
      </c>
      <c r="D23">
        <f t="shared" si="0"/>
        <v>0</v>
      </c>
      <c r="E23" t="s">
        <v>110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42</v>
      </c>
      <c r="B24">
        <v>0</v>
      </c>
      <c r="C24">
        <v>0</v>
      </c>
      <c r="D24">
        <f t="shared" si="0"/>
        <v>0</v>
      </c>
      <c r="E24" t="s">
        <v>110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42</v>
      </c>
      <c r="B25">
        <v>0</v>
      </c>
      <c r="C25">
        <v>0</v>
      </c>
      <c r="D25">
        <f t="shared" si="0"/>
        <v>0</v>
      </c>
      <c r="E25" t="s">
        <v>110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42</v>
      </c>
      <c r="B26">
        <v>0</v>
      </c>
      <c r="C26">
        <v>4</v>
      </c>
      <c r="D26">
        <f>C26*2</f>
        <v>8</v>
      </c>
      <c r="E26" t="s">
        <v>110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48</v>
      </c>
      <c r="B27">
        <v>8</v>
      </c>
      <c r="C27">
        <v>0</v>
      </c>
      <c r="D27">
        <f t="shared" ref="D27:D48" si="1">C27*2</f>
        <v>0</v>
      </c>
      <c r="E27" s="59" t="s">
        <v>132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48</v>
      </c>
      <c r="B28">
        <v>8</v>
      </c>
      <c r="C28">
        <v>0</v>
      </c>
      <c r="D28">
        <f t="shared" si="1"/>
        <v>0</v>
      </c>
      <c r="E28" s="59" t="s">
        <v>132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48</v>
      </c>
      <c r="B29">
        <v>8</v>
      </c>
      <c r="C29">
        <v>0</v>
      </c>
      <c r="D29">
        <f t="shared" si="1"/>
        <v>0</v>
      </c>
      <c r="E29" s="59" t="s">
        <v>132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48</v>
      </c>
      <c r="B30">
        <v>8</v>
      </c>
      <c r="C30">
        <v>0</v>
      </c>
      <c r="D30">
        <f t="shared" si="1"/>
        <v>0</v>
      </c>
      <c r="E30" s="59" t="s">
        <v>132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48</v>
      </c>
      <c r="B31">
        <v>8</v>
      </c>
      <c r="C31">
        <v>0</v>
      </c>
      <c r="D31">
        <f t="shared" si="1"/>
        <v>0</v>
      </c>
      <c r="E31" s="59" t="s">
        <v>132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48</v>
      </c>
      <c r="B32">
        <v>8</v>
      </c>
      <c r="C32">
        <v>0</v>
      </c>
      <c r="D32">
        <f t="shared" si="1"/>
        <v>0</v>
      </c>
      <c r="E32" s="59" t="s">
        <v>132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48</v>
      </c>
      <c r="B33">
        <v>8</v>
      </c>
      <c r="C33">
        <v>4</v>
      </c>
      <c r="D33">
        <f t="shared" si="1"/>
        <v>8</v>
      </c>
      <c r="E33" t="s">
        <v>49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48</v>
      </c>
      <c r="B34">
        <v>8</v>
      </c>
      <c r="C34">
        <v>4</v>
      </c>
      <c r="D34">
        <f t="shared" si="1"/>
        <v>8</v>
      </c>
      <c r="E34" t="s">
        <v>50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48</v>
      </c>
      <c r="B35">
        <v>8</v>
      </c>
      <c r="C35">
        <v>4</v>
      </c>
      <c r="D35">
        <f t="shared" si="1"/>
        <v>8</v>
      </c>
      <c r="E35" t="s">
        <v>50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48</v>
      </c>
      <c r="B36">
        <v>8</v>
      </c>
      <c r="C36">
        <v>4</v>
      </c>
      <c r="D36">
        <f t="shared" si="1"/>
        <v>8</v>
      </c>
      <c r="E36" t="s">
        <v>50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48</v>
      </c>
      <c r="B37">
        <v>8</v>
      </c>
      <c r="C37">
        <v>4</v>
      </c>
      <c r="D37">
        <f t="shared" si="1"/>
        <v>8</v>
      </c>
      <c r="E37" t="s">
        <v>50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48</v>
      </c>
      <c r="B38">
        <v>8</v>
      </c>
      <c r="C38">
        <v>4</v>
      </c>
      <c r="D38">
        <f t="shared" si="1"/>
        <v>8</v>
      </c>
      <c r="E38" t="s">
        <v>50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48</v>
      </c>
      <c r="B39">
        <v>8</v>
      </c>
      <c r="C39">
        <v>4</v>
      </c>
      <c r="D39">
        <f t="shared" si="1"/>
        <v>8</v>
      </c>
      <c r="E39" t="s">
        <v>50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48</v>
      </c>
      <c r="B40">
        <v>8</v>
      </c>
      <c r="C40">
        <v>4</v>
      </c>
      <c r="D40">
        <f t="shared" si="1"/>
        <v>8</v>
      </c>
      <c r="E40" t="s">
        <v>50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48</v>
      </c>
      <c r="B41">
        <v>8</v>
      </c>
      <c r="C41">
        <v>4</v>
      </c>
      <c r="D41">
        <f t="shared" si="1"/>
        <v>8</v>
      </c>
      <c r="E41" t="s">
        <v>50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48</v>
      </c>
      <c r="B42">
        <v>8</v>
      </c>
      <c r="C42">
        <v>4</v>
      </c>
      <c r="D42">
        <f t="shared" si="1"/>
        <v>8</v>
      </c>
      <c r="E42" t="s">
        <v>50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48</v>
      </c>
      <c r="B43">
        <v>8</v>
      </c>
      <c r="C43">
        <v>4</v>
      </c>
      <c r="D43">
        <f t="shared" si="1"/>
        <v>8</v>
      </c>
      <c r="E43" t="s">
        <v>50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48</v>
      </c>
      <c r="B44">
        <v>8</v>
      </c>
      <c r="C44">
        <v>4</v>
      </c>
      <c r="D44">
        <f t="shared" si="1"/>
        <v>8</v>
      </c>
      <c r="E44" t="s">
        <v>50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48</v>
      </c>
      <c r="B45">
        <v>8</v>
      </c>
      <c r="C45">
        <v>4</v>
      </c>
      <c r="D45">
        <f t="shared" si="1"/>
        <v>8</v>
      </c>
      <c r="E45" t="s">
        <v>50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48</v>
      </c>
      <c r="B46">
        <v>8</v>
      </c>
      <c r="C46">
        <v>4</v>
      </c>
      <c r="D46">
        <f t="shared" si="1"/>
        <v>8</v>
      </c>
      <c r="E46" t="s">
        <v>50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48</v>
      </c>
      <c r="B47">
        <v>8</v>
      </c>
      <c r="C47">
        <v>4</v>
      </c>
      <c r="D47">
        <f t="shared" si="1"/>
        <v>8</v>
      </c>
      <c r="E47" t="s">
        <v>50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48</v>
      </c>
      <c r="B48">
        <v>8</v>
      </c>
      <c r="C48">
        <v>4</v>
      </c>
      <c r="D48">
        <f t="shared" si="1"/>
        <v>8</v>
      </c>
      <c r="E48" t="s">
        <v>50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69" spans="1:15">
      <c r="O69" t="s">
        <v>155</v>
      </c>
    </row>
    <row r="73" spans="1:15">
      <c r="B73" t="s">
        <v>133</v>
      </c>
      <c r="C73" t="s">
        <v>134</v>
      </c>
    </row>
    <row r="74" spans="1:15">
      <c r="A74" t="s">
        <v>9</v>
      </c>
      <c r="B74" s="55">
        <f>AVERAGE(J9:J13)</f>
        <v>2854.5401358139998</v>
      </c>
      <c r="C74">
        <f>STDEV(J9:J13)</f>
        <v>5.1759854834226253</v>
      </c>
    </row>
    <row r="75" spans="1:15">
      <c r="A75" s="58" t="s">
        <v>7</v>
      </c>
      <c r="B75" s="55">
        <f>J27</f>
        <v>1027.9399099300001</v>
      </c>
      <c r="C75">
        <f>STDEV(J27:J32)</f>
        <v>66.500248816330156</v>
      </c>
    </row>
    <row r="76" spans="1:15">
      <c r="A76" t="s">
        <v>10</v>
      </c>
      <c r="B76" s="55">
        <f>AVERAGE(J20:J25)</f>
        <v>1127.4290733349999</v>
      </c>
      <c r="C76">
        <f>STDEV(J20:J25)</f>
        <v>164.62238500375017</v>
      </c>
    </row>
    <row r="77" spans="1:15" ht="39">
      <c r="A77" s="52" t="s">
        <v>11</v>
      </c>
      <c r="B77" s="55">
        <f>AVERAGE(J14:J19)</f>
        <v>1008.3394329941667</v>
      </c>
      <c r="C77">
        <f>STDEV(J14:J19)</f>
        <v>22.308119143463191</v>
      </c>
    </row>
    <row r="78" spans="1:15" ht="39">
      <c r="A78" s="52" t="s">
        <v>12</v>
      </c>
      <c r="B78" s="55">
        <f>AVERAGE(J43:J46)</f>
        <v>621.08587497474991</v>
      </c>
      <c r="C78">
        <f>STDEV(J43:J46)</f>
        <v>164.04746545348206</v>
      </c>
    </row>
    <row r="79" spans="1:15" ht="39">
      <c r="A79" s="52" t="s">
        <v>8</v>
      </c>
      <c r="B79" s="55">
        <f>AVERAGE(J34:J42)</f>
        <v>688.64166519366654</v>
      </c>
      <c r="C79" s="55">
        <f>STDEV(J34:J42)</f>
        <v>20.480758532664797</v>
      </c>
    </row>
  </sheetData>
  <sheetCalcPr fullCalcOnLoad="1"/>
  <phoneticPr fontId="12" type="noConversion"/>
  <pageMargins left="0.75" right="0.75" top="1" bottom="1" header="0.5" footer="0.5"/>
  <ignoredErrors>
    <ignoredError sqref="B79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3</v>
      </c>
    </row>
    <row r="2" spans="1:12">
      <c r="A2" t="s">
        <v>2</v>
      </c>
    </row>
    <row r="5" spans="1:12" s="54" customFormat="1" ht="39">
      <c r="A5" s="54" t="s">
        <v>30</v>
      </c>
      <c r="B5" s="54" t="s">
        <v>31</v>
      </c>
      <c r="C5" s="54" t="s">
        <v>83</v>
      </c>
      <c r="D5" s="54" t="s">
        <v>84</v>
      </c>
      <c r="E5" s="54" t="s">
        <v>85</v>
      </c>
      <c r="F5" s="54" t="s">
        <v>86</v>
      </c>
      <c r="G5" s="54" t="s">
        <v>88</v>
      </c>
      <c r="H5" s="54" t="s">
        <v>87</v>
      </c>
      <c r="I5" s="54" t="s">
        <v>89</v>
      </c>
      <c r="J5" s="54" t="s">
        <v>0</v>
      </c>
      <c r="K5" s="54" t="s">
        <v>1</v>
      </c>
      <c r="L5" s="54" t="s">
        <v>113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114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114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114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I12"/>
  <sheetViews>
    <sheetView workbookViewId="0">
      <selection activeCell="B18" sqref="B18"/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147</v>
      </c>
      <c r="B3" s="11" t="s">
        <v>148</v>
      </c>
      <c r="C3" s="12"/>
      <c r="D3" s="12"/>
      <c r="E3" s="12"/>
      <c r="F3" s="12"/>
      <c r="G3" s="12"/>
      <c r="H3" s="12"/>
      <c r="I3" s="13"/>
    </row>
    <row r="4" spans="1:9">
      <c r="A4" s="11" t="s">
        <v>149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150</v>
      </c>
    </row>
    <row r="5" spans="1:9">
      <c r="A5" s="10" t="s">
        <v>151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152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74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153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154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145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143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150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NAMD Runtimes</vt:lpstr>
      <vt:lpstr>Setup Times</vt:lpstr>
      <vt:lpstr>Adaptive</vt:lpstr>
      <vt:lpstr>Fixed</vt:lpstr>
      <vt:lpstr>Deadline</vt:lpstr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2010-08-08T14:31:37Z</dcterms:modified>
</cp:coreProperties>
</file>