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1700" yWindow="0" windowWidth="25600" windowHeight="15620" tabRatio="211"/>
  </bookViews>
  <sheets>
    <sheet name="Ranger" sheetId="2" r:id="rId1"/>
    <sheet name="OLd_data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2" l="1"/>
  <c r="F26" i="2"/>
  <c r="F13" i="2"/>
  <c r="F19" i="2"/>
  <c r="F12" i="1"/>
  <c r="L34" i="1"/>
  <c r="L33" i="1"/>
  <c r="L32" i="1"/>
  <c r="F6" i="1"/>
  <c r="L6" i="1"/>
  <c r="F5" i="1"/>
  <c r="L5" i="1"/>
  <c r="L4" i="1"/>
  <c r="F3" i="1"/>
  <c r="L3" i="1"/>
  <c r="F62" i="1"/>
</calcChain>
</file>

<file path=xl/sharedStrings.xml><?xml version="1.0" encoding="utf-8"?>
<sst xmlns="http://schemas.openxmlformats.org/spreadsheetml/2006/main" count="374" uniqueCount="98">
  <si>
    <t>Type</t>
  </si>
  <si>
    <t>Number of Index Files</t>
  </si>
  <si>
    <t>Number of Read files</t>
  </si>
  <si>
    <t>Time to Process all Read  files</t>
  </si>
  <si>
    <t>Machine used</t>
  </si>
  <si>
    <t>Painter</t>
  </si>
  <si>
    <t>Human Chromosome 21</t>
  </si>
  <si>
    <t>Cyder</t>
  </si>
  <si>
    <t>Number of threads</t>
  </si>
  <si>
    <t>Time to process 1 Read file (seconds)</t>
  </si>
  <si>
    <t>Varying the Number of threads</t>
  </si>
  <si>
    <t>Time to process 1 Read file(Sec)</t>
  </si>
  <si>
    <t>Poseidon</t>
  </si>
  <si>
    <t>Varying the Number of Read Files with different number of Index files</t>
  </si>
  <si>
    <t>Understanding I/O</t>
  </si>
  <si>
    <t>painter</t>
  </si>
  <si>
    <t>Number of cores/bfast-match</t>
  </si>
  <si>
    <t>Number of bfast matches for this test</t>
  </si>
  <si>
    <t>Number of nodes</t>
  </si>
  <si>
    <t>~ Time For all Read files</t>
  </si>
  <si>
    <t>Time to process Read file (seconds)</t>
  </si>
  <si>
    <t>Number of threads/Bfast-Match</t>
  </si>
  <si>
    <t>Total Number of cores</t>
  </si>
  <si>
    <t>Number of VM's</t>
  </si>
  <si>
    <t>Sierra-Euca</t>
  </si>
  <si>
    <t xml:space="preserve">  AVAILABILITYZONE  |- vm types     free / max   cpu     ram  disk</t>
  </si>
  <si>
    <t xml:space="preserve">  AVAILABILITYZONE  |- m1.small     0160 / 0160   1      512     5</t>
  </si>
  <si>
    <t>  AVAILABILITYZONE  |- c1.medium    0160 / 0160   1     1024     7</t>
  </si>
  <si>
    <t>  AVAILABILITYZONE  |- m1.large     0080 / 0080   2     6000    10</t>
  </si>
  <si>
    <t>  AVAILABILITYZONE  |- m1.xlarge    0040 / 0040   2     12000   10</t>
  </si>
  <si>
    <t>  AVAILABILITYZONE  |- c1.xlarge    0020 / 0020   8     30000  10l</t>
  </si>
  <si>
    <t>  AVAILABILITYZONE  india     149.165.146.135</t>
  </si>
  <si>
    <t xml:space="preserve">  AVAILABILITYZONE  |- m1.small     0400 / 0400   1      512     5</t>
  </si>
  <si>
    <t xml:space="preserve">  AVAILABILITYZONE  |- c1.medium    0400 / 0400   1     1024     7</t>
  </si>
  <si>
    <t xml:space="preserve">  AVAILABILITYZONE  |- m1.large     0200 / 0200   2     6000    10</t>
  </si>
  <si>
    <t xml:space="preserve">  AVAILABILITYZONE  |- m1.xlarge    0100 / 0100   2     12000   10</t>
  </si>
  <si>
    <t xml:space="preserve">  AVAILABILITYZONE  |- c1.xlarge    0050 / 0050   8     20000   10</t>
  </si>
  <si>
    <t>AVAILABILITYZONE  sierra    198.202.120.90</t>
  </si>
  <si>
    <t>LONI- BigJob</t>
  </si>
  <si>
    <t>LONI-EUCA BigJob</t>
  </si>
  <si>
    <t xml:space="preserve">Users can make use of a maximum of 50 nodes on India and 21 nodes on Sierra with the current setup. </t>
  </si>
  <si>
    <t>Boot time VM's</t>
  </si>
  <si>
    <t>painter-Euca</t>
  </si>
  <si>
    <t>m1.xlarge 10</t>
  </si>
  <si>
    <t>m1.xlarge 20</t>
  </si>
  <si>
    <t>Size of each Read files(GB)</t>
  </si>
  <si>
    <t xml:space="preserve"> Size of each Read files(GB)</t>
  </si>
  <si>
    <t>QB</t>
  </si>
  <si>
    <t>Output size(MB)</t>
  </si>
  <si>
    <t xml:space="preserve">QB     8 core, RAM 8 GB </t>
  </si>
  <si>
    <t>Cyder 12 core, RAM 64GB</t>
  </si>
  <si>
    <t xml:space="preserve">Painter   4 core, RAM 4 GB </t>
  </si>
  <si>
    <t xml:space="preserve">Painter  4 core, RAM 4 GB </t>
  </si>
  <si>
    <t>B.glumae</t>
  </si>
  <si>
    <t>Size of all Index files(GB)</t>
  </si>
  <si>
    <t>cyder</t>
  </si>
  <si>
    <t>Size of all Index files(GB)(SI)</t>
  </si>
  <si>
    <t>Number of Read files(NR)</t>
  </si>
  <si>
    <t xml:space="preserve"> Size of each Read files(GB)(SR)</t>
  </si>
  <si>
    <t>Each temp file size(GB)(ST)</t>
  </si>
  <si>
    <t>Nmber index file masks(Nm)</t>
  </si>
  <si>
    <t>Number of Index Files with -d(0,1) (NI)</t>
  </si>
  <si>
    <t>10*(4^0)=10</t>
  </si>
  <si>
    <t>10*(4^1)=40</t>
  </si>
  <si>
    <t>NM*ST*NR + (4^d*)*ST*NR + NR*ST + NR *ST</t>
  </si>
  <si>
    <t>App. Max Disk space required(GB)(MDS)</t>
  </si>
  <si>
    <t>Disk Space Required</t>
  </si>
  <si>
    <t>m1.large 20</t>
  </si>
  <si>
    <t>m1.large 1</t>
  </si>
  <si>
    <t>App disk space for 1 Read(GB)</t>
  </si>
  <si>
    <t>Different Genomes</t>
  </si>
  <si>
    <t>Different Genome Sizes</t>
  </si>
  <si>
    <t>NR *ST *(NM + (4^d)+ 2)</t>
  </si>
  <si>
    <t>India-Euca</t>
  </si>
  <si>
    <t>Time to Process 4 Read  files</t>
  </si>
  <si>
    <t>m1.large 4</t>
  </si>
  <si>
    <t>Euca-Bigjob</t>
  </si>
  <si>
    <t>c1x.large 1</t>
  </si>
  <si>
    <t>Varying the size of Read Files</t>
  </si>
  <si>
    <t>B. Glumae</t>
  </si>
  <si>
    <t>10 index files with -A option</t>
  </si>
  <si>
    <t>India</t>
  </si>
  <si>
    <t>eric</t>
  </si>
  <si>
    <t>Ranger</t>
  </si>
  <si>
    <t>For Post Process step</t>
  </si>
  <si>
    <t>Human Genome(hg18)</t>
  </si>
  <si>
    <t>Time For  Match  files(sec)</t>
  </si>
  <si>
    <t>Prepare Read files step</t>
  </si>
  <si>
    <t>Whole Genome Results</t>
  </si>
  <si>
    <t>Size of .qual file</t>
  </si>
  <si>
    <t>Size of .csfasta file</t>
  </si>
  <si>
    <t>Number of cores/ pre bfast</t>
  </si>
  <si>
    <t>Number of jobs</t>
  </si>
  <si>
    <t>Using Big job</t>
  </si>
  <si>
    <t>For local alignment step</t>
  </si>
  <si>
    <t>For matching step</t>
  </si>
  <si>
    <t>Number of threads per bfast</t>
  </si>
  <si>
    <t>all jobs are concurrent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</si>
</sst>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292929"/>
      <name val="Courier"/>
    </font>
    <font>
      <sz val="12"/>
      <color theme="5"/>
      <name val="Calibri"/>
      <scheme val="minor"/>
    </font>
    <font>
      <sz val="12"/>
      <color rgb="FFC0504D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7BFDE"/>
      </bottom>
      <diagonal/>
    </border>
  </borders>
  <cellStyleXfs count="350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1" applyAlignment="1">
      <alignment wrapText="1"/>
    </xf>
    <xf numFmtId="0" fontId="1" fillId="0" borderId="0" xfId="1" applyFill="1" applyBorder="1" applyAlignment="1">
      <alignment wrapText="1"/>
    </xf>
    <xf numFmtId="0" fontId="0" fillId="0" borderId="0" xfId="0" applyAlignment="1">
      <alignment wrapText="1"/>
    </xf>
    <xf numFmtId="0" fontId="4" fillId="0" borderId="2" xfId="10"/>
    <xf numFmtId="0" fontId="0" fillId="0" borderId="0" xfId="0" applyNumberFormat="1"/>
    <xf numFmtId="0" fontId="5" fillId="0" borderId="3" xfId="0" applyFont="1" applyBorder="1" applyAlignment="1">
      <alignment wrapText="1"/>
    </xf>
    <xf numFmtId="0" fontId="6" fillId="0" borderId="0" xfId="0" applyFont="1"/>
    <xf numFmtId="0" fontId="6" fillId="0" borderId="0" xfId="0" applyNumberFormat="1" applyFont="1"/>
    <xf numFmtId="0" fontId="8" fillId="0" borderId="0" xfId="0" applyFont="1"/>
    <xf numFmtId="0" fontId="7" fillId="0" borderId="0" xfId="79"/>
    <xf numFmtId="0" fontId="1" fillId="0" borderId="1" xfId="1" applyAlignment="1">
      <alignment wrapText="1" shrinkToFit="1"/>
    </xf>
    <xf numFmtId="0" fontId="6" fillId="0" borderId="0" xfId="0" applyFont="1" applyAlignment="1">
      <alignment wrapText="1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</cellXfs>
  <cellStyles count="35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Heading 1" xfId="10" builtinId="16"/>
    <cellStyle name="Heading 2" xfId="1" builtinId="17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Normal" xfId="0" builtinId="0"/>
    <cellStyle name="Warning Text" xfId="79" builtin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0" i="0">
                <a:latin typeface="Times New Roman"/>
              </a:rPr>
              <a:t>Number of read files vs</a:t>
            </a:r>
            <a:r>
              <a:rPr lang="en-US" sz="1200" b="0" i="0" baseline="0">
                <a:latin typeface="Times New Roman"/>
              </a:rPr>
              <a:t> Time </a:t>
            </a:r>
          </a:p>
        </c:rich>
      </c:tx>
      <c:layout>
        <c:manualLayout>
          <c:xMode val="edge"/>
          <c:yMode val="edge"/>
          <c:x val="0.396136889138858"/>
          <c:y val="0.037209597757164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8059461317335"/>
          <c:y val="0.147511088234972"/>
          <c:w val="0.599946967614674"/>
          <c:h val="0.680482408053424"/>
        </c:manualLayout>
      </c:layout>
      <c:scatterChart>
        <c:scatterStyle val="lineMarker"/>
        <c:varyColors val="0"/>
        <c:ser>
          <c:idx val="0"/>
          <c:order val="0"/>
          <c:tx>
            <c:v>40 Index files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OLd_data!$E$3:$E$6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OLd_data!$F$3:$F$6</c:f>
              <c:numCache>
                <c:formatCode>General</c:formatCode>
                <c:ptCount val="4"/>
                <c:pt idx="0">
                  <c:v>36942.0</c:v>
                </c:pt>
                <c:pt idx="1">
                  <c:v>18603.0</c:v>
                </c:pt>
                <c:pt idx="2">
                  <c:v>11916.0</c:v>
                </c:pt>
                <c:pt idx="3">
                  <c:v>3841.0</c:v>
                </c:pt>
              </c:numCache>
            </c:numRef>
          </c:yVal>
          <c:smooth val="0"/>
        </c:ser>
        <c:ser>
          <c:idx val="1"/>
          <c:order val="1"/>
          <c:tx>
            <c:v>10 index files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OLd_data!$E$32:$E$35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OLd_data!$F$32:$F$35</c:f>
              <c:numCache>
                <c:formatCode>General</c:formatCode>
                <c:ptCount val="4"/>
                <c:pt idx="0">
                  <c:v>8810.0</c:v>
                </c:pt>
                <c:pt idx="1">
                  <c:v>4428.0</c:v>
                </c:pt>
                <c:pt idx="2">
                  <c:v>2855.0</c:v>
                </c:pt>
                <c:pt idx="3">
                  <c:v>936.0</c:v>
                </c:pt>
              </c:numCache>
            </c:numRef>
          </c:yVal>
          <c:smooth val="0"/>
        </c:ser>
        <c:ser>
          <c:idx val="2"/>
          <c:order val="2"/>
          <c:tx>
            <c:v>cyder-Bglumae-ind40</c:v>
          </c:tx>
          <c:xVal>
            <c:numRef>
              <c:f>OLd_data!$E$8:$E$13</c:f>
              <c:numCache>
                <c:formatCode>General</c:formatCode>
                <c:ptCount val="6"/>
                <c:pt idx="0">
                  <c:v>0.194</c:v>
                </c:pt>
                <c:pt idx="1">
                  <c:v>0.39</c:v>
                </c:pt>
                <c:pt idx="2">
                  <c:v>0.586</c:v>
                </c:pt>
                <c:pt idx="3">
                  <c:v>0.782</c:v>
                </c:pt>
                <c:pt idx="4">
                  <c:v>1.0</c:v>
                </c:pt>
                <c:pt idx="5">
                  <c:v>2.0</c:v>
                </c:pt>
              </c:numCache>
            </c:numRef>
          </c:xVal>
          <c:yVal>
            <c:numRef>
              <c:f>OLd_data!$F$8:$F$13</c:f>
              <c:numCache>
                <c:formatCode>General</c:formatCode>
                <c:ptCount val="6"/>
                <c:pt idx="0">
                  <c:v>1596.0</c:v>
                </c:pt>
                <c:pt idx="1">
                  <c:v>2978.0</c:v>
                </c:pt>
                <c:pt idx="2">
                  <c:v>4387.0</c:v>
                </c:pt>
                <c:pt idx="3">
                  <c:v>5774.0</c:v>
                </c:pt>
                <c:pt idx="4">
                  <c:v>7663.0</c:v>
                </c:pt>
              </c:numCache>
            </c:numRef>
          </c:yVal>
          <c:smooth val="0"/>
        </c:ser>
        <c:ser>
          <c:idx val="3"/>
          <c:order val="3"/>
          <c:tx>
            <c:v>cyder Bgluame-10ind</c:v>
          </c:tx>
          <c:xVal>
            <c:numRef>
              <c:f>OLd_data!$E$15:$E$20</c:f>
              <c:numCache>
                <c:formatCode>General</c:formatCode>
                <c:ptCount val="6"/>
                <c:pt idx="0">
                  <c:v>0.194</c:v>
                </c:pt>
                <c:pt idx="1">
                  <c:v>0.39</c:v>
                </c:pt>
                <c:pt idx="2">
                  <c:v>0.586</c:v>
                </c:pt>
                <c:pt idx="3">
                  <c:v>0.782</c:v>
                </c:pt>
                <c:pt idx="4">
                  <c:v>1.0</c:v>
                </c:pt>
                <c:pt idx="5">
                  <c:v>2.0</c:v>
                </c:pt>
              </c:numCache>
            </c:numRef>
          </c:xVal>
          <c:yVal>
            <c:numRef>
              <c:f>OLd_data!$F$15:$F$20</c:f>
              <c:numCache>
                <c:formatCode>General</c:formatCode>
                <c:ptCount val="6"/>
                <c:pt idx="0">
                  <c:v>419.0</c:v>
                </c:pt>
                <c:pt idx="1">
                  <c:v>805.0</c:v>
                </c:pt>
                <c:pt idx="2">
                  <c:v>1152.0</c:v>
                </c:pt>
                <c:pt idx="3">
                  <c:v>1502.0</c:v>
                </c:pt>
                <c:pt idx="4">
                  <c:v>2406.0</c:v>
                </c:pt>
                <c:pt idx="5">
                  <c:v>3389.0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076696"/>
        <c:axId val="485122952"/>
      </c:scatterChart>
      <c:valAx>
        <c:axId val="388076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Read files(GB)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5122952"/>
        <c:crosses val="autoZero"/>
        <c:crossBetween val="midCat"/>
      </c:valAx>
      <c:valAx>
        <c:axId val="485122952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807669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453177727784"/>
          <c:y val="0.334909377635167"/>
          <c:w val="0.195468211101711"/>
          <c:h val="0.19859494077455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imes New Roman"/>
              </a:rPr>
              <a:t>Number</a:t>
            </a:r>
            <a:r>
              <a:rPr lang="en-US" sz="1200" baseline="0">
                <a:latin typeface="Times New Roman"/>
              </a:rPr>
              <a:t> of threads vs Time</a:t>
            </a:r>
            <a:endParaRPr lang="en-US" sz="1200">
              <a:latin typeface="Times New Roman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9625359330084"/>
          <c:y val="0.128021721422753"/>
          <c:w val="0.795498687664042"/>
          <c:h val="0.708056113675446"/>
        </c:manualLayout>
      </c:layout>
      <c:scatterChart>
        <c:scatterStyle val="lineMarker"/>
        <c:varyColors val="0"/>
        <c:ser>
          <c:idx val="0"/>
          <c:order val="0"/>
          <c:tx>
            <c:v>read files .229 GB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OLd_data!$I$42:$I$48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32.0</c:v>
                </c:pt>
              </c:numCache>
            </c:numRef>
          </c:xVal>
          <c:yVal>
            <c:numRef>
              <c:f>OLd_data!$F$42:$F$48</c:f>
              <c:numCache>
                <c:formatCode>General</c:formatCode>
                <c:ptCount val="7"/>
                <c:pt idx="0">
                  <c:v>3539.0</c:v>
                </c:pt>
                <c:pt idx="1">
                  <c:v>2908.0</c:v>
                </c:pt>
                <c:pt idx="2">
                  <c:v>2834.0</c:v>
                </c:pt>
                <c:pt idx="3">
                  <c:v>2718.0</c:v>
                </c:pt>
                <c:pt idx="4">
                  <c:v>2716.0</c:v>
                </c:pt>
                <c:pt idx="5">
                  <c:v>2725.0</c:v>
                </c:pt>
                <c:pt idx="6">
                  <c:v>2715.0</c:v>
                </c:pt>
              </c:numCache>
            </c:numRef>
          </c:yVal>
          <c:smooth val="0"/>
        </c:ser>
        <c:ser>
          <c:idx val="1"/>
          <c:order val="1"/>
          <c:tx>
            <c:v>read file 1.2GB</c:v>
          </c:tx>
          <c:xVal>
            <c:numRef>
              <c:f>OLd_data!$I$50:$I$53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xVal>
          <c:yVal>
            <c:numRef>
              <c:f>OLd_data!$F$50:$F$53</c:f>
              <c:numCache>
                <c:formatCode>General</c:formatCode>
                <c:ptCount val="4"/>
                <c:pt idx="0">
                  <c:v>13996.0</c:v>
                </c:pt>
                <c:pt idx="1">
                  <c:v>13583.0</c:v>
                </c:pt>
                <c:pt idx="2">
                  <c:v>12960.0</c:v>
                </c:pt>
                <c:pt idx="3">
                  <c:v>12881.0</c:v>
                </c:pt>
              </c:numCache>
            </c:numRef>
          </c:yVal>
          <c:smooth val="0"/>
        </c:ser>
        <c:ser>
          <c:idx val="2"/>
          <c:order val="2"/>
          <c:tx>
            <c:v>B.glumae</c:v>
          </c:tx>
          <c:xVal>
            <c:numRef>
              <c:f>OLd_data!$I$55:$I$57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</c:numCache>
            </c:numRef>
          </c:xVal>
          <c:yVal>
            <c:numRef>
              <c:f>OLd_data!$F$55:$F$57</c:f>
              <c:numCache>
                <c:formatCode>General</c:formatCode>
                <c:ptCount val="3"/>
                <c:pt idx="0">
                  <c:v>8247.0</c:v>
                </c:pt>
                <c:pt idx="1">
                  <c:v>7740.0</c:v>
                </c:pt>
                <c:pt idx="2">
                  <c:v>7515.0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47336"/>
        <c:axId val="484719672"/>
      </c:scatterChart>
      <c:valAx>
        <c:axId val="48474733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4719672"/>
        <c:crosses val="autoZero"/>
        <c:crossBetween val="midCat"/>
      </c:valAx>
      <c:valAx>
        <c:axId val="484719672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47473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8088245726041"/>
          <c:y val="0.322569209391812"/>
          <c:w val="0.155015369700409"/>
          <c:h val="0.13630936687212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Number of bfast matches VS Time </a:t>
            </a:r>
            <a:endParaRPr lang="en-US"/>
          </a:p>
        </c:rich>
      </c:tx>
      <c:layout>
        <c:manualLayout>
          <c:xMode val="edge"/>
          <c:yMode val="edge"/>
          <c:x val="0.167527760952958"/>
          <c:y val="0.025108103125905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1999125109361"/>
          <c:y val="0.169230769230769"/>
          <c:w val="0.870982737734706"/>
          <c:h val="0.762720353935691"/>
        </c:manualLayout>
      </c:layout>
      <c:scatterChart>
        <c:scatterStyle val="lineMarker"/>
        <c:varyColors val="0"/>
        <c:ser>
          <c:idx val="0"/>
          <c:order val="0"/>
          <c:tx>
            <c:v>Time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OLd_data!$K$62:$K$64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xVal>
          <c:yVal>
            <c:numRef>
              <c:f>OLd_data!$F$62:$F$64</c:f>
              <c:numCache>
                <c:formatCode>General</c:formatCode>
                <c:ptCount val="3"/>
                <c:pt idx="0">
                  <c:v>36942.0</c:v>
                </c:pt>
                <c:pt idx="1">
                  <c:v>19618.0</c:v>
                </c:pt>
                <c:pt idx="2">
                  <c:v>28299.0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343224"/>
        <c:axId val="485230280"/>
      </c:scatterChart>
      <c:valAx>
        <c:axId val="383343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5230280"/>
        <c:crosses val="autoZero"/>
        <c:crossBetween val="midCat"/>
        <c:majorUnit val="1.0"/>
      </c:valAx>
      <c:valAx>
        <c:axId val="485230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83343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889000</xdr:colOff>
      <xdr:row>0</xdr:row>
      <xdr:rowOff>69850</xdr:rowOff>
    </xdr:from>
    <xdr:to>
      <xdr:col>19</xdr:col>
      <xdr:colOff>241300</xdr:colOff>
      <xdr:row>23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863600</xdr:colOff>
      <xdr:row>36</xdr:row>
      <xdr:rowOff>63500</xdr:rowOff>
    </xdr:from>
    <xdr:to>
      <xdr:col>21</xdr:col>
      <xdr:colOff>292100</xdr:colOff>
      <xdr:row>60</xdr:row>
      <xdr:rowOff>508000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533400</xdr:colOff>
      <xdr:row>0</xdr:row>
      <xdr:rowOff>76200</xdr:rowOff>
    </xdr:from>
    <xdr:to>
      <xdr:col>29</xdr:col>
      <xdr:colOff>393700</xdr:colOff>
      <xdr:row>20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A8" workbookViewId="0">
      <selection activeCell="H29" sqref="H29"/>
    </sheetView>
  </sheetViews>
  <sheetFormatPr baseColWidth="10" defaultRowHeight="15" x14ac:dyDescent="0"/>
  <cols>
    <col min="1" max="1" width="24" customWidth="1"/>
  </cols>
  <sheetData>
    <row r="1" spans="1:9" ht="20" thickBot="1">
      <c r="A1" s="4" t="s">
        <v>88</v>
      </c>
    </row>
    <row r="2" spans="1:9" ht="16" thickTop="1"/>
    <row r="3" spans="1:9" ht="20" thickBot="1">
      <c r="A3" s="4" t="s">
        <v>87</v>
      </c>
      <c r="B3" t="s">
        <v>93</v>
      </c>
    </row>
    <row r="4" spans="1:9" ht="50" thickTop="1" thickBot="1">
      <c r="A4" s="1" t="s">
        <v>0</v>
      </c>
      <c r="B4" s="1" t="s">
        <v>90</v>
      </c>
      <c r="C4" s="6" t="s">
        <v>89</v>
      </c>
      <c r="D4" s="1" t="s">
        <v>4</v>
      </c>
      <c r="F4" s="6" t="s">
        <v>22</v>
      </c>
      <c r="G4" s="6" t="s">
        <v>18</v>
      </c>
      <c r="H4" s="2" t="s">
        <v>86</v>
      </c>
    </row>
    <row r="5" spans="1:9" ht="16" thickTop="1">
      <c r="A5" t="s">
        <v>85</v>
      </c>
      <c r="B5">
        <v>40</v>
      </c>
      <c r="C5">
        <v>129</v>
      </c>
      <c r="D5" t="s">
        <v>83</v>
      </c>
      <c r="F5">
        <v>16</v>
      </c>
    </row>
    <row r="6" spans="1:9">
      <c r="A6" t="s">
        <v>85</v>
      </c>
      <c r="B6">
        <v>40</v>
      </c>
      <c r="C6">
        <v>129</v>
      </c>
      <c r="D6" t="s">
        <v>47</v>
      </c>
      <c r="F6">
        <v>8</v>
      </c>
      <c r="G6">
        <v>1</v>
      </c>
      <c r="H6">
        <v>1037</v>
      </c>
    </row>
    <row r="10" spans="1:9" ht="20" thickBot="1">
      <c r="A10" s="4" t="s">
        <v>95</v>
      </c>
      <c r="B10" t="s">
        <v>93</v>
      </c>
      <c r="C10" t="s">
        <v>97</v>
      </c>
    </row>
    <row r="11" spans="1:9" ht="50" thickTop="1" thickBot="1">
      <c r="A11" s="1" t="s">
        <v>0</v>
      </c>
      <c r="B11" s="1" t="s">
        <v>1</v>
      </c>
      <c r="C11" s="6" t="s">
        <v>54</v>
      </c>
      <c r="D11" s="1" t="s">
        <v>4</v>
      </c>
      <c r="E11" s="1" t="s">
        <v>91</v>
      </c>
      <c r="F11" s="6" t="s">
        <v>22</v>
      </c>
      <c r="G11" s="6" t="s">
        <v>92</v>
      </c>
      <c r="H11" s="2" t="s">
        <v>86</v>
      </c>
      <c r="I11" s="2" t="s">
        <v>96</v>
      </c>
    </row>
    <row r="12" spans="1:9" ht="16" thickTop="1">
      <c r="A12" t="s">
        <v>85</v>
      </c>
      <c r="B12">
        <v>40</v>
      </c>
      <c r="C12">
        <v>129</v>
      </c>
      <c r="D12" t="s">
        <v>83</v>
      </c>
      <c r="E12">
        <v>4</v>
      </c>
      <c r="F12">
        <v>128</v>
      </c>
      <c r="G12">
        <v>29</v>
      </c>
      <c r="H12">
        <v>8135</v>
      </c>
      <c r="I12">
        <v>2</v>
      </c>
    </row>
    <row r="13" spans="1:9">
      <c r="A13" t="s">
        <v>85</v>
      </c>
      <c r="B13">
        <v>40</v>
      </c>
      <c r="C13">
        <v>129</v>
      </c>
      <c r="D13" t="s">
        <v>47</v>
      </c>
      <c r="E13">
        <v>8</v>
      </c>
      <c r="F13" s="7">
        <f>32*8</f>
        <v>256</v>
      </c>
      <c r="G13">
        <v>32</v>
      </c>
      <c r="H13">
        <v>11513</v>
      </c>
      <c r="I13">
        <v>8</v>
      </c>
    </row>
    <row r="16" spans="1:9" ht="20" thickBot="1">
      <c r="A16" s="4" t="s">
        <v>94</v>
      </c>
      <c r="B16" t="s">
        <v>93</v>
      </c>
      <c r="C16" t="s">
        <v>97</v>
      </c>
    </row>
    <row r="17" spans="1:8" ht="50" thickTop="1" thickBot="1">
      <c r="A17" s="1" t="s">
        <v>0</v>
      </c>
      <c r="B17" s="1" t="s">
        <v>1</v>
      </c>
      <c r="C17" s="6" t="s">
        <v>54</v>
      </c>
      <c r="D17" s="1" t="s">
        <v>4</v>
      </c>
      <c r="E17" s="1" t="s">
        <v>91</v>
      </c>
      <c r="F17" s="6" t="s">
        <v>22</v>
      </c>
      <c r="G17" s="6" t="s">
        <v>92</v>
      </c>
      <c r="H17" s="2" t="s">
        <v>86</v>
      </c>
    </row>
    <row r="18" spans="1:8" ht="16" thickTop="1">
      <c r="A18" t="s">
        <v>85</v>
      </c>
      <c r="B18">
        <v>40</v>
      </c>
      <c r="C18">
        <v>129</v>
      </c>
      <c r="D18" t="s">
        <v>83</v>
      </c>
      <c r="E18">
        <v>2</v>
      </c>
      <c r="F18" s="3">
        <v>64</v>
      </c>
      <c r="G18">
        <v>29</v>
      </c>
      <c r="H18">
        <v>2087.6</v>
      </c>
    </row>
    <row r="19" spans="1:8">
      <c r="A19" s="7" t="s">
        <v>85</v>
      </c>
      <c r="B19" s="7">
        <v>40</v>
      </c>
      <c r="C19" s="7">
        <v>129</v>
      </c>
      <c r="D19" s="7" t="s">
        <v>47</v>
      </c>
      <c r="E19">
        <v>8</v>
      </c>
      <c r="F19" s="7">
        <f>32*8</f>
        <v>256</v>
      </c>
      <c r="G19" s="7">
        <v>32</v>
      </c>
      <c r="H19">
        <f>33*60</f>
        <v>1980</v>
      </c>
    </row>
    <row r="23" spans="1:8" ht="20" thickBot="1">
      <c r="A23" s="4" t="s">
        <v>84</v>
      </c>
      <c r="B23" t="s">
        <v>93</v>
      </c>
      <c r="C23" t="s">
        <v>97</v>
      </c>
    </row>
    <row r="24" spans="1:8" ht="50" thickTop="1" thickBot="1">
      <c r="A24" s="1" t="s">
        <v>0</v>
      </c>
      <c r="B24" s="1" t="s">
        <v>1</v>
      </c>
      <c r="C24" s="6" t="s">
        <v>54</v>
      </c>
      <c r="D24" s="1" t="s">
        <v>4</v>
      </c>
      <c r="E24" s="1" t="s">
        <v>91</v>
      </c>
      <c r="F24" s="6" t="s">
        <v>22</v>
      </c>
      <c r="G24" s="6" t="s">
        <v>92</v>
      </c>
      <c r="H24" s="2" t="s">
        <v>86</v>
      </c>
    </row>
    <row r="25" spans="1:8" ht="16" thickTop="1">
      <c r="A25" t="s">
        <v>85</v>
      </c>
      <c r="B25">
        <v>40</v>
      </c>
      <c r="C25">
        <v>129</v>
      </c>
      <c r="D25" t="s">
        <v>83</v>
      </c>
      <c r="E25">
        <v>2</v>
      </c>
      <c r="F25">
        <v>64</v>
      </c>
      <c r="G25">
        <v>29</v>
      </c>
      <c r="H25">
        <v>424</v>
      </c>
    </row>
    <row r="26" spans="1:8">
      <c r="A26" s="7" t="s">
        <v>85</v>
      </c>
      <c r="B26" s="7">
        <v>40</v>
      </c>
      <c r="C26" s="7">
        <v>129</v>
      </c>
      <c r="D26" s="7" t="s">
        <v>47</v>
      </c>
      <c r="E26">
        <v>8</v>
      </c>
      <c r="F26" s="7">
        <f>32*8</f>
        <v>256</v>
      </c>
      <c r="G26" s="7">
        <v>32</v>
      </c>
      <c r="H26" s="7">
        <v>240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6"/>
  <sheetViews>
    <sheetView workbookViewId="0">
      <selection activeCell="A2" sqref="A2:L2"/>
    </sheetView>
  </sheetViews>
  <sheetFormatPr baseColWidth="10" defaultRowHeight="15" x14ac:dyDescent="0"/>
  <cols>
    <col min="1" max="1" width="21.5" customWidth="1"/>
    <col min="2" max="2" width="12.6640625" customWidth="1"/>
    <col min="3" max="3" width="19.83203125" customWidth="1"/>
    <col min="4" max="4" width="15" customWidth="1"/>
    <col min="5" max="5" width="15.83203125" customWidth="1"/>
    <col min="6" max="6" width="14.5" customWidth="1"/>
    <col min="7" max="7" width="15.83203125" customWidth="1"/>
    <col min="8" max="8" width="12.83203125" customWidth="1"/>
    <col min="9" max="9" width="22.5" customWidth="1"/>
    <col min="10" max="10" width="14.1640625" customWidth="1"/>
    <col min="11" max="11" width="21" customWidth="1"/>
    <col min="12" max="12" width="17.6640625" customWidth="1"/>
    <col min="13" max="13" width="15.33203125" customWidth="1"/>
    <col min="14" max="14" width="21.6640625" customWidth="1"/>
    <col min="15" max="15" width="16.5" customWidth="1"/>
  </cols>
  <sheetData>
    <row r="1" spans="1:12" ht="32" thickBot="1">
      <c r="A1" s="4" t="s">
        <v>78</v>
      </c>
      <c r="C1" s="3" t="s">
        <v>50</v>
      </c>
      <c r="D1" s="3" t="s">
        <v>51</v>
      </c>
      <c r="E1" s="3" t="s">
        <v>52</v>
      </c>
      <c r="F1" s="3" t="s">
        <v>49</v>
      </c>
    </row>
    <row r="2" spans="1:12" ht="60" customHeight="1" thickTop="1" thickBot="1">
      <c r="A2" s="1" t="s">
        <v>0</v>
      </c>
      <c r="B2" s="1" t="s">
        <v>1</v>
      </c>
      <c r="C2" s="6" t="s">
        <v>54</v>
      </c>
      <c r="D2" s="1" t="s">
        <v>2</v>
      </c>
      <c r="E2" s="1" t="s">
        <v>45</v>
      </c>
      <c r="F2" s="1" t="s">
        <v>11</v>
      </c>
      <c r="G2" s="1" t="s">
        <v>3</v>
      </c>
      <c r="H2" s="1" t="s">
        <v>4</v>
      </c>
      <c r="I2" s="1" t="s">
        <v>8</v>
      </c>
      <c r="J2" s="6" t="s">
        <v>22</v>
      </c>
      <c r="K2" s="6" t="s">
        <v>18</v>
      </c>
      <c r="L2" s="2" t="s">
        <v>19</v>
      </c>
    </row>
    <row r="3" spans="1:12" ht="16" thickTop="1">
      <c r="A3" t="s">
        <v>6</v>
      </c>
      <c r="B3">
        <v>40</v>
      </c>
      <c r="C3">
        <v>1.9</v>
      </c>
      <c r="D3">
        <v>4</v>
      </c>
      <c r="E3">
        <v>2.2999999999999998</v>
      </c>
      <c r="F3">
        <f>615.7*60</f>
        <v>36942</v>
      </c>
      <c r="H3" t="s">
        <v>5</v>
      </c>
      <c r="I3">
        <v>4</v>
      </c>
      <c r="J3" s="7">
        <v>4</v>
      </c>
      <c r="K3" s="7">
        <v>1</v>
      </c>
      <c r="L3">
        <f>D3*F3</f>
        <v>147768</v>
      </c>
    </row>
    <row r="4" spans="1:12">
      <c r="A4" t="s">
        <v>6</v>
      </c>
      <c r="B4">
        <v>40</v>
      </c>
      <c r="C4">
        <v>1.9</v>
      </c>
      <c r="D4">
        <v>8</v>
      </c>
      <c r="E4">
        <v>1.2</v>
      </c>
      <c r="F4">
        <v>18603</v>
      </c>
      <c r="H4" t="s">
        <v>5</v>
      </c>
      <c r="I4">
        <v>4</v>
      </c>
      <c r="J4" s="7">
        <v>4</v>
      </c>
      <c r="K4" s="7">
        <v>1</v>
      </c>
      <c r="L4">
        <f>D4*F4</f>
        <v>148824</v>
      </c>
    </row>
    <row r="5" spans="1:12">
      <c r="A5" t="s">
        <v>6</v>
      </c>
      <c r="B5">
        <v>40</v>
      </c>
      <c r="C5">
        <v>1.9</v>
      </c>
      <c r="D5">
        <v>12</v>
      </c>
      <c r="E5">
        <v>0.73199999999999998</v>
      </c>
      <c r="F5">
        <f>198.6*60</f>
        <v>11916</v>
      </c>
      <c r="H5" t="s">
        <v>5</v>
      </c>
      <c r="I5">
        <v>4</v>
      </c>
      <c r="J5" s="7">
        <v>4</v>
      </c>
      <c r="K5" s="7">
        <v>1</v>
      </c>
      <c r="L5">
        <f>D5*F5</f>
        <v>142992</v>
      </c>
    </row>
    <row r="6" spans="1:12">
      <c r="A6" t="s">
        <v>6</v>
      </c>
      <c r="B6">
        <v>40</v>
      </c>
      <c r="C6">
        <v>1.9</v>
      </c>
      <c r="D6">
        <v>37</v>
      </c>
      <c r="E6">
        <v>0.22900000000000001</v>
      </c>
      <c r="F6">
        <f>3841</f>
        <v>3841</v>
      </c>
      <c r="H6" t="s">
        <v>5</v>
      </c>
      <c r="I6">
        <v>4</v>
      </c>
      <c r="J6" s="7">
        <v>4</v>
      </c>
      <c r="K6" s="7">
        <v>1</v>
      </c>
      <c r="L6">
        <f>D6*F6</f>
        <v>142117</v>
      </c>
    </row>
    <row r="7" spans="1:12" ht="13" customHeight="1"/>
    <row r="8" spans="1:12">
      <c r="A8" t="s">
        <v>79</v>
      </c>
      <c r="B8">
        <v>40</v>
      </c>
      <c r="C8">
        <v>0.435</v>
      </c>
      <c r="E8">
        <v>0.19400000000000001</v>
      </c>
      <c r="F8">
        <v>1596</v>
      </c>
      <c r="H8" t="s">
        <v>55</v>
      </c>
      <c r="I8">
        <v>12</v>
      </c>
      <c r="J8">
        <v>12</v>
      </c>
      <c r="K8" s="7">
        <v>1</v>
      </c>
    </row>
    <row r="9" spans="1:12">
      <c r="A9" t="s">
        <v>79</v>
      </c>
      <c r="B9">
        <v>40</v>
      </c>
      <c r="C9">
        <v>0.435</v>
      </c>
      <c r="E9">
        <v>0.39</v>
      </c>
      <c r="F9">
        <v>2978</v>
      </c>
      <c r="H9" t="s">
        <v>55</v>
      </c>
      <c r="I9">
        <v>12</v>
      </c>
      <c r="J9">
        <v>12</v>
      </c>
      <c r="K9" s="7">
        <v>1</v>
      </c>
    </row>
    <row r="10" spans="1:12">
      <c r="A10" t="s">
        <v>79</v>
      </c>
      <c r="B10">
        <v>40</v>
      </c>
      <c r="C10">
        <v>0.435</v>
      </c>
      <c r="E10">
        <v>0.58599999999999997</v>
      </c>
      <c r="F10">
        <v>4387</v>
      </c>
      <c r="H10" t="s">
        <v>55</v>
      </c>
      <c r="I10">
        <v>12</v>
      </c>
      <c r="J10">
        <v>12</v>
      </c>
      <c r="K10" s="7">
        <v>1</v>
      </c>
    </row>
    <row r="11" spans="1:12">
      <c r="A11" t="s">
        <v>79</v>
      </c>
      <c r="B11">
        <v>40</v>
      </c>
      <c r="C11">
        <v>0.435</v>
      </c>
      <c r="E11">
        <v>0.78200000000000003</v>
      </c>
      <c r="F11">
        <v>5774</v>
      </c>
      <c r="H11" t="s">
        <v>55</v>
      </c>
      <c r="I11">
        <v>12</v>
      </c>
      <c r="J11">
        <v>12</v>
      </c>
      <c r="K11" s="7">
        <v>1</v>
      </c>
    </row>
    <row r="12" spans="1:12">
      <c r="A12" t="s">
        <v>79</v>
      </c>
      <c r="B12">
        <v>40</v>
      </c>
      <c r="C12">
        <v>0.435</v>
      </c>
      <c r="E12">
        <v>1</v>
      </c>
      <c r="F12">
        <f>(7718+7608)/2</f>
        <v>7663</v>
      </c>
      <c r="H12" t="s">
        <v>55</v>
      </c>
      <c r="I12">
        <v>12</v>
      </c>
      <c r="J12">
        <v>12</v>
      </c>
      <c r="K12" s="7">
        <v>1</v>
      </c>
    </row>
    <row r="13" spans="1:12">
      <c r="A13" t="s">
        <v>79</v>
      </c>
      <c r="B13">
        <v>40</v>
      </c>
      <c r="C13">
        <v>0.435</v>
      </c>
      <c r="E13">
        <v>2</v>
      </c>
      <c r="H13" t="s">
        <v>55</v>
      </c>
      <c r="I13">
        <v>12</v>
      </c>
      <c r="J13">
        <v>12</v>
      </c>
      <c r="K13" s="7">
        <v>1</v>
      </c>
    </row>
    <row r="15" spans="1:12" ht="18" customHeight="1">
      <c r="A15" t="s">
        <v>79</v>
      </c>
      <c r="B15">
        <v>10</v>
      </c>
      <c r="C15">
        <v>0.435</v>
      </c>
      <c r="E15">
        <v>0.19400000000000001</v>
      </c>
      <c r="F15">
        <v>419</v>
      </c>
      <c r="H15" t="s">
        <v>55</v>
      </c>
      <c r="I15">
        <v>12</v>
      </c>
      <c r="J15">
        <v>12</v>
      </c>
      <c r="K15" s="7">
        <v>1</v>
      </c>
    </row>
    <row r="16" spans="1:12">
      <c r="A16" t="s">
        <v>79</v>
      </c>
      <c r="B16">
        <v>10</v>
      </c>
      <c r="C16">
        <v>0.435</v>
      </c>
      <c r="E16">
        <v>0.39</v>
      </c>
      <c r="F16">
        <v>805</v>
      </c>
      <c r="H16" t="s">
        <v>55</v>
      </c>
      <c r="I16">
        <v>12</v>
      </c>
      <c r="J16">
        <v>12</v>
      </c>
      <c r="K16" s="7">
        <v>1</v>
      </c>
    </row>
    <row r="17" spans="1:15">
      <c r="A17" t="s">
        <v>79</v>
      </c>
      <c r="B17">
        <v>10</v>
      </c>
      <c r="C17">
        <v>0.435</v>
      </c>
      <c r="E17">
        <v>0.58599999999999997</v>
      </c>
      <c r="F17">
        <v>1152</v>
      </c>
      <c r="H17" t="s">
        <v>55</v>
      </c>
      <c r="I17">
        <v>12</v>
      </c>
      <c r="J17">
        <v>12</v>
      </c>
      <c r="K17" s="7">
        <v>1</v>
      </c>
    </row>
    <row r="18" spans="1:15">
      <c r="A18" t="s">
        <v>79</v>
      </c>
      <c r="B18" s="7">
        <v>10</v>
      </c>
      <c r="C18">
        <v>0.435</v>
      </c>
      <c r="E18">
        <v>0.78200000000000003</v>
      </c>
      <c r="F18">
        <v>1502</v>
      </c>
      <c r="H18" t="s">
        <v>55</v>
      </c>
      <c r="I18">
        <v>12</v>
      </c>
      <c r="J18">
        <v>12</v>
      </c>
      <c r="K18" s="7">
        <v>1</v>
      </c>
    </row>
    <row r="19" spans="1:15">
      <c r="A19" s="7" t="s">
        <v>79</v>
      </c>
      <c r="B19" s="7">
        <v>10</v>
      </c>
      <c r="C19" s="7">
        <v>0.435</v>
      </c>
      <c r="D19" s="7"/>
      <c r="E19" s="7">
        <v>1</v>
      </c>
      <c r="F19" s="7">
        <v>2406</v>
      </c>
      <c r="G19" s="7"/>
      <c r="H19" s="7" t="s">
        <v>55</v>
      </c>
      <c r="I19" s="7">
        <v>12</v>
      </c>
      <c r="J19" s="7">
        <v>12</v>
      </c>
      <c r="K19" s="7">
        <v>1</v>
      </c>
      <c r="L19" s="7"/>
      <c r="M19" s="7"/>
      <c r="N19" s="7"/>
      <c r="O19" s="7"/>
    </row>
    <row r="20" spans="1:15">
      <c r="A20" s="7" t="s">
        <v>79</v>
      </c>
      <c r="B20" s="7">
        <v>10</v>
      </c>
      <c r="C20" s="7">
        <v>0.435</v>
      </c>
      <c r="D20" s="7"/>
      <c r="E20" s="7">
        <v>2</v>
      </c>
      <c r="F20" s="7">
        <v>3389</v>
      </c>
      <c r="G20" s="7"/>
      <c r="H20" s="7" t="s">
        <v>55</v>
      </c>
      <c r="I20" s="7">
        <v>12</v>
      </c>
      <c r="J20" s="7">
        <v>12</v>
      </c>
      <c r="K20" s="7">
        <v>1</v>
      </c>
      <c r="L20" s="7"/>
      <c r="M20" s="7"/>
      <c r="N20" s="7"/>
      <c r="O20" s="7"/>
    </row>
    <row r="21" spans="1:15">
      <c r="A21" s="15" t="s">
        <v>80</v>
      </c>
    </row>
    <row r="22" spans="1:15">
      <c r="A22" s="15"/>
    </row>
    <row r="23" spans="1:15">
      <c r="A23" s="15"/>
    </row>
    <row r="24" spans="1:15">
      <c r="A24" t="s">
        <v>6</v>
      </c>
      <c r="B24">
        <v>40</v>
      </c>
      <c r="C24">
        <v>1.9</v>
      </c>
      <c r="D24">
        <v>4</v>
      </c>
      <c r="E24">
        <v>2.2999999999999998</v>
      </c>
      <c r="H24" t="s">
        <v>55</v>
      </c>
      <c r="I24">
        <v>4</v>
      </c>
      <c r="J24" s="7">
        <v>4</v>
      </c>
      <c r="K24" s="7">
        <v>1</v>
      </c>
    </row>
    <row r="25" spans="1:15">
      <c r="A25" t="s">
        <v>6</v>
      </c>
      <c r="B25">
        <v>40</v>
      </c>
      <c r="C25">
        <v>1.9</v>
      </c>
      <c r="D25">
        <v>8</v>
      </c>
      <c r="E25">
        <v>1.2</v>
      </c>
      <c r="H25" t="s">
        <v>55</v>
      </c>
      <c r="I25">
        <v>4</v>
      </c>
      <c r="J25" s="7">
        <v>4</v>
      </c>
      <c r="K25" s="7">
        <v>1</v>
      </c>
    </row>
    <row r="26" spans="1:15">
      <c r="A26" t="s">
        <v>6</v>
      </c>
      <c r="B26">
        <v>40</v>
      </c>
      <c r="C26">
        <v>1.9</v>
      </c>
      <c r="D26">
        <v>12</v>
      </c>
      <c r="E26">
        <v>0.73199999999999998</v>
      </c>
      <c r="H26" t="s">
        <v>55</v>
      </c>
      <c r="I26">
        <v>4</v>
      </c>
      <c r="J26" s="7">
        <v>4</v>
      </c>
      <c r="K26" s="7">
        <v>1</v>
      </c>
    </row>
    <row r="27" spans="1:15">
      <c r="A27" t="s">
        <v>6</v>
      </c>
      <c r="B27">
        <v>40</v>
      </c>
      <c r="C27">
        <v>1.9</v>
      </c>
      <c r="D27">
        <v>37</v>
      </c>
      <c r="E27">
        <v>0.22900000000000001</v>
      </c>
      <c r="H27" t="s">
        <v>55</v>
      </c>
      <c r="I27">
        <v>4</v>
      </c>
      <c r="J27" s="7">
        <v>4</v>
      </c>
      <c r="K27" s="7">
        <v>1</v>
      </c>
    </row>
    <row r="28" spans="1:15">
      <c r="H28" s="7"/>
    </row>
    <row r="30" spans="1:15" ht="20" thickBot="1">
      <c r="A30" s="4" t="s">
        <v>13</v>
      </c>
    </row>
    <row r="31" spans="1:15" ht="50" thickTop="1" thickBot="1">
      <c r="A31" s="1" t="s">
        <v>0</v>
      </c>
      <c r="B31" s="1" t="s">
        <v>1</v>
      </c>
      <c r="C31" s="6" t="s">
        <v>54</v>
      </c>
      <c r="D31" s="1" t="s">
        <v>2</v>
      </c>
      <c r="E31" s="1" t="s">
        <v>45</v>
      </c>
      <c r="F31" s="1" t="s">
        <v>11</v>
      </c>
      <c r="G31" s="1" t="s">
        <v>3</v>
      </c>
      <c r="H31" s="1" t="s">
        <v>4</v>
      </c>
      <c r="I31" s="1" t="s">
        <v>8</v>
      </c>
      <c r="J31" s="6" t="s">
        <v>22</v>
      </c>
      <c r="K31" s="6" t="s">
        <v>18</v>
      </c>
      <c r="L31" s="2" t="s">
        <v>19</v>
      </c>
    </row>
    <row r="32" spans="1:15" ht="16" thickTop="1">
      <c r="A32" t="s">
        <v>6</v>
      </c>
      <c r="B32">
        <v>10</v>
      </c>
      <c r="C32">
        <v>1.7</v>
      </c>
      <c r="D32">
        <v>4</v>
      </c>
      <c r="E32">
        <v>2.2999999999999998</v>
      </c>
      <c r="F32" s="13">
        <v>8810</v>
      </c>
      <c r="H32" t="s">
        <v>12</v>
      </c>
      <c r="I32">
        <v>4</v>
      </c>
      <c r="J32" s="7">
        <v>4</v>
      </c>
      <c r="K32" s="8">
        <v>1</v>
      </c>
      <c r="L32">
        <f>D32*F32</f>
        <v>35240</v>
      </c>
    </row>
    <row r="33" spans="1:12">
      <c r="A33" t="s">
        <v>6</v>
      </c>
      <c r="B33">
        <v>10</v>
      </c>
      <c r="C33">
        <v>1.7</v>
      </c>
      <c r="D33">
        <v>8</v>
      </c>
      <c r="E33">
        <v>1.2</v>
      </c>
      <c r="F33" s="13">
        <v>4428</v>
      </c>
      <c r="H33" t="s">
        <v>12</v>
      </c>
      <c r="I33">
        <v>4</v>
      </c>
      <c r="J33" s="7">
        <v>4</v>
      </c>
      <c r="K33" s="7">
        <v>1</v>
      </c>
      <c r="L33">
        <f>D33*F33</f>
        <v>35424</v>
      </c>
    </row>
    <row r="34" spans="1:12">
      <c r="A34" t="s">
        <v>6</v>
      </c>
      <c r="B34">
        <v>10</v>
      </c>
      <c r="C34">
        <v>1.7</v>
      </c>
      <c r="D34">
        <v>12</v>
      </c>
      <c r="E34">
        <v>0.73199999999999998</v>
      </c>
      <c r="F34" s="13">
        <v>2855</v>
      </c>
      <c r="H34" t="s">
        <v>12</v>
      </c>
      <c r="I34">
        <v>4</v>
      </c>
      <c r="J34" s="7">
        <v>4</v>
      </c>
      <c r="K34" s="7">
        <v>1</v>
      </c>
      <c r="L34">
        <f>D34*F34</f>
        <v>34260</v>
      </c>
    </row>
    <row r="35" spans="1:12">
      <c r="A35" s="7" t="s">
        <v>6</v>
      </c>
      <c r="B35" s="7">
        <v>10</v>
      </c>
      <c r="C35">
        <v>1.7</v>
      </c>
      <c r="D35" s="7">
        <v>37</v>
      </c>
      <c r="E35" s="7">
        <v>0.22900000000000001</v>
      </c>
      <c r="F35" s="14">
        <v>936</v>
      </c>
      <c r="G35" s="7"/>
      <c r="H35" s="7" t="s">
        <v>5</v>
      </c>
      <c r="I35" s="7">
        <v>4</v>
      </c>
      <c r="J35" s="7">
        <v>4</v>
      </c>
      <c r="K35" s="7">
        <v>1</v>
      </c>
    </row>
    <row r="36" spans="1:12">
      <c r="A36" s="7" t="s">
        <v>6</v>
      </c>
      <c r="B36" s="7">
        <v>10</v>
      </c>
      <c r="C36">
        <v>1.7</v>
      </c>
      <c r="D36" s="7">
        <v>37</v>
      </c>
      <c r="E36" s="7">
        <v>0.20899999999999999</v>
      </c>
      <c r="F36" s="14">
        <v>524</v>
      </c>
      <c r="G36" s="7"/>
      <c r="H36" s="7" t="s">
        <v>81</v>
      </c>
      <c r="I36" s="7">
        <v>8</v>
      </c>
      <c r="J36" s="7">
        <v>8</v>
      </c>
      <c r="K36" s="7">
        <v>1</v>
      </c>
    </row>
    <row r="37" spans="1:12">
      <c r="A37" s="7" t="s">
        <v>6</v>
      </c>
      <c r="B37" s="7">
        <v>10</v>
      </c>
      <c r="C37">
        <v>1.7</v>
      </c>
      <c r="D37" s="7">
        <v>37</v>
      </c>
      <c r="E37" s="7">
        <v>0.20899999999999999</v>
      </c>
      <c r="F37" s="14">
        <v>524</v>
      </c>
      <c r="G37" s="7"/>
      <c r="H37" s="7" t="s">
        <v>81</v>
      </c>
      <c r="I37" s="7">
        <v>8</v>
      </c>
      <c r="J37" s="7">
        <v>8</v>
      </c>
      <c r="K37" s="7">
        <v>1</v>
      </c>
    </row>
    <row r="38" spans="1:12">
      <c r="A38" s="7" t="s">
        <v>6</v>
      </c>
      <c r="B38" s="7">
        <v>10</v>
      </c>
      <c r="C38">
        <v>1.7</v>
      </c>
      <c r="D38" s="7">
        <v>37</v>
      </c>
      <c r="E38" s="7">
        <v>0.435</v>
      </c>
      <c r="F38" s="14">
        <v>1060</v>
      </c>
      <c r="G38" s="7"/>
      <c r="H38" s="7" t="s">
        <v>81</v>
      </c>
      <c r="I38" s="7">
        <v>8</v>
      </c>
      <c r="J38" s="7">
        <v>8</v>
      </c>
      <c r="K38" s="7">
        <v>1</v>
      </c>
    </row>
    <row r="40" spans="1:12" ht="20" thickBot="1">
      <c r="A40" s="4" t="s">
        <v>10</v>
      </c>
    </row>
    <row r="41" spans="1:12" ht="66" thickTop="1" thickBot="1">
      <c r="A41" s="1" t="s">
        <v>0</v>
      </c>
      <c r="B41" s="1" t="s">
        <v>1</v>
      </c>
      <c r="C41" s="6" t="s">
        <v>54</v>
      </c>
      <c r="D41" s="1" t="s">
        <v>2</v>
      </c>
      <c r="E41" s="1" t="s">
        <v>45</v>
      </c>
      <c r="F41" s="1" t="s">
        <v>9</v>
      </c>
      <c r="G41" s="1" t="s">
        <v>3</v>
      </c>
      <c r="H41" s="1" t="s">
        <v>4</v>
      </c>
      <c r="I41" s="2" t="s">
        <v>8</v>
      </c>
      <c r="J41" s="6" t="s">
        <v>22</v>
      </c>
      <c r="K41" s="6" t="s">
        <v>18</v>
      </c>
    </row>
    <row r="42" spans="1:12" ht="16" thickTop="1">
      <c r="A42" t="s">
        <v>6</v>
      </c>
      <c r="B42">
        <v>40</v>
      </c>
      <c r="C42">
        <v>1.9</v>
      </c>
      <c r="D42">
        <v>37</v>
      </c>
      <c r="E42">
        <v>0.22900000000000001</v>
      </c>
      <c r="F42">
        <v>3539</v>
      </c>
      <c r="H42" t="s">
        <v>7</v>
      </c>
      <c r="I42">
        <v>1</v>
      </c>
      <c r="J42" s="7">
        <v>12</v>
      </c>
      <c r="K42" s="8">
        <v>1</v>
      </c>
    </row>
    <row r="43" spans="1:12">
      <c r="A43" t="s">
        <v>6</v>
      </c>
      <c r="B43">
        <v>40</v>
      </c>
      <c r="C43">
        <v>1.9</v>
      </c>
      <c r="D43">
        <v>37</v>
      </c>
      <c r="E43">
        <v>0.22900000000000001</v>
      </c>
      <c r="F43">
        <v>2908</v>
      </c>
      <c r="H43" t="s">
        <v>7</v>
      </c>
      <c r="I43">
        <v>4</v>
      </c>
      <c r="J43" s="7">
        <v>12</v>
      </c>
      <c r="K43" s="7">
        <v>1</v>
      </c>
    </row>
    <row r="44" spans="1:12">
      <c r="A44" t="s">
        <v>6</v>
      </c>
      <c r="B44">
        <v>40</v>
      </c>
      <c r="C44">
        <v>1.9</v>
      </c>
      <c r="D44">
        <v>37</v>
      </c>
      <c r="E44">
        <v>0.22900000000000001</v>
      </c>
      <c r="F44">
        <v>2834</v>
      </c>
      <c r="H44" t="s">
        <v>7</v>
      </c>
      <c r="I44">
        <v>8</v>
      </c>
      <c r="J44" s="7">
        <v>12</v>
      </c>
      <c r="K44" s="7">
        <v>1</v>
      </c>
    </row>
    <row r="45" spans="1:12">
      <c r="A45" t="s">
        <v>6</v>
      </c>
      <c r="B45">
        <v>40</v>
      </c>
      <c r="C45">
        <v>1.9</v>
      </c>
      <c r="D45">
        <v>37</v>
      </c>
      <c r="E45">
        <v>0.22900000000000001</v>
      </c>
      <c r="F45">
        <v>2718</v>
      </c>
      <c r="H45" t="s">
        <v>7</v>
      </c>
      <c r="I45">
        <v>12</v>
      </c>
      <c r="J45" s="7">
        <v>12</v>
      </c>
      <c r="K45" s="7">
        <v>1</v>
      </c>
    </row>
    <row r="46" spans="1:12">
      <c r="A46" t="s">
        <v>6</v>
      </c>
      <c r="B46">
        <v>40</v>
      </c>
      <c r="C46">
        <v>1.9</v>
      </c>
      <c r="D46">
        <v>37</v>
      </c>
      <c r="E46">
        <v>0.22900000000000001</v>
      </c>
      <c r="F46">
        <v>2716</v>
      </c>
      <c r="H46" t="s">
        <v>7</v>
      </c>
      <c r="I46">
        <v>16</v>
      </c>
      <c r="J46" s="7">
        <v>12</v>
      </c>
      <c r="K46" s="7">
        <v>1</v>
      </c>
    </row>
    <row r="47" spans="1:12">
      <c r="A47" t="s">
        <v>6</v>
      </c>
      <c r="B47">
        <v>40</v>
      </c>
      <c r="C47">
        <v>1.9</v>
      </c>
      <c r="D47">
        <v>37</v>
      </c>
      <c r="E47">
        <v>0.22900000000000001</v>
      </c>
      <c r="F47">
        <v>2725</v>
      </c>
      <c r="H47" t="s">
        <v>7</v>
      </c>
      <c r="I47">
        <v>20</v>
      </c>
      <c r="J47" s="7">
        <v>12</v>
      </c>
      <c r="K47" s="7">
        <v>1</v>
      </c>
    </row>
    <row r="48" spans="1:12">
      <c r="A48" t="s">
        <v>6</v>
      </c>
      <c r="B48">
        <v>40</v>
      </c>
      <c r="C48">
        <v>1.9</v>
      </c>
      <c r="D48">
        <v>37</v>
      </c>
      <c r="E48">
        <v>0.22900000000000001</v>
      </c>
      <c r="F48">
        <v>2715</v>
      </c>
      <c r="H48" t="s">
        <v>7</v>
      </c>
      <c r="I48">
        <v>32</v>
      </c>
      <c r="J48" s="7">
        <v>12</v>
      </c>
      <c r="K48" s="7">
        <v>1</v>
      </c>
    </row>
    <row r="49" spans="1:13">
      <c r="J49" s="7"/>
      <c r="K49" s="7"/>
    </row>
    <row r="50" spans="1:13">
      <c r="A50" t="s">
        <v>6</v>
      </c>
      <c r="B50">
        <v>40</v>
      </c>
      <c r="C50">
        <v>1.9</v>
      </c>
      <c r="D50">
        <v>8</v>
      </c>
      <c r="E50">
        <v>1.2</v>
      </c>
      <c r="F50">
        <v>13996</v>
      </c>
      <c r="H50" t="s">
        <v>7</v>
      </c>
      <c r="I50">
        <v>4</v>
      </c>
      <c r="J50" s="7">
        <v>12</v>
      </c>
      <c r="K50" s="7">
        <v>1</v>
      </c>
    </row>
    <row r="51" spans="1:13">
      <c r="A51" t="s">
        <v>6</v>
      </c>
      <c r="B51">
        <v>40</v>
      </c>
      <c r="C51">
        <v>1.9</v>
      </c>
      <c r="D51">
        <v>8</v>
      </c>
      <c r="E51">
        <v>1.2</v>
      </c>
      <c r="F51">
        <v>13583</v>
      </c>
      <c r="H51" t="s">
        <v>7</v>
      </c>
      <c r="I51">
        <v>8</v>
      </c>
      <c r="J51" s="7">
        <v>12</v>
      </c>
      <c r="K51" s="7">
        <v>1</v>
      </c>
    </row>
    <row r="52" spans="1:13">
      <c r="A52" t="s">
        <v>6</v>
      </c>
      <c r="B52">
        <v>40</v>
      </c>
      <c r="C52">
        <v>1.9</v>
      </c>
      <c r="D52">
        <v>8</v>
      </c>
      <c r="E52">
        <v>1.2</v>
      </c>
      <c r="F52">
        <v>12960</v>
      </c>
      <c r="H52" t="s">
        <v>7</v>
      </c>
      <c r="I52">
        <v>12</v>
      </c>
      <c r="J52" s="7">
        <v>12</v>
      </c>
      <c r="K52" s="7">
        <v>1</v>
      </c>
    </row>
    <row r="53" spans="1:13">
      <c r="A53" t="s">
        <v>6</v>
      </c>
      <c r="B53">
        <v>40</v>
      </c>
      <c r="C53">
        <v>1.9</v>
      </c>
      <c r="D53">
        <v>8</v>
      </c>
      <c r="E53">
        <v>1.2</v>
      </c>
      <c r="F53">
        <v>12881</v>
      </c>
      <c r="H53" t="s">
        <v>7</v>
      </c>
      <c r="I53">
        <v>16</v>
      </c>
      <c r="J53" s="7">
        <v>12</v>
      </c>
      <c r="K53" s="7">
        <v>1</v>
      </c>
    </row>
    <row r="55" spans="1:13">
      <c r="A55" t="s">
        <v>53</v>
      </c>
      <c r="B55">
        <v>40</v>
      </c>
      <c r="C55">
        <v>0.435</v>
      </c>
      <c r="D55">
        <v>5</v>
      </c>
      <c r="E55">
        <v>1</v>
      </c>
      <c r="F55">
        <v>8247</v>
      </c>
      <c r="H55" t="s">
        <v>55</v>
      </c>
      <c r="I55">
        <v>4</v>
      </c>
      <c r="J55" s="7">
        <v>12</v>
      </c>
    </row>
    <row r="56" spans="1:13">
      <c r="A56" t="s">
        <v>53</v>
      </c>
      <c r="B56">
        <v>40</v>
      </c>
      <c r="C56">
        <v>0.435</v>
      </c>
      <c r="D56">
        <v>5</v>
      </c>
      <c r="E56">
        <v>1</v>
      </c>
      <c r="F56">
        <v>7740</v>
      </c>
      <c r="H56" t="s">
        <v>55</v>
      </c>
      <c r="I56">
        <v>8</v>
      </c>
      <c r="J56" s="7">
        <v>12</v>
      </c>
    </row>
    <row r="57" spans="1:13">
      <c r="A57" t="s">
        <v>53</v>
      </c>
      <c r="B57">
        <v>40</v>
      </c>
      <c r="C57">
        <v>0.435</v>
      </c>
      <c r="D57">
        <v>5</v>
      </c>
      <c r="E57">
        <v>1</v>
      </c>
      <c r="F57">
        <v>7515</v>
      </c>
      <c r="H57" t="s">
        <v>55</v>
      </c>
      <c r="I57">
        <v>12</v>
      </c>
      <c r="J57" s="7">
        <v>12</v>
      </c>
    </row>
    <row r="58" spans="1:13">
      <c r="J58" s="7"/>
    </row>
    <row r="60" spans="1:13" ht="20" thickBot="1">
      <c r="A60" s="4" t="s">
        <v>14</v>
      </c>
    </row>
    <row r="61" spans="1:13" ht="50" thickTop="1" thickBot="1">
      <c r="A61" s="1" t="s">
        <v>0</v>
      </c>
      <c r="B61" s="1" t="s">
        <v>1</v>
      </c>
      <c r="C61" s="6" t="s">
        <v>54</v>
      </c>
      <c r="D61" s="1" t="s">
        <v>2</v>
      </c>
      <c r="E61" s="1" t="s">
        <v>45</v>
      </c>
      <c r="F61" s="1" t="s">
        <v>20</v>
      </c>
      <c r="G61" s="1" t="s">
        <v>3</v>
      </c>
      <c r="H61" s="1" t="s">
        <v>4</v>
      </c>
      <c r="I61" s="2" t="s">
        <v>8</v>
      </c>
      <c r="J61" s="6" t="s">
        <v>22</v>
      </c>
      <c r="K61" s="1" t="s">
        <v>17</v>
      </c>
      <c r="L61" s="1" t="s">
        <v>16</v>
      </c>
      <c r="M61" s="1"/>
    </row>
    <row r="62" spans="1:13" ht="16" thickTop="1">
      <c r="A62" t="s">
        <v>6</v>
      </c>
      <c r="B62">
        <v>40</v>
      </c>
      <c r="C62" s="7">
        <v>1.9</v>
      </c>
      <c r="D62">
        <v>4</v>
      </c>
      <c r="E62">
        <v>2.2999999999999998</v>
      </c>
      <c r="F62">
        <f>615.7*60</f>
        <v>36942</v>
      </c>
      <c r="H62" t="s">
        <v>15</v>
      </c>
      <c r="I62">
        <v>4</v>
      </c>
      <c r="J62" s="7">
        <v>4</v>
      </c>
      <c r="K62">
        <v>1</v>
      </c>
      <c r="L62">
        <v>4</v>
      </c>
      <c r="M62" s="5"/>
    </row>
    <row r="63" spans="1:13">
      <c r="A63" t="s">
        <v>6</v>
      </c>
      <c r="B63">
        <v>40</v>
      </c>
      <c r="C63" s="7">
        <v>1.9</v>
      </c>
      <c r="D63">
        <v>8</v>
      </c>
      <c r="E63">
        <v>1.2</v>
      </c>
      <c r="F63">
        <v>19618</v>
      </c>
      <c r="H63" t="s">
        <v>15</v>
      </c>
      <c r="I63">
        <v>2</v>
      </c>
      <c r="J63" s="7">
        <v>4</v>
      </c>
      <c r="K63">
        <v>2</v>
      </c>
      <c r="L63">
        <v>2</v>
      </c>
    </row>
    <row r="64" spans="1:13">
      <c r="A64" t="s">
        <v>6</v>
      </c>
      <c r="B64">
        <v>40</v>
      </c>
      <c r="C64" s="7">
        <v>1.9</v>
      </c>
      <c r="D64">
        <v>16</v>
      </c>
      <c r="E64">
        <v>0.73199999999999998</v>
      </c>
      <c r="F64">
        <v>28299</v>
      </c>
      <c r="H64" t="s">
        <v>15</v>
      </c>
      <c r="I64">
        <v>1</v>
      </c>
      <c r="J64" s="7">
        <v>4</v>
      </c>
      <c r="K64">
        <v>4</v>
      </c>
      <c r="L64">
        <v>1</v>
      </c>
    </row>
    <row r="65" spans="1:15" ht="14" customHeight="1">
      <c r="A65" t="s">
        <v>6</v>
      </c>
      <c r="B65">
        <v>40</v>
      </c>
      <c r="C65" s="7">
        <v>1.9</v>
      </c>
      <c r="D65">
        <v>16</v>
      </c>
      <c r="E65">
        <v>0.73199999999999998</v>
      </c>
      <c r="F65">
        <v>25215</v>
      </c>
      <c r="H65" t="s">
        <v>15</v>
      </c>
      <c r="I65">
        <v>4</v>
      </c>
      <c r="J65" s="7">
        <v>4</v>
      </c>
      <c r="K65">
        <v>4</v>
      </c>
      <c r="L65">
        <v>1</v>
      </c>
    </row>
    <row r="67" spans="1:15">
      <c r="E67" s="3"/>
    </row>
    <row r="68" spans="1:15">
      <c r="A68" t="s">
        <v>6</v>
      </c>
      <c r="B68">
        <v>10</v>
      </c>
      <c r="C68" s="7">
        <v>1.9</v>
      </c>
      <c r="D68">
        <v>4</v>
      </c>
      <c r="E68">
        <v>2.4</v>
      </c>
      <c r="F68">
        <v>9358</v>
      </c>
      <c r="H68" t="s">
        <v>82</v>
      </c>
      <c r="I68">
        <v>4</v>
      </c>
      <c r="J68" s="7">
        <v>4</v>
      </c>
      <c r="K68">
        <v>1</v>
      </c>
      <c r="L68">
        <v>4</v>
      </c>
    </row>
    <row r="69" spans="1:15">
      <c r="A69" t="s">
        <v>6</v>
      </c>
      <c r="B69">
        <v>10</v>
      </c>
      <c r="C69" s="7">
        <v>1.9</v>
      </c>
      <c r="D69">
        <v>8</v>
      </c>
      <c r="E69">
        <v>1.2</v>
      </c>
      <c r="F69">
        <v>5290</v>
      </c>
      <c r="H69" t="s">
        <v>82</v>
      </c>
      <c r="I69">
        <v>2</v>
      </c>
      <c r="J69" s="7">
        <v>4</v>
      </c>
      <c r="K69">
        <v>2</v>
      </c>
      <c r="L69">
        <v>2</v>
      </c>
    </row>
    <row r="70" spans="1:15">
      <c r="A70" t="s">
        <v>6</v>
      </c>
      <c r="B70">
        <v>10</v>
      </c>
      <c r="C70" s="7">
        <v>1.9</v>
      </c>
      <c r="D70">
        <v>16</v>
      </c>
      <c r="E70">
        <v>0.6</v>
      </c>
      <c r="F70">
        <v>9152</v>
      </c>
      <c r="H70" t="s">
        <v>82</v>
      </c>
      <c r="I70">
        <v>1</v>
      </c>
      <c r="J70" s="7">
        <v>4</v>
      </c>
      <c r="K70">
        <v>4</v>
      </c>
      <c r="L70">
        <v>1</v>
      </c>
    </row>
    <row r="71" spans="1:15">
      <c r="A71" t="s">
        <v>6</v>
      </c>
      <c r="B71">
        <v>10</v>
      </c>
      <c r="C71" s="7">
        <v>1.9</v>
      </c>
      <c r="D71">
        <v>16</v>
      </c>
      <c r="E71">
        <v>0.6</v>
      </c>
      <c r="F71">
        <v>5804</v>
      </c>
      <c r="H71" t="s">
        <v>82</v>
      </c>
      <c r="I71">
        <v>4</v>
      </c>
      <c r="J71" s="7">
        <v>4</v>
      </c>
      <c r="K71">
        <v>4</v>
      </c>
      <c r="L71">
        <v>1</v>
      </c>
    </row>
    <row r="72" spans="1:15">
      <c r="C72" s="7"/>
      <c r="J72" s="7"/>
    </row>
    <row r="73" spans="1:15">
      <c r="C73" s="7"/>
      <c r="J73" s="7"/>
    </row>
    <row r="74" spans="1:15">
      <c r="C74" s="7"/>
      <c r="J74" s="7"/>
    </row>
    <row r="75" spans="1:15">
      <c r="C75" s="7"/>
      <c r="J75" s="7"/>
    </row>
    <row r="76" spans="1:15">
      <c r="C76" s="7"/>
      <c r="J76" s="7"/>
    </row>
    <row r="77" spans="1:15">
      <c r="C77" s="7"/>
      <c r="J77" s="7"/>
    </row>
    <row r="78" spans="1:15" ht="20" thickBot="1">
      <c r="A78" s="4" t="s">
        <v>38</v>
      </c>
    </row>
    <row r="79" spans="1:15" ht="50" thickTop="1" thickBot="1">
      <c r="A79" s="1" t="s">
        <v>0</v>
      </c>
      <c r="B79" s="1" t="s">
        <v>1</v>
      </c>
      <c r="C79" s="6" t="s">
        <v>54</v>
      </c>
      <c r="D79" s="1" t="s">
        <v>2</v>
      </c>
      <c r="E79" s="1" t="s">
        <v>45</v>
      </c>
      <c r="F79" s="1" t="s">
        <v>20</v>
      </c>
      <c r="G79" s="1" t="s">
        <v>3</v>
      </c>
      <c r="H79" s="1" t="s">
        <v>4</v>
      </c>
      <c r="I79" s="1" t="s">
        <v>21</v>
      </c>
      <c r="J79" s="6" t="s">
        <v>22</v>
      </c>
      <c r="K79" s="6" t="s">
        <v>18</v>
      </c>
      <c r="L79" s="1" t="s">
        <v>16</v>
      </c>
      <c r="M79" s="2" t="s">
        <v>48</v>
      </c>
      <c r="N79" s="2"/>
      <c r="O79" s="2"/>
    </row>
    <row r="80" spans="1:15" ht="16" thickTop="1">
      <c r="A80" t="s">
        <v>6</v>
      </c>
      <c r="B80">
        <v>40</v>
      </c>
      <c r="C80">
        <v>1.9</v>
      </c>
      <c r="D80">
        <v>40</v>
      </c>
      <c r="E80">
        <v>0.20899999999999999</v>
      </c>
      <c r="G80">
        <v>3966</v>
      </c>
      <c r="H80" t="s">
        <v>47</v>
      </c>
      <c r="I80">
        <v>2</v>
      </c>
      <c r="J80" s="7">
        <v>80</v>
      </c>
      <c r="K80" s="8">
        <v>10</v>
      </c>
      <c r="L80">
        <v>2</v>
      </c>
      <c r="M80">
        <v>105</v>
      </c>
      <c r="N80" s="3"/>
    </row>
    <row r="81" spans="1:14" ht="14" customHeight="1">
      <c r="A81" t="s">
        <v>6</v>
      </c>
      <c r="B81">
        <v>40</v>
      </c>
      <c r="C81">
        <v>1.9</v>
      </c>
      <c r="D81">
        <v>20</v>
      </c>
      <c r="E81">
        <v>0.435</v>
      </c>
      <c r="G81">
        <v>8031</v>
      </c>
      <c r="H81" t="s">
        <v>47</v>
      </c>
      <c r="I81">
        <v>2</v>
      </c>
      <c r="J81" s="7">
        <v>40</v>
      </c>
      <c r="K81" s="7">
        <v>5</v>
      </c>
      <c r="L81">
        <v>2</v>
      </c>
    </row>
    <row r="82" spans="1:14">
      <c r="A82" t="s">
        <v>6</v>
      </c>
      <c r="B82">
        <v>40</v>
      </c>
      <c r="C82">
        <v>1.9</v>
      </c>
      <c r="D82">
        <v>40</v>
      </c>
      <c r="E82">
        <v>0.20899999999999999</v>
      </c>
      <c r="G82">
        <v>25807</v>
      </c>
      <c r="H82" t="s">
        <v>5</v>
      </c>
      <c r="I82">
        <v>2</v>
      </c>
      <c r="J82" s="7">
        <v>12</v>
      </c>
      <c r="K82" s="8">
        <v>3</v>
      </c>
      <c r="L82">
        <v>2</v>
      </c>
    </row>
    <row r="83" spans="1:14">
      <c r="A83" t="s">
        <v>6</v>
      </c>
      <c r="B83">
        <v>40</v>
      </c>
      <c r="C83">
        <v>1.9</v>
      </c>
      <c r="D83">
        <v>20</v>
      </c>
      <c r="E83">
        <v>0.435</v>
      </c>
      <c r="G83">
        <v>23872</v>
      </c>
      <c r="H83" t="s">
        <v>5</v>
      </c>
      <c r="I83">
        <v>2</v>
      </c>
      <c r="J83" s="7">
        <v>12</v>
      </c>
      <c r="K83" s="7">
        <v>3</v>
      </c>
      <c r="L83">
        <v>2</v>
      </c>
    </row>
    <row r="84" spans="1:14">
      <c r="A84" t="s">
        <v>6</v>
      </c>
      <c r="B84">
        <v>40</v>
      </c>
      <c r="C84">
        <v>1.9</v>
      </c>
      <c r="D84">
        <v>40</v>
      </c>
      <c r="E84">
        <v>0.20899999999999999</v>
      </c>
      <c r="H84" t="s">
        <v>47</v>
      </c>
      <c r="I84">
        <v>2</v>
      </c>
      <c r="J84" s="7">
        <v>16</v>
      </c>
      <c r="K84" s="8">
        <v>2</v>
      </c>
      <c r="L84">
        <v>2</v>
      </c>
    </row>
    <row r="85" spans="1:14">
      <c r="A85" t="s">
        <v>6</v>
      </c>
      <c r="B85">
        <v>40</v>
      </c>
      <c r="C85">
        <v>1.9</v>
      </c>
      <c r="D85">
        <v>20</v>
      </c>
      <c r="E85">
        <v>0.435</v>
      </c>
      <c r="H85" t="s">
        <v>47</v>
      </c>
      <c r="I85">
        <v>2</v>
      </c>
      <c r="J85" s="7">
        <v>16</v>
      </c>
      <c r="K85" s="7">
        <v>2</v>
      </c>
      <c r="L85">
        <v>2</v>
      </c>
    </row>
    <row r="86" spans="1:14">
      <c r="A86" t="s">
        <v>6</v>
      </c>
      <c r="B86">
        <v>10</v>
      </c>
      <c r="C86">
        <v>1.9</v>
      </c>
      <c r="D86">
        <v>40</v>
      </c>
      <c r="E86">
        <v>0.20899999999999999</v>
      </c>
      <c r="G86">
        <v>7337</v>
      </c>
      <c r="H86" t="s">
        <v>5</v>
      </c>
      <c r="I86">
        <v>2</v>
      </c>
      <c r="J86" s="7">
        <v>12</v>
      </c>
      <c r="K86" s="8">
        <v>3</v>
      </c>
      <c r="L86">
        <v>2</v>
      </c>
    </row>
    <row r="87" spans="1:14">
      <c r="A87" t="s">
        <v>6</v>
      </c>
      <c r="B87">
        <v>10</v>
      </c>
      <c r="C87">
        <v>1.9</v>
      </c>
      <c r="D87">
        <v>20</v>
      </c>
      <c r="E87">
        <v>0.435</v>
      </c>
      <c r="H87" t="s">
        <v>5</v>
      </c>
      <c r="I87">
        <v>2</v>
      </c>
      <c r="J87" s="7">
        <v>12</v>
      </c>
      <c r="K87" s="7">
        <v>3</v>
      </c>
      <c r="L87">
        <v>2</v>
      </c>
    </row>
    <row r="90" spans="1:14">
      <c r="J90" s="7"/>
      <c r="K90" s="7"/>
    </row>
    <row r="91" spans="1:14">
      <c r="K91" s="7"/>
    </row>
    <row r="92" spans="1:14" ht="20" thickBot="1">
      <c r="A92" s="4" t="s">
        <v>76</v>
      </c>
      <c r="K92" s="7"/>
    </row>
    <row r="93" spans="1:14" ht="50" thickTop="1" thickBot="1">
      <c r="A93" s="1" t="s">
        <v>0</v>
      </c>
      <c r="B93" s="1" t="s">
        <v>1</v>
      </c>
      <c r="C93" s="6" t="s">
        <v>54</v>
      </c>
      <c r="D93" s="1" t="s">
        <v>2</v>
      </c>
      <c r="E93" s="1" t="s">
        <v>45</v>
      </c>
      <c r="F93" s="1" t="s">
        <v>20</v>
      </c>
      <c r="G93" s="1" t="s">
        <v>74</v>
      </c>
      <c r="H93" s="1" t="s">
        <v>4</v>
      </c>
      <c r="I93" s="1" t="s">
        <v>21</v>
      </c>
      <c r="J93" s="6" t="s">
        <v>22</v>
      </c>
      <c r="K93" s="6" t="s">
        <v>18</v>
      </c>
      <c r="L93" s="1" t="s">
        <v>16</v>
      </c>
      <c r="M93" s="2" t="s">
        <v>23</v>
      </c>
      <c r="N93" s="2" t="s">
        <v>41</v>
      </c>
    </row>
    <row r="94" spans="1:14" ht="16" thickTop="1">
      <c r="A94" s="7" t="s">
        <v>6</v>
      </c>
      <c r="B94" s="7">
        <v>40</v>
      </c>
      <c r="C94">
        <v>1.9</v>
      </c>
      <c r="D94" s="7">
        <v>40</v>
      </c>
      <c r="E94" s="7">
        <v>1</v>
      </c>
      <c r="F94" s="7">
        <v>3468</v>
      </c>
      <c r="G94" s="7"/>
      <c r="H94" s="7" t="s">
        <v>24</v>
      </c>
      <c r="I94" s="7">
        <v>2</v>
      </c>
      <c r="J94" s="7">
        <v>2</v>
      </c>
      <c r="K94" s="8">
        <v>0</v>
      </c>
      <c r="L94" s="7">
        <v>2</v>
      </c>
      <c r="M94" s="7" t="s">
        <v>68</v>
      </c>
    </row>
    <row r="95" spans="1:14">
      <c r="A95" s="7" t="s">
        <v>6</v>
      </c>
      <c r="B95" s="7">
        <v>40</v>
      </c>
      <c r="C95">
        <v>1.9</v>
      </c>
      <c r="D95" s="7">
        <v>20</v>
      </c>
      <c r="E95" s="7">
        <v>0.435</v>
      </c>
      <c r="G95" s="7"/>
      <c r="H95" s="7" t="s">
        <v>24</v>
      </c>
      <c r="I95" s="7">
        <v>2</v>
      </c>
      <c r="J95" s="7">
        <v>2</v>
      </c>
      <c r="K95" s="7">
        <v>0</v>
      </c>
      <c r="L95" s="7">
        <v>2</v>
      </c>
      <c r="M95" s="7" t="s">
        <v>67</v>
      </c>
    </row>
    <row r="96" spans="1:14">
      <c r="A96" s="7" t="s">
        <v>6</v>
      </c>
      <c r="B96" s="7">
        <v>10</v>
      </c>
      <c r="C96">
        <v>1.9</v>
      </c>
      <c r="D96" s="7">
        <v>40</v>
      </c>
      <c r="E96" s="7">
        <v>0.22900000000000001</v>
      </c>
      <c r="F96" s="7">
        <v>907</v>
      </c>
      <c r="G96" s="7">
        <v>1020</v>
      </c>
      <c r="H96" s="7" t="s">
        <v>73</v>
      </c>
      <c r="I96" s="7">
        <v>2</v>
      </c>
      <c r="J96" s="7">
        <v>2</v>
      </c>
      <c r="K96" s="8">
        <v>0</v>
      </c>
      <c r="L96" s="7">
        <v>2</v>
      </c>
      <c r="M96" s="7" t="s">
        <v>75</v>
      </c>
    </row>
    <row r="97" spans="1:13">
      <c r="A97" s="7" t="s">
        <v>6</v>
      </c>
      <c r="B97" s="7">
        <v>10</v>
      </c>
      <c r="C97">
        <v>1.9</v>
      </c>
      <c r="D97" s="7">
        <v>40</v>
      </c>
      <c r="E97" s="7">
        <v>0.22900000000000001</v>
      </c>
      <c r="G97" s="7">
        <v>1080</v>
      </c>
      <c r="H97" s="7" t="s">
        <v>73</v>
      </c>
      <c r="I97" s="7">
        <v>2</v>
      </c>
      <c r="J97" s="7">
        <v>2</v>
      </c>
      <c r="K97" s="7">
        <v>0</v>
      </c>
      <c r="L97" s="7">
        <v>2</v>
      </c>
      <c r="M97" s="7" t="s">
        <v>77</v>
      </c>
    </row>
    <row r="98" spans="1:13">
      <c r="A98" s="7"/>
      <c r="B98" s="7"/>
      <c r="D98" s="7"/>
      <c r="E98" s="7"/>
      <c r="G98" s="7"/>
      <c r="H98" s="7"/>
      <c r="I98" s="7"/>
      <c r="J98" s="7"/>
      <c r="K98" s="7"/>
      <c r="L98" s="7"/>
      <c r="M98" s="7"/>
    </row>
    <row r="99" spans="1:13">
      <c r="A99" s="7"/>
      <c r="B99" s="7"/>
      <c r="D99" s="7"/>
      <c r="E99" s="7"/>
      <c r="G99" s="7"/>
      <c r="H99" s="7"/>
      <c r="I99" s="7"/>
      <c r="J99" s="7"/>
      <c r="K99" s="7"/>
      <c r="L99" s="7"/>
      <c r="M99" s="7"/>
    </row>
    <row r="100" spans="1:13">
      <c r="A100" s="7"/>
      <c r="B100" s="7"/>
      <c r="D100" s="7"/>
      <c r="E100" s="7"/>
      <c r="G100" s="7"/>
      <c r="H100" s="7"/>
      <c r="I100" s="7"/>
      <c r="J100" s="7"/>
      <c r="K100" s="7"/>
      <c r="L100" s="7"/>
      <c r="M100" s="7"/>
    </row>
    <row r="103" spans="1:13" ht="20" thickBot="1">
      <c r="A103" s="4" t="s">
        <v>39</v>
      </c>
    </row>
    <row r="104" spans="1:13" ht="50" thickTop="1" thickBot="1">
      <c r="A104" s="1" t="s">
        <v>0</v>
      </c>
      <c r="B104" s="1" t="s">
        <v>1</v>
      </c>
      <c r="C104" s="6" t="s">
        <v>54</v>
      </c>
      <c r="D104" s="1" t="s">
        <v>2</v>
      </c>
      <c r="E104" s="1" t="s">
        <v>46</v>
      </c>
      <c r="F104" s="1" t="s">
        <v>20</v>
      </c>
      <c r="G104" s="1" t="s">
        <v>3</v>
      </c>
      <c r="H104" s="1" t="s">
        <v>4</v>
      </c>
      <c r="I104" s="1" t="s">
        <v>21</v>
      </c>
      <c r="J104" s="6" t="s">
        <v>22</v>
      </c>
      <c r="K104" s="6" t="s">
        <v>18</v>
      </c>
      <c r="L104" s="1" t="s">
        <v>16</v>
      </c>
      <c r="M104" s="2" t="s">
        <v>23</v>
      </c>
    </row>
    <row r="105" spans="1:13" ht="16" thickTop="1">
      <c r="A105" s="7" t="s">
        <v>6</v>
      </c>
      <c r="B105" s="7">
        <v>40</v>
      </c>
      <c r="C105">
        <v>1.9</v>
      </c>
      <c r="D105" s="7">
        <v>40</v>
      </c>
      <c r="E105" s="7">
        <v>0.20899999999999999</v>
      </c>
      <c r="G105" s="7"/>
      <c r="H105" t="s">
        <v>42</v>
      </c>
      <c r="I105" s="7">
        <v>2</v>
      </c>
      <c r="J105" s="7">
        <v>80</v>
      </c>
      <c r="K105" s="7">
        <v>10</v>
      </c>
      <c r="M105" s="7" t="s">
        <v>44</v>
      </c>
    </row>
    <row r="106" spans="1:13">
      <c r="A106" s="7" t="s">
        <v>6</v>
      </c>
      <c r="B106" s="7">
        <v>40</v>
      </c>
      <c r="C106">
        <v>1.9</v>
      </c>
      <c r="D106" s="7">
        <v>20</v>
      </c>
      <c r="E106" s="7">
        <v>0.435</v>
      </c>
      <c r="G106" s="7"/>
      <c r="H106" t="s">
        <v>42</v>
      </c>
      <c r="I106" s="7">
        <v>2</v>
      </c>
      <c r="J106" s="7">
        <v>80</v>
      </c>
      <c r="K106" s="7">
        <v>6</v>
      </c>
      <c r="M106" s="7" t="s">
        <v>43</v>
      </c>
    </row>
    <row r="111" spans="1:13" ht="20" thickBot="1">
      <c r="A111" s="4" t="s">
        <v>66</v>
      </c>
    </row>
    <row r="112" spans="1:13" ht="66" thickTop="1" thickBot="1">
      <c r="A112" s="1" t="s">
        <v>0</v>
      </c>
      <c r="B112" s="11" t="s">
        <v>60</v>
      </c>
      <c r="C112" s="1" t="s">
        <v>61</v>
      </c>
      <c r="D112" s="6" t="s">
        <v>56</v>
      </c>
      <c r="E112" s="1" t="s">
        <v>57</v>
      </c>
      <c r="F112" s="1" t="s">
        <v>58</v>
      </c>
      <c r="G112" s="11" t="s">
        <v>59</v>
      </c>
      <c r="H112" s="11" t="s">
        <v>65</v>
      </c>
      <c r="I112" s="11"/>
      <c r="J112" s="11" t="s">
        <v>69</v>
      </c>
      <c r="K112" s="11"/>
      <c r="L112" s="12" t="s">
        <v>64</v>
      </c>
    </row>
    <row r="113" spans="1:13" ht="16" thickTop="1">
      <c r="A113" s="7" t="s">
        <v>6</v>
      </c>
      <c r="B113">
        <v>10</v>
      </c>
      <c r="C113" s="7" t="s">
        <v>62</v>
      </c>
      <c r="D113">
        <v>1.7</v>
      </c>
      <c r="E113" s="7">
        <v>40</v>
      </c>
      <c r="F113" s="7">
        <v>0.20899999999999999</v>
      </c>
      <c r="G113" s="7">
        <v>0.105</v>
      </c>
      <c r="H113" s="7">
        <v>54.6</v>
      </c>
      <c r="I113" s="3" t="s">
        <v>72</v>
      </c>
      <c r="J113" s="7">
        <v>1.2</v>
      </c>
    </row>
    <row r="114" spans="1:13">
      <c r="A114" s="7" t="s">
        <v>6</v>
      </c>
      <c r="B114">
        <v>10</v>
      </c>
      <c r="C114" t="s">
        <v>63</v>
      </c>
      <c r="D114">
        <v>1.7</v>
      </c>
      <c r="E114">
        <v>40</v>
      </c>
      <c r="F114">
        <v>0.20899999999999999</v>
      </c>
      <c r="G114">
        <v>0.105</v>
      </c>
      <c r="H114" s="7">
        <v>67</v>
      </c>
      <c r="I114" s="3" t="s">
        <v>72</v>
      </c>
      <c r="J114">
        <v>1.6</v>
      </c>
    </row>
    <row r="115" spans="1:13">
      <c r="A115" s="7" t="s">
        <v>6</v>
      </c>
      <c r="B115">
        <v>10</v>
      </c>
      <c r="C115" t="s">
        <v>63</v>
      </c>
      <c r="D115">
        <v>1.7</v>
      </c>
      <c r="E115">
        <v>20</v>
      </c>
      <c r="F115">
        <v>0.435</v>
      </c>
      <c r="G115">
        <v>0.22</v>
      </c>
      <c r="H115">
        <v>70</v>
      </c>
      <c r="I115" s="3" t="s">
        <v>72</v>
      </c>
      <c r="J115">
        <v>1.6</v>
      </c>
      <c r="L115" s="12"/>
      <c r="M115" s="3"/>
    </row>
    <row r="116" spans="1:13">
      <c r="A116" t="s">
        <v>53</v>
      </c>
      <c r="B116">
        <v>10</v>
      </c>
      <c r="C116" t="s">
        <v>63</v>
      </c>
      <c r="D116">
        <v>0.435</v>
      </c>
      <c r="E116">
        <v>4</v>
      </c>
      <c r="F116">
        <v>1</v>
      </c>
      <c r="G116">
        <v>0.2</v>
      </c>
      <c r="H116">
        <v>20</v>
      </c>
      <c r="I116" s="3" t="s">
        <v>72</v>
      </c>
    </row>
    <row r="117" spans="1:13">
      <c r="L117" s="3"/>
    </row>
    <row r="123" spans="1:13" ht="20" thickBot="1">
      <c r="A123" s="4" t="s">
        <v>70</v>
      </c>
    </row>
    <row r="124" spans="1:13" ht="50" thickTop="1" thickBot="1">
      <c r="A124" s="1" t="s">
        <v>0</v>
      </c>
      <c r="B124" s="1" t="s">
        <v>1</v>
      </c>
      <c r="C124" s="6" t="s">
        <v>54</v>
      </c>
      <c r="D124" s="1" t="s">
        <v>2</v>
      </c>
      <c r="E124" s="1" t="s">
        <v>45</v>
      </c>
      <c r="F124" s="1" t="s">
        <v>11</v>
      </c>
      <c r="G124" s="1" t="s">
        <v>3</v>
      </c>
      <c r="H124" s="1" t="s">
        <v>4</v>
      </c>
      <c r="I124" s="1" t="s">
        <v>8</v>
      </c>
      <c r="J124" s="6" t="s">
        <v>22</v>
      </c>
      <c r="K124" s="6" t="s">
        <v>18</v>
      </c>
    </row>
    <row r="125" spans="1:13" ht="16" thickTop="1">
      <c r="A125" t="s">
        <v>53</v>
      </c>
      <c r="B125">
        <v>40</v>
      </c>
      <c r="C125">
        <v>0.439</v>
      </c>
      <c r="D125">
        <v>5</v>
      </c>
      <c r="E125">
        <v>1</v>
      </c>
      <c r="F125">
        <v>7464</v>
      </c>
      <c r="H125" t="s">
        <v>55</v>
      </c>
      <c r="I125">
        <v>12</v>
      </c>
      <c r="J125" s="7">
        <v>12</v>
      </c>
      <c r="K125" s="7">
        <v>1</v>
      </c>
    </row>
    <row r="126" spans="1:13">
      <c r="A126" t="s">
        <v>6</v>
      </c>
      <c r="B126">
        <v>40</v>
      </c>
      <c r="C126">
        <v>1.9</v>
      </c>
      <c r="D126">
        <v>5</v>
      </c>
      <c r="E126">
        <v>1.2</v>
      </c>
      <c r="F126">
        <v>12960</v>
      </c>
      <c r="H126" t="s">
        <v>55</v>
      </c>
      <c r="I126">
        <v>12</v>
      </c>
      <c r="J126" s="7">
        <v>12</v>
      </c>
      <c r="K126" s="7">
        <v>1</v>
      </c>
    </row>
    <row r="130" spans="1:11" ht="20" thickBot="1">
      <c r="A130" s="4" t="s">
        <v>71</v>
      </c>
    </row>
    <row r="131" spans="1:11" ht="50" thickTop="1" thickBot="1">
      <c r="A131" s="1" t="s">
        <v>0</v>
      </c>
      <c r="B131" s="1" t="s">
        <v>1</v>
      </c>
      <c r="C131" s="6" t="s">
        <v>54</v>
      </c>
      <c r="D131" s="1" t="s">
        <v>2</v>
      </c>
      <c r="E131" s="1" t="s">
        <v>45</v>
      </c>
      <c r="F131" s="1" t="s">
        <v>11</v>
      </c>
      <c r="G131" s="1" t="s">
        <v>3</v>
      </c>
      <c r="H131" s="1" t="s">
        <v>4</v>
      </c>
      <c r="I131" s="1" t="s">
        <v>8</v>
      </c>
      <c r="J131" s="6" t="s">
        <v>22</v>
      </c>
      <c r="K131" s="6" t="s">
        <v>18</v>
      </c>
    </row>
    <row r="132" spans="1:11" ht="16" thickTop="1">
      <c r="A132" t="s">
        <v>6</v>
      </c>
      <c r="B132">
        <v>10</v>
      </c>
      <c r="C132">
        <v>1.7</v>
      </c>
      <c r="D132">
        <v>37</v>
      </c>
      <c r="E132">
        <v>0.22900000000000001</v>
      </c>
      <c r="F132">
        <v>662</v>
      </c>
      <c r="H132" t="s">
        <v>7</v>
      </c>
      <c r="I132">
        <v>12</v>
      </c>
      <c r="J132" s="7">
        <v>12</v>
      </c>
      <c r="K132" s="7">
        <v>1</v>
      </c>
    </row>
    <row r="133" spans="1:11">
      <c r="A133" t="s">
        <v>6</v>
      </c>
      <c r="B133">
        <v>10</v>
      </c>
      <c r="C133">
        <v>3.3</v>
      </c>
      <c r="D133">
        <v>37</v>
      </c>
      <c r="E133">
        <v>0.22900000000000001</v>
      </c>
      <c r="F133">
        <v>676</v>
      </c>
      <c r="H133" t="s">
        <v>7</v>
      </c>
      <c r="I133">
        <v>12</v>
      </c>
      <c r="J133" s="7">
        <v>12</v>
      </c>
      <c r="K133" s="7">
        <v>1</v>
      </c>
    </row>
    <row r="139" spans="1:11">
      <c r="A139" s="10" t="s">
        <v>40</v>
      </c>
    </row>
    <row r="142" spans="1:11">
      <c r="A142" s="9" t="s">
        <v>31</v>
      </c>
    </row>
    <row r="143" spans="1:11">
      <c r="A143" s="9" t="s">
        <v>25</v>
      </c>
    </row>
    <row r="144" spans="1:11" s="11" customFormat="1" ht="17" thickBot="1">
      <c r="A144" s="9" t="s">
        <v>32</v>
      </c>
      <c r="B144"/>
      <c r="C144"/>
      <c r="D144"/>
      <c r="E144"/>
    </row>
    <row r="145" spans="1:12" ht="16" thickTop="1">
      <c r="A145" s="9" t="s">
        <v>33</v>
      </c>
    </row>
    <row r="146" spans="1:12">
      <c r="A146" s="9" t="s">
        <v>34</v>
      </c>
    </row>
    <row r="147" spans="1:12">
      <c r="A147" s="9" t="s">
        <v>35</v>
      </c>
    </row>
    <row r="148" spans="1:12">
      <c r="A148" s="9" t="s">
        <v>36</v>
      </c>
    </row>
    <row r="154" spans="1:12">
      <c r="A154" s="9" t="s">
        <v>37</v>
      </c>
    </row>
    <row r="155" spans="1:12">
      <c r="A155" s="9" t="s">
        <v>25</v>
      </c>
    </row>
    <row r="156" spans="1:12" ht="18" customHeight="1">
      <c r="A156" s="9" t="s">
        <v>26</v>
      </c>
      <c r="L156" s="2"/>
    </row>
    <row r="157" spans="1:12">
      <c r="A157" s="9" t="s">
        <v>27</v>
      </c>
    </row>
    <row r="158" spans="1:12">
      <c r="A158" s="9" t="s">
        <v>28</v>
      </c>
    </row>
    <row r="159" spans="1:12">
      <c r="A159" s="9" t="s">
        <v>29</v>
      </c>
    </row>
    <row r="160" spans="1:12">
      <c r="A160" s="9" t="s">
        <v>30</v>
      </c>
    </row>
    <row r="163" spans="1:12" ht="59" customHeight="1">
      <c r="L163" s="2"/>
    </row>
    <row r="169" spans="1:12">
      <c r="A169" s="7" t="s">
        <v>79</v>
      </c>
      <c r="B169" s="7">
        <v>10</v>
      </c>
      <c r="C169" s="7">
        <v>0.435</v>
      </c>
      <c r="D169" s="7"/>
      <c r="E169" s="7">
        <v>0.19400000000000001</v>
      </c>
      <c r="F169" s="7">
        <v>252</v>
      </c>
      <c r="G169" s="7"/>
      <c r="H169" s="7" t="s">
        <v>55</v>
      </c>
      <c r="I169" s="7">
        <v>12</v>
      </c>
      <c r="J169" s="7">
        <v>12</v>
      </c>
      <c r="K169" s="7">
        <v>1</v>
      </c>
    </row>
    <row r="170" spans="1:12">
      <c r="A170" s="7" t="s">
        <v>79</v>
      </c>
      <c r="B170" s="7">
        <v>10</v>
      </c>
      <c r="C170" s="7">
        <v>0.435</v>
      </c>
      <c r="D170" s="7"/>
      <c r="E170" s="7">
        <v>0.39</v>
      </c>
      <c r="F170" s="7">
        <v>454</v>
      </c>
      <c r="G170" s="7"/>
      <c r="H170" s="7" t="s">
        <v>55</v>
      </c>
      <c r="I170" s="7">
        <v>12</v>
      </c>
      <c r="J170" s="7">
        <v>12</v>
      </c>
      <c r="K170" s="7">
        <v>1</v>
      </c>
    </row>
    <row r="171" spans="1:12">
      <c r="A171" s="7" t="s">
        <v>79</v>
      </c>
      <c r="B171" s="7">
        <v>10</v>
      </c>
      <c r="C171" s="7">
        <v>0.435</v>
      </c>
      <c r="D171" s="7"/>
      <c r="E171" s="7">
        <v>0.58599999999999997</v>
      </c>
      <c r="F171" s="7">
        <v>700</v>
      </c>
      <c r="G171" s="7"/>
      <c r="H171" s="7" t="s">
        <v>55</v>
      </c>
      <c r="I171" s="7">
        <v>12</v>
      </c>
      <c r="J171" s="7">
        <v>12</v>
      </c>
      <c r="K171" s="7">
        <v>1</v>
      </c>
    </row>
    <row r="172" spans="1:12">
      <c r="A172" s="7" t="s">
        <v>79</v>
      </c>
      <c r="B172" s="7">
        <v>10</v>
      </c>
      <c r="C172" s="7">
        <v>0.435</v>
      </c>
      <c r="D172" s="7"/>
      <c r="E172" s="7">
        <v>0.78200000000000003</v>
      </c>
      <c r="F172" s="7">
        <v>868</v>
      </c>
      <c r="G172" s="7"/>
      <c r="H172" s="7" t="s">
        <v>55</v>
      </c>
      <c r="I172" s="7">
        <v>12</v>
      </c>
      <c r="J172" s="7">
        <v>12</v>
      </c>
      <c r="K172" s="7">
        <v>1</v>
      </c>
    </row>
    <row r="173" spans="1:12">
      <c r="A173" s="7" t="s">
        <v>79</v>
      </c>
      <c r="B173" s="7">
        <v>10</v>
      </c>
      <c r="C173" s="7">
        <v>0.435</v>
      </c>
      <c r="D173" s="7"/>
      <c r="E173" s="7">
        <v>1</v>
      </c>
      <c r="F173" s="7">
        <v>1109</v>
      </c>
      <c r="G173" s="7"/>
      <c r="H173" s="7" t="s">
        <v>55</v>
      </c>
      <c r="I173" s="7">
        <v>12</v>
      </c>
      <c r="J173" s="7">
        <v>12</v>
      </c>
      <c r="K173" s="7">
        <v>1</v>
      </c>
    </row>
    <row r="174" spans="1:12">
      <c r="A174" s="7" t="s">
        <v>79</v>
      </c>
      <c r="B174" s="7">
        <v>10</v>
      </c>
      <c r="C174" s="7">
        <v>0.435</v>
      </c>
      <c r="D174" s="7"/>
      <c r="E174" s="7">
        <v>2</v>
      </c>
      <c r="F174" s="7"/>
      <c r="G174" s="7"/>
      <c r="H174" s="7" t="s">
        <v>55</v>
      </c>
      <c r="I174" s="7">
        <v>12</v>
      </c>
      <c r="J174" s="7">
        <v>12</v>
      </c>
      <c r="K174" s="7">
        <v>1</v>
      </c>
    </row>
    <row r="175" spans="1:12">
      <c r="A175" s="16" t="s">
        <v>80</v>
      </c>
      <c r="B175" s="16"/>
      <c r="C175" s="7"/>
      <c r="D175" s="7"/>
      <c r="E175" s="7"/>
      <c r="F175" s="7"/>
      <c r="G175" s="7"/>
      <c r="H175" s="7"/>
      <c r="I175" s="7"/>
      <c r="J175" s="7"/>
      <c r="K175" s="7"/>
    </row>
    <row r="185" spans="1:1">
      <c r="A185" s="10"/>
    </row>
    <row r="188" spans="1:1">
      <c r="A188" s="9"/>
    </row>
    <row r="189" spans="1:1">
      <c r="A189" s="9"/>
    </row>
    <row r="190" spans="1:1">
      <c r="A190" s="9"/>
    </row>
    <row r="191" spans="1:1">
      <c r="A191" s="9"/>
    </row>
    <row r="192" spans="1:1">
      <c r="A192" s="9"/>
    </row>
    <row r="193" spans="1:1">
      <c r="A193" s="9"/>
    </row>
    <row r="194" spans="1:1">
      <c r="A194" s="9"/>
    </row>
    <row r="200" spans="1:1">
      <c r="A200" s="9"/>
    </row>
    <row r="201" spans="1:1">
      <c r="A201" s="9"/>
    </row>
    <row r="202" spans="1:1">
      <c r="A202" s="9"/>
    </row>
    <row r="203" spans="1:1">
      <c r="A203" s="9"/>
    </row>
    <row r="204" spans="1:1">
      <c r="A204" s="9"/>
    </row>
    <row r="205" spans="1:1">
      <c r="A205" s="9"/>
    </row>
    <row r="206" spans="1:1">
      <c r="A206" s="9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Ranger</vt:lpstr>
      <vt:lpstr>OLd_data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sharat</cp:lastModifiedBy>
  <dcterms:created xsi:type="dcterms:W3CDTF">2011-01-28T16:41:02Z</dcterms:created>
  <dcterms:modified xsi:type="dcterms:W3CDTF">2011-03-15T19:43:27Z</dcterms:modified>
</cp:coreProperties>
</file>