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5980" windowHeight="22440" tabRatio="500"/>
  </bookViews>
  <sheets>
    <sheet name="Grid" sheetId="1" r:id="rId1"/>
    <sheet name="Azure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0" i="2"/>
  <c r="B50"/>
  <c r="A50"/>
  <c r="E10"/>
  <c r="B49"/>
  <c r="A49"/>
  <c r="F3"/>
  <c r="B21"/>
  <c r="A21"/>
  <c r="B20"/>
  <c r="A20"/>
  <c r="D19" i="1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9"/>
  <c r="D40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40"/>
  <c r="E39"/>
  <c r="K9"/>
  <c r="J9"/>
  <c r="I9"/>
  <c r="H9"/>
  <c r="G9"/>
  <c r="F9"/>
  <c r="E9"/>
  <c r="D9"/>
  <c r="C9"/>
  <c r="B9"/>
</calcChain>
</file>

<file path=xl/sharedStrings.xml><?xml version="1.0" encoding="utf-8"?>
<sst xmlns="http://schemas.openxmlformats.org/spreadsheetml/2006/main" count="34" uniqueCount="31">
  <si>
    <t>Time to Subjob Start</t>
    <phoneticPr fontId="4" type="noConversion"/>
  </si>
  <si>
    <t>Start Time</t>
    <phoneticPr fontId="4" type="noConversion"/>
  </si>
  <si>
    <t>Time-To-Start (in sec)</t>
    <phoneticPr fontId="4" type="noConversion"/>
  </si>
  <si>
    <t>Average:</t>
    <phoneticPr fontId="4" type="noConversion"/>
  </si>
  <si>
    <t>Mean:</t>
    <phoneticPr fontId="4" type="noConversion"/>
  </si>
  <si>
    <t>Exp #</t>
    <phoneticPr fontId="4" type="noConversion"/>
  </si>
  <si>
    <t>Time</t>
    <phoneticPr fontId="4" type="noConversion"/>
  </si>
  <si>
    <t>QB</t>
    <phoneticPr fontId="4" type="noConversion"/>
  </si>
  <si>
    <t>Mean</t>
    <phoneticPr fontId="4" type="noConversion"/>
  </si>
  <si>
    <t>stddev</t>
    <phoneticPr fontId="4" type="noConversion"/>
  </si>
  <si>
    <t>std err</t>
    <phoneticPr fontId="4" type="noConversion"/>
  </si>
  <si>
    <t>Azure sub-job startup</t>
    <phoneticPr fontId="4" type="noConversion"/>
  </si>
  <si>
    <t>Spawn Time</t>
    <phoneticPr fontId="4" type="noConversion"/>
  </si>
  <si>
    <t>avg</t>
    <phoneticPr fontId="4" type="noConversion"/>
  </si>
  <si>
    <t>stddev</t>
    <phoneticPr fontId="4" type="noConversion"/>
  </si>
  <si>
    <t>Time-to-start</t>
    <phoneticPr fontId="4" type="noConversion"/>
  </si>
  <si>
    <t>Azure</t>
    <phoneticPr fontId="4" type="noConversion"/>
  </si>
  <si>
    <t>grid</t>
    <phoneticPr fontId="4" type="noConversion"/>
  </si>
  <si>
    <t>Azure</t>
    <phoneticPr fontId="4" type="noConversion"/>
  </si>
  <si>
    <t>Grid</t>
    <phoneticPr fontId="4" type="noConversion"/>
  </si>
  <si>
    <t>Grid</t>
    <phoneticPr fontId="4" type="noConversion"/>
  </si>
  <si>
    <t>Submit</t>
    <phoneticPr fontId="4" type="noConversion"/>
  </si>
  <si>
    <t>Time-to-Start</t>
    <phoneticPr fontId="4" type="noConversion"/>
  </si>
  <si>
    <t>avg</t>
    <phoneticPr fontId="4" type="noConversion"/>
  </si>
  <si>
    <t>Azure (without staging)</t>
    <phoneticPr fontId="4" type="noConversion"/>
  </si>
  <si>
    <t>std</t>
    <phoneticPr fontId="4" type="noConversion"/>
  </si>
  <si>
    <t>Spawngin Times</t>
    <phoneticPr fontId="4" type="noConversion"/>
  </si>
  <si>
    <t>Abhinav</t>
    <phoneticPr fontId="4" type="noConversion"/>
  </si>
  <si>
    <t>Submission Time (in sec)</t>
    <phoneticPr fontId="4" type="noConversion"/>
  </si>
  <si>
    <t>End Time (Running)</t>
    <phoneticPr fontId="4" type="noConversion"/>
  </si>
  <si>
    <t>End Time (Submission)</t>
    <phoneticPr fontId="4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</si>
</sst>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2" fontId="3" fillId="0" borderId="0" xfId="0" applyNumberFormat="1" applyFont="1"/>
    <xf numFmtId="2" fontId="3" fillId="0" borderId="1" xfId="0" applyNumberFormat="1" applyFont="1" applyBorder="1"/>
    <xf numFmtId="164" fontId="0" fillId="0" borderId="0" xfId="0" applyNumberFormat="1"/>
    <xf numFmtId="164" fontId="2" fillId="0" borderId="1" xfId="0" applyNumberFormat="1" applyFont="1" applyBorder="1"/>
    <xf numFmtId="164" fontId="2" fillId="0" borderId="0" xfId="0" applyNumberFormat="1" applyFont="1" applyBorder="1"/>
    <xf numFmtId="0" fontId="1" fillId="0" borderId="0" xfId="0" applyFont="1"/>
    <xf numFmtId="2" fontId="0" fillId="0" borderId="0" xfId="0" applyNumberFormat="1"/>
    <xf numFmtId="4" fontId="0" fillId="0" borderId="0" xfId="0" applyNumberFormat="1"/>
    <xf numFmtId="0" fontId="3" fillId="0" borderId="0" xfId="0" applyFont="1" applyAlignmen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58003937007874"/>
          <c:y val="0.0620366724992709"/>
          <c:w val="0.81144050743657"/>
          <c:h val="0.670834062408865"/>
        </c:manualLayout>
      </c:layout>
      <c:barChart>
        <c:barDir val="col"/>
        <c:grouping val="stacked"/>
        <c:ser>
          <c:idx val="0"/>
          <c:order val="0"/>
          <c:tx>
            <c:v>Time-to-Submit</c:v>
          </c:tx>
          <c:cat>
            <c:strRef>
              <c:f>Azure!$E$8:$F$8</c:f>
              <c:strCache>
                <c:ptCount val="2"/>
                <c:pt idx="0">
                  <c:v>Azure</c:v>
                </c:pt>
                <c:pt idx="1">
                  <c:v>Grid</c:v>
                </c:pt>
              </c:strCache>
            </c:strRef>
          </c:cat>
          <c:val>
            <c:numRef>
              <c:f>Azure!$E$9:$F$9</c:f>
              <c:numCache>
                <c:formatCode>General</c:formatCode>
                <c:ptCount val="2"/>
                <c:pt idx="0">
                  <c:v>0.9</c:v>
                </c:pt>
                <c:pt idx="1">
                  <c:v>0.17</c:v>
                </c:pt>
              </c:numCache>
            </c:numRef>
          </c:val>
        </c:ser>
        <c:ser>
          <c:idx val="1"/>
          <c:order val="1"/>
          <c:tx>
            <c:v>Time-to-Start</c:v>
          </c:tx>
          <c:errBars>
            <c:errBarType val="both"/>
            <c:errValType val="cust"/>
            <c:plus>
              <c:numRef>
                <c:f>Grid!$E$40</c:f>
                <c:numCache>
                  <c:formatCode>General</c:formatCode>
                  <c:ptCount val="1"/>
                  <c:pt idx="0">
                    <c:v>0.616894295144472</c:v>
                  </c:pt>
                </c:numCache>
              </c:numRef>
            </c:plus>
            <c:minus>
              <c:numRef>
                <c:f>Grid!$E$40</c:f>
                <c:numCache>
                  <c:formatCode>General</c:formatCode>
                  <c:ptCount val="1"/>
                  <c:pt idx="0">
                    <c:v>0.616894295144472</c:v>
                  </c:pt>
                </c:numCache>
              </c:numRef>
            </c:minus>
          </c:errBars>
          <c:cat>
            <c:strRef>
              <c:f>Azure!$E$8:$F$8</c:f>
              <c:strCache>
                <c:ptCount val="2"/>
                <c:pt idx="0">
                  <c:v>Azure</c:v>
                </c:pt>
                <c:pt idx="1">
                  <c:v>Grid</c:v>
                </c:pt>
              </c:strCache>
            </c:strRef>
          </c:cat>
          <c:val>
            <c:numRef>
              <c:f>Azure!$E$10:$F$10</c:f>
              <c:numCache>
                <c:formatCode>0.00</c:formatCode>
                <c:ptCount val="2"/>
                <c:pt idx="0" formatCode="General">
                  <c:v>0.6</c:v>
                </c:pt>
                <c:pt idx="1">
                  <c:v>1.43</c:v>
                </c:pt>
              </c:numCache>
            </c:numRef>
          </c:val>
        </c:ser>
        <c:overlap val="100"/>
        <c:axId val="631199656"/>
        <c:axId val="650135624"/>
      </c:barChart>
      <c:catAx>
        <c:axId val="631199656"/>
        <c:scaling>
          <c:orientation val="minMax"/>
        </c:scaling>
        <c:axPos val="b"/>
        <c:tickLblPos val="nextTo"/>
        <c:crossAx val="650135624"/>
        <c:crosses val="autoZero"/>
        <c:auto val="1"/>
        <c:lblAlgn val="ctr"/>
        <c:lblOffset val="100"/>
      </c:catAx>
      <c:valAx>
        <c:axId val="650135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(in sec)</a:t>
                </a:r>
              </a:p>
            </c:rich>
          </c:tx>
          <c:layout/>
        </c:title>
        <c:numFmt formatCode="General" sourceLinked="1"/>
        <c:tickLblPos val="nextTo"/>
        <c:crossAx val="6311996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6786526684164"/>
          <c:y val="0.893915864683581"/>
          <c:w val="0.651982502187227"/>
          <c:h val="0.106084135316419"/>
        </c:manualLayout>
      </c:layout>
    </c:legend>
    <c:plotVisOnly val="1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14</xdr:row>
      <xdr:rowOff>114300</xdr:rowOff>
    </xdr:from>
    <xdr:to>
      <xdr:col>8</xdr:col>
      <xdr:colOff>774700</xdr:colOff>
      <xdr:row>31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40"/>
  <sheetViews>
    <sheetView tabSelected="1" workbookViewId="0">
      <selection activeCell="E39" sqref="E39"/>
    </sheetView>
  </sheetViews>
  <sheetFormatPr baseColWidth="10" defaultRowHeight="13"/>
  <cols>
    <col min="1" max="2" width="13.7109375" bestFit="1" customWidth="1"/>
    <col min="3" max="3" width="12.5703125" bestFit="1" customWidth="1"/>
    <col min="4" max="4" width="15.140625" bestFit="1" customWidth="1"/>
  </cols>
  <sheetData>
    <row r="1" spans="1:11">
      <c r="A1" s="9" t="s">
        <v>27</v>
      </c>
    </row>
    <row r="3" spans="1:11">
      <c r="A3" t="s">
        <v>26</v>
      </c>
    </row>
    <row r="4" spans="1:11">
      <c r="A4" t="s">
        <v>7</v>
      </c>
    </row>
    <row r="5" spans="1:11">
      <c r="A5" t="s">
        <v>5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1">
      <c r="A6" t="s">
        <v>6</v>
      </c>
      <c r="B6">
        <v>6</v>
      </c>
      <c r="C6">
        <v>1.5</v>
      </c>
      <c r="D6">
        <v>2.5</v>
      </c>
      <c r="E6">
        <v>2.5</v>
      </c>
      <c r="F6">
        <v>2</v>
      </c>
      <c r="G6">
        <v>2.5</v>
      </c>
      <c r="H6">
        <v>1.5</v>
      </c>
      <c r="I6">
        <v>2.5</v>
      </c>
      <c r="J6">
        <v>3.5</v>
      </c>
      <c r="K6">
        <v>3.5</v>
      </c>
    </row>
    <row r="7" spans="1:11">
      <c r="A7" t="s">
        <v>8</v>
      </c>
      <c r="B7">
        <v>2.8</v>
      </c>
      <c r="C7">
        <v>2.8</v>
      </c>
      <c r="D7">
        <v>2.8</v>
      </c>
      <c r="E7">
        <v>2.8</v>
      </c>
      <c r="F7">
        <v>2.8</v>
      </c>
      <c r="G7">
        <v>2.8</v>
      </c>
      <c r="H7">
        <v>2.8</v>
      </c>
      <c r="I7">
        <v>2.8</v>
      </c>
      <c r="J7">
        <v>2.8</v>
      </c>
      <c r="K7">
        <v>2.8</v>
      </c>
    </row>
    <row r="8" spans="1:11">
      <c r="A8" t="s">
        <v>9</v>
      </c>
      <c r="B8">
        <v>1.2489995996796797</v>
      </c>
      <c r="C8">
        <v>1.2489995996796797</v>
      </c>
      <c r="D8">
        <v>1.2489995996796797</v>
      </c>
      <c r="E8">
        <v>1.2489995996796797</v>
      </c>
      <c r="F8">
        <v>1.2489995996796797</v>
      </c>
      <c r="G8">
        <v>1.2489995996796797</v>
      </c>
      <c r="H8">
        <v>1.2489995996796797</v>
      </c>
      <c r="I8">
        <v>1.2489995996796797</v>
      </c>
      <c r="J8">
        <v>1.2489995996796797</v>
      </c>
      <c r="K8">
        <v>1.2489995996796797</v>
      </c>
    </row>
    <row r="9" spans="1:11">
      <c r="A9" t="s">
        <v>10</v>
      </c>
      <c r="B9">
        <f>B8/SQRT(10)</f>
        <v>0.39496835316262996</v>
      </c>
      <c r="C9">
        <f t="shared" ref="C9:K9" si="0">C8/SQRT(10)</f>
        <v>0.39496835316262996</v>
      </c>
      <c r="D9">
        <f t="shared" si="0"/>
        <v>0.39496835316262996</v>
      </c>
      <c r="E9">
        <f t="shared" si="0"/>
        <v>0.39496835316262996</v>
      </c>
      <c r="F9">
        <f t="shared" si="0"/>
        <v>0.39496835316262996</v>
      </c>
      <c r="G9">
        <f t="shared" si="0"/>
        <v>0.39496835316262996</v>
      </c>
      <c r="H9">
        <f t="shared" si="0"/>
        <v>0.39496835316262996</v>
      </c>
      <c r="I9">
        <f t="shared" si="0"/>
        <v>0.39496835316262996</v>
      </c>
      <c r="J9">
        <f t="shared" si="0"/>
        <v>0.39496835316262996</v>
      </c>
      <c r="K9">
        <f t="shared" si="0"/>
        <v>0.39496835316262996</v>
      </c>
    </row>
    <row r="16" spans="1:11">
      <c r="A16" t="s">
        <v>0</v>
      </c>
    </row>
    <row r="18" spans="1:5">
      <c r="A18" s="9" t="s">
        <v>1</v>
      </c>
      <c r="B18" s="9" t="s">
        <v>30</v>
      </c>
      <c r="C18" s="9" t="s">
        <v>29</v>
      </c>
      <c r="D18" s="9" t="s">
        <v>28</v>
      </c>
      <c r="E18" s="9" t="s">
        <v>2</v>
      </c>
    </row>
    <row r="19" spans="1:5">
      <c r="A19" s="10">
        <v>10.0916628838</v>
      </c>
      <c r="B19" s="10">
        <v>10.284512042999999</v>
      </c>
      <c r="C19" s="10">
        <v>10.8655810356</v>
      </c>
      <c r="D19" s="11">
        <f>B19-A19</f>
        <v>0.19284915919999968</v>
      </c>
      <c r="E19" s="10">
        <f t="shared" ref="E19:E37" si="1">C19-A19</f>
        <v>0.77391815180000023</v>
      </c>
    </row>
    <row r="20" spans="1:5">
      <c r="A20" s="10">
        <v>10.865599870700001</v>
      </c>
      <c r="B20" s="10">
        <v>11.047404050800001</v>
      </c>
      <c r="C20" s="10">
        <v>11.6859428883</v>
      </c>
      <c r="D20" s="11">
        <f t="shared" ref="D20:D37" si="2">B20-A20</f>
        <v>0.18180418010000032</v>
      </c>
      <c r="E20" s="10">
        <f t="shared" si="1"/>
        <v>0.82034301759999906</v>
      </c>
    </row>
    <row r="21" spans="1:5">
      <c r="A21" s="10">
        <v>11.6859660149</v>
      </c>
      <c r="B21" s="10">
        <v>11.8699538708</v>
      </c>
      <c r="C21" s="10">
        <v>12.474107980699999</v>
      </c>
      <c r="D21" s="11">
        <f t="shared" si="2"/>
        <v>0.18398785589999989</v>
      </c>
      <c r="E21" s="10">
        <f t="shared" si="1"/>
        <v>0.78814196579999951</v>
      </c>
    </row>
    <row r="22" spans="1:5">
      <c r="A22" s="10">
        <v>12.474129915200001</v>
      </c>
      <c r="B22" s="10">
        <v>12.655675888099999</v>
      </c>
      <c r="C22" s="10">
        <v>13.361081838600001</v>
      </c>
      <c r="D22" s="11">
        <f t="shared" si="2"/>
        <v>0.18154597289999863</v>
      </c>
      <c r="E22" s="10">
        <f t="shared" si="1"/>
        <v>0.88695192339999984</v>
      </c>
    </row>
    <row r="23" spans="1:5">
      <c r="A23" s="10">
        <v>13.3611018658</v>
      </c>
      <c r="B23" s="10">
        <v>13.547494888299999</v>
      </c>
      <c r="C23" s="10">
        <v>14.366608858099999</v>
      </c>
      <c r="D23" s="11">
        <f t="shared" si="2"/>
        <v>0.18639302249999901</v>
      </c>
      <c r="E23" s="10">
        <f t="shared" si="1"/>
        <v>1.0055069922999991</v>
      </c>
    </row>
    <row r="24" spans="1:5">
      <c r="A24" s="10">
        <v>14.3666298389</v>
      </c>
      <c r="B24" s="10">
        <v>14.5316648483</v>
      </c>
      <c r="C24" s="10">
        <v>15.4869689941</v>
      </c>
      <c r="D24" s="11">
        <f t="shared" si="2"/>
        <v>0.16503500940000038</v>
      </c>
      <c r="E24" s="10">
        <f t="shared" si="1"/>
        <v>1.1203391551999999</v>
      </c>
    </row>
    <row r="25" spans="1:5">
      <c r="A25" s="10">
        <v>15.486990928599999</v>
      </c>
      <c r="B25" s="10">
        <v>15.6650369167</v>
      </c>
      <c r="C25" s="10">
        <v>16.733777999899999</v>
      </c>
      <c r="D25" s="11">
        <f t="shared" si="2"/>
        <v>0.17804598810000094</v>
      </c>
      <c r="E25" s="10">
        <f t="shared" si="1"/>
        <v>1.2467870713</v>
      </c>
    </row>
    <row r="26" spans="1:5">
      <c r="A26" s="10">
        <v>16.733809948000001</v>
      </c>
      <c r="B26" s="10">
        <v>16.9130840302</v>
      </c>
      <c r="C26" s="10">
        <v>18.090980052900001</v>
      </c>
      <c r="D26" s="11">
        <f t="shared" si="2"/>
        <v>0.17927408219999919</v>
      </c>
      <c r="E26" s="10">
        <f t="shared" si="1"/>
        <v>1.3571701048999998</v>
      </c>
    </row>
    <row r="27" spans="1:5">
      <c r="A27" s="10">
        <v>18.091001033800001</v>
      </c>
      <c r="B27" s="10">
        <v>18.257091999099998</v>
      </c>
      <c r="C27" s="10">
        <v>19.556478023499999</v>
      </c>
      <c r="D27" s="11">
        <f t="shared" si="2"/>
        <v>0.1660909652999969</v>
      </c>
      <c r="E27" s="10">
        <f t="shared" si="1"/>
        <v>1.4654769896999973</v>
      </c>
    </row>
    <row r="28" spans="1:5">
      <c r="A28" s="10">
        <v>19.556499958</v>
      </c>
      <c r="B28" s="10">
        <v>19.739265918699999</v>
      </c>
      <c r="C28" s="10">
        <v>21.141931057000001</v>
      </c>
      <c r="D28" s="11">
        <f t="shared" si="2"/>
        <v>0.1827659606999994</v>
      </c>
      <c r="E28" s="10">
        <f t="shared" si="1"/>
        <v>1.5854310990000009</v>
      </c>
    </row>
    <row r="29" spans="1:5">
      <c r="A29" s="10">
        <v>21.141952991499998</v>
      </c>
      <c r="B29" s="10">
        <v>21.3002460003</v>
      </c>
      <c r="C29" s="10">
        <v>22.832988023799999</v>
      </c>
      <c r="D29" s="11">
        <f t="shared" si="2"/>
        <v>0.15829300880000119</v>
      </c>
      <c r="E29" s="10">
        <f t="shared" si="1"/>
        <v>1.6910350323000003</v>
      </c>
    </row>
    <row r="30" spans="1:5">
      <c r="A30" s="10">
        <v>22.833010911900001</v>
      </c>
      <c r="B30" s="10">
        <v>23.009665966</v>
      </c>
      <c r="C30" s="10">
        <v>24.652971983</v>
      </c>
      <c r="D30" s="11">
        <f t="shared" si="2"/>
        <v>0.17665505409999938</v>
      </c>
      <c r="E30" s="10">
        <f t="shared" si="1"/>
        <v>1.8199610710999998</v>
      </c>
    </row>
    <row r="31" spans="1:5">
      <c r="A31" s="10">
        <v>24.652993917500002</v>
      </c>
      <c r="B31" s="10">
        <v>24.815809011500001</v>
      </c>
      <c r="C31" s="10">
        <v>26.5726368427</v>
      </c>
      <c r="D31" s="11">
        <f t="shared" si="2"/>
        <v>0.16281509399999905</v>
      </c>
      <c r="E31" s="10">
        <f t="shared" si="1"/>
        <v>1.919642925199998</v>
      </c>
    </row>
    <row r="32" spans="1:5">
      <c r="A32" s="10">
        <v>26.572658061999999</v>
      </c>
      <c r="B32" s="10">
        <v>26.7473399639</v>
      </c>
      <c r="C32" s="10">
        <v>28.610350847199999</v>
      </c>
      <c r="D32" s="11">
        <f t="shared" si="2"/>
        <v>0.17468190190000144</v>
      </c>
      <c r="E32" s="10">
        <f t="shared" si="1"/>
        <v>2.0376927852000009</v>
      </c>
    </row>
    <row r="33" spans="1:5">
      <c r="A33" s="10">
        <v>28.610369920699998</v>
      </c>
      <c r="B33" s="10">
        <v>28.769356012300001</v>
      </c>
      <c r="C33" s="10">
        <v>30.778532028200001</v>
      </c>
      <c r="D33" s="11">
        <f t="shared" si="2"/>
        <v>0.15898609160000277</v>
      </c>
      <c r="E33" s="10">
        <f t="shared" si="1"/>
        <v>2.1681621075000024</v>
      </c>
    </row>
    <row r="34" spans="1:5">
      <c r="A34" s="10">
        <v>30.778554916400001</v>
      </c>
      <c r="B34" s="10">
        <v>30.965348959</v>
      </c>
      <c r="C34" s="10">
        <v>33.042562961599998</v>
      </c>
      <c r="D34" s="11">
        <f t="shared" si="2"/>
        <v>0.18679404259999899</v>
      </c>
      <c r="E34" s="10">
        <f t="shared" si="1"/>
        <v>2.2640080451999971</v>
      </c>
    </row>
    <row r="35" spans="1:5">
      <c r="A35" s="10">
        <v>33.042587041899999</v>
      </c>
      <c r="B35" s="10">
        <v>33.220833063100002</v>
      </c>
      <c r="C35" s="10">
        <v>35.419716835000003</v>
      </c>
      <c r="D35" s="11">
        <f t="shared" si="2"/>
        <v>0.17824602120000321</v>
      </c>
      <c r="E35" s="10">
        <f t="shared" si="1"/>
        <v>2.3771297931000035</v>
      </c>
    </row>
    <row r="36" spans="1:5">
      <c r="A36" s="10">
        <v>35.419739961600001</v>
      </c>
      <c r="B36" s="10">
        <v>35.559836864499999</v>
      </c>
      <c r="C36" s="10">
        <v>37.9431979656</v>
      </c>
      <c r="D36" s="11">
        <f t="shared" si="2"/>
        <v>0.1400969028999981</v>
      </c>
      <c r="E36" s="10">
        <f t="shared" si="1"/>
        <v>2.5234580039999983</v>
      </c>
    </row>
    <row r="37" spans="1:5">
      <c r="A37" s="10">
        <v>37.943222045900001</v>
      </c>
      <c r="B37" s="10">
        <v>38.131721973399998</v>
      </c>
      <c r="C37" s="10">
        <v>40.561116933800001</v>
      </c>
      <c r="D37" s="11">
        <f t="shared" si="2"/>
        <v>0.188499927499997</v>
      </c>
      <c r="E37" s="10">
        <f t="shared" si="1"/>
        <v>2.6178948879000004</v>
      </c>
    </row>
    <row r="38" spans="1:5">
      <c r="A38" s="10"/>
      <c r="B38" s="10"/>
      <c r="C38" s="10"/>
      <c r="D38" s="11">
        <v>0.23650789260899999</v>
      </c>
      <c r="E38" s="10">
        <v>1.6</v>
      </c>
    </row>
    <row r="39" spans="1:5">
      <c r="C39" t="s">
        <v>3</v>
      </c>
      <c r="D39" s="10">
        <f>AVERAGE(D19:D37)</f>
        <v>0.17488738109999977</v>
      </c>
      <c r="E39" s="10">
        <f>AVERAGE(E19:E37)</f>
        <v>1.6036342696052628</v>
      </c>
    </row>
    <row r="40" spans="1:5">
      <c r="C40" t="s">
        <v>4</v>
      </c>
      <c r="D40">
        <f>STDEV(D19:D37)</f>
        <v>1.3168987181579812E-2</v>
      </c>
      <c r="E40">
        <f>STDEV(E19:E37)</f>
        <v>0.61689429514447258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50"/>
  <sheetViews>
    <sheetView topLeftCell="A5" workbookViewId="0">
      <selection activeCell="D43" sqref="D43"/>
    </sheetView>
  </sheetViews>
  <sheetFormatPr baseColWidth="10" defaultRowHeight="13"/>
  <sheetData>
    <row r="1" spans="1:7">
      <c r="A1" t="s">
        <v>11</v>
      </c>
    </row>
    <row r="2" spans="1:7">
      <c r="A2" s="12" t="s">
        <v>16</v>
      </c>
      <c r="B2" s="12"/>
      <c r="E2" t="s">
        <v>18</v>
      </c>
      <c r="F2">
        <v>1.7441666666666669</v>
      </c>
      <c r="G2">
        <v>2.5104561394456248</v>
      </c>
    </row>
    <row r="3" spans="1:7">
      <c r="A3" t="s">
        <v>12</v>
      </c>
      <c r="B3" t="s">
        <v>15</v>
      </c>
      <c r="E3" t="s">
        <v>19</v>
      </c>
      <c r="F3">
        <f>A27</f>
        <v>1</v>
      </c>
      <c r="G3">
        <v>5</v>
      </c>
    </row>
    <row r="4" spans="1:7">
      <c r="B4" s="2">
        <v>2.5384449958799999</v>
      </c>
    </row>
    <row r="5" spans="1:7">
      <c r="B5" s="2">
        <v>2.4141740799</v>
      </c>
    </row>
    <row r="6" spans="1:7">
      <c r="B6" s="2">
        <v>2.47590208054</v>
      </c>
    </row>
    <row r="7" spans="1:7">
      <c r="B7" s="1">
        <v>3.7782411575300001</v>
      </c>
    </row>
    <row r="8" spans="1:7">
      <c r="A8">
        <v>2.4700000000000002</v>
      </c>
      <c r="B8">
        <v>3.4789741039300002</v>
      </c>
      <c r="E8" t="s">
        <v>18</v>
      </c>
      <c r="F8" t="s">
        <v>20</v>
      </c>
    </row>
    <row r="9" spans="1:7">
      <c r="A9">
        <v>2.65</v>
      </c>
      <c r="B9" s="1">
        <v>3.0715618133499998</v>
      </c>
      <c r="D9" t="s">
        <v>21</v>
      </c>
      <c r="E9">
        <v>0.9</v>
      </c>
      <c r="F9">
        <v>0.17</v>
      </c>
    </row>
    <row r="10" spans="1:7">
      <c r="A10">
        <v>1.5</v>
      </c>
      <c r="B10">
        <v>2.65</v>
      </c>
      <c r="D10" t="s">
        <v>22</v>
      </c>
      <c r="E10">
        <f>1.5-E9</f>
        <v>0.6</v>
      </c>
      <c r="F10" s="10">
        <f>1.6-F9</f>
        <v>1.4300000000000002</v>
      </c>
    </row>
    <row r="11" spans="1:7">
      <c r="A11">
        <v>1.73</v>
      </c>
      <c r="B11">
        <v>2.73</v>
      </c>
    </row>
    <row r="12" spans="1:7">
      <c r="A12">
        <v>1.56</v>
      </c>
      <c r="B12">
        <v>2.23</v>
      </c>
    </row>
    <row r="13" spans="1:7">
      <c r="A13">
        <v>1.49</v>
      </c>
      <c r="B13">
        <v>2.15</v>
      </c>
    </row>
    <row r="14" spans="1:7">
      <c r="A14">
        <v>1.56</v>
      </c>
      <c r="B14">
        <v>2.2200000000000002</v>
      </c>
    </row>
    <row r="15" spans="1:7">
      <c r="A15">
        <v>1.48</v>
      </c>
      <c r="B15">
        <v>2.2400000000000002</v>
      </c>
    </row>
    <row r="16" spans="1:7">
      <c r="A16">
        <v>1.8</v>
      </c>
      <c r="B16">
        <v>2.13</v>
      </c>
    </row>
    <row r="17" spans="1:3">
      <c r="A17">
        <v>1.49</v>
      </c>
      <c r="B17">
        <v>1.8</v>
      </c>
    </row>
    <row r="18" spans="1:3">
      <c r="A18">
        <v>1.6</v>
      </c>
      <c r="B18">
        <v>2.33</v>
      </c>
    </row>
    <row r="19" spans="1:3">
      <c r="A19">
        <v>1.6</v>
      </c>
      <c r="B19">
        <v>1.93</v>
      </c>
    </row>
    <row r="20" spans="1:3" s="3" customFormat="1">
      <c r="A20" s="5">
        <f>AVERAGE(A8:A19)</f>
        <v>1.7441666666666669</v>
      </c>
      <c r="B20" s="5">
        <f>AVERAGE(B4:B19)</f>
        <v>2.5104561394456248</v>
      </c>
      <c r="C20" s="3" t="s">
        <v>13</v>
      </c>
    </row>
    <row r="21" spans="1:3">
      <c r="A21" s="4">
        <f>STDEV(A8:A19)</f>
        <v>0.39527799960242765</v>
      </c>
      <c r="B21" s="4">
        <f>STDEV(B4:B19)</f>
        <v>0.53691397087472403</v>
      </c>
      <c r="C21" t="s">
        <v>14</v>
      </c>
    </row>
    <row r="26" spans="1:3">
      <c r="A26" s="12" t="s">
        <v>17</v>
      </c>
      <c r="B26" s="12"/>
    </row>
    <row r="27" spans="1:3">
      <c r="A27">
        <v>1</v>
      </c>
      <c r="B27">
        <v>1.5</v>
      </c>
      <c r="C27" s="3" t="s">
        <v>13</v>
      </c>
    </row>
    <row r="28" spans="1:3">
      <c r="B28">
        <v>0</v>
      </c>
      <c r="C28" t="s">
        <v>14</v>
      </c>
    </row>
    <row r="34" spans="1:2">
      <c r="A34" t="s">
        <v>24</v>
      </c>
    </row>
    <row r="35" spans="1:2">
      <c r="A35" s="6">
        <v>0.78</v>
      </c>
      <c r="B35" s="6">
        <v>1.494</v>
      </c>
    </row>
    <row r="36" spans="1:2">
      <c r="A36" s="6">
        <v>0.78430999999999995</v>
      </c>
      <c r="B36" s="6">
        <v>1.3751</v>
      </c>
    </row>
    <row r="37" spans="1:2">
      <c r="A37" s="6">
        <v>1.02</v>
      </c>
      <c r="B37" s="6">
        <v>2.17</v>
      </c>
    </row>
    <row r="38" spans="1:2">
      <c r="A38" s="6">
        <v>0.79</v>
      </c>
      <c r="B38" s="6">
        <v>1.375</v>
      </c>
    </row>
    <row r="39" spans="1:2">
      <c r="A39" s="6">
        <v>0.79788588999999999</v>
      </c>
      <c r="B39" s="6">
        <v>1.389</v>
      </c>
    </row>
    <row r="40" spans="1:2">
      <c r="A40" s="6">
        <v>0.89</v>
      </c>
      <c r="B40" s="6">
        <v>1.42</v>
      </c>
    </row>
    <row r="41" spans="1:2">
      <c r="A41" s="6">
        <v>1.1299999999999999</v>
      </c>
      <c r="B41" s="6">
        <v>1.46</v>
      </c>
    </row>
    <row r="42" spans="1:2">
      <c r="A42" s="6">
        <v>0.78232000000000002</v>
      </c>
      <c r="B42">
        <v>1.36</v>
      </c>
    </row>
    <row r="43" spans="1:2">
      <c r="A43" s="6">
        <v>0.83899999999999997</v>
      </c>
      <c r="B43" s="6">
        <v>1.85</v>
      </c>
    </row>
    <row r="44" spans="1:2">
      <c r="A44" s="6">
        <v>0.89800000000000002</v>
      </c>
      <c r="B44" s="6">
        <v>1.52</v>
      </c>
    </row>
    <row r="45" spans="1:2">
      <c r="A45" s="6">
        <v>0.78</v>
      </c>
      <c r="B45" s="6">
        <v>1.4775</v>
      </c>
    </row>
    <row r="46" spans="1:2">
      <c r="A46" s="6">
        <v>0.80296000000000001</v>
      </c>
      <c r="B46" s="6">
        <v>1.7481899999999999</v>
      </c>
    </row>
    <row r="47" spans="1:2">
      <c r="A47" s="6">
        <v>0.84</v>
      </c>
      <c r="B47" s="6">
        <v>1.38</v>
      </c>
    </row>
    <row r="48" spans="1:2">
      <c r="A48" s="6">
        <v>0.79</v>
      </c>
      <c r="B48" s="6">
        <v>1.51</v>
      </c>
    </row>
    <row r="49" spans="1:3" s="3" customFormat="1">
      <c r="A49" s="7">
        <f>AVERAGE(A35:A48)</f>
        <v>0.85174827785714291</v>
      </c>
      <c r="B49" s="7">
        <f>AVERAGE(B35:B48)</f>
        <v>1.5377707142857144</v>
      </c>
      <c r="C49" s="3" t="s">
        <v>23</v>
      </c>
    </row>
    <row r="50" spans="1:3">
      <c r="A50" s="8">
        <f>STDEV(A35:A48)</f>
        <v>0.10458953098976645</v>
      </c>
      <c r="B50" s="8">
        <f>STDEV(B35:B48)</f>
        <v>0.23198371297154677</v>
      </c>
      <c r="C50" t="s">
        <v>25</v>
      </c>
    </row>
  </sheetData>
  <sheetCalcPr fullCalcOnLoad="1"/>
  <mergeCells count="2">
    <mergeCell ref="A2:B2"/>
    <mergeCell ref="A26:B26"/>
  </mergeCells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Grid</vt:lpstr>
      <vt:lpstr>Azure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Torsten Meier</cp:lastModifiedBy>
  <dcterms:created xsi:type="dcterms:W3CDTF">2010-10-03T00:41:15Z</dcterms:created>
  <dcterms:modified xsi:type="dcterms:W3CDTF">2010-10-09T08:28:43Z</dcterms:modified>
</cp:coreProperties>
</file>