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-20" yWindow="-20" windowWidth="24800" windowHeight="1592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H9" i="1"/>
  <c r="H8"/>
  <c r="H7"/>
  <c r="H6"/>
  <c r="H5"/>
  <c r="F9"/>
  <c r="F8"/>
  <c r="F7"/>
  <c r="F6"/>
  <c r="F5"/>
  <c r="B9"/>
  <c r="B8"/>
  <c r="B7"/>
  <c r="B6"/>
  <c r="B5"/>
  <c r="I9"/>
  <c r="E9"/>
  <c r="D9"/>
  <c r="C9"/>
  <c r="I8"/>
  <c r="E8"/>
  <c r="D8"/>
  <c r="C8"/>
  <c r="I7"/>
  <c r="E7"/>
  <c r="D7"/>
  <c r="C7"/>
  <c r="I6"/>
  <c r="E6"/>
  <c r="D6"/>
  <c r="C6"/>
  <c r="I5"/>
  <c r="E5"/>
  <c r="D5"/>
  <c r="C5"/>
</calcChain>
</file>

<file path=xl/sharedStrings.xml><?xml version="1.0" encoding="utf-8"?>
<sst xmlns="http://schemas.openxmlformats.org/spreadsheetml/2006/main" count="78" uniqueCount="36">
  <si>
    <t>sierra</t>
    <phoneticPr fontId="7" type="noConversion"/>
  </si>
  <si>
    <t>Chunk size</t>
    <phoneticPr fontId="7" type="noConversion"/>
  </si>
  <si>
    <t>64 MB</t>
    <phoneticPr fontId="7" type="noConversion"/>
  </si>
  <si>
    <t>Number of total cores requested for map / partition</t>
    <phoneticPr fontId="7" type="noConversion"/>
  </si>
  <si>
    <t>No of cores assigned for map</t>
    <phoneticPr fontId="7" type="noConversion"/>
  </si>
  <si>
    <t>Varying input Datasize</t>
  </si>
  <si>
    <t>OLD-MR</t>
  </si>
  <si>
    <t>INDIA</t>
  </si>
  <si>
    <t>Wordcount</t>
  </si>
  <si>
    <t>8 workers, 64 mb chunk</t>
  </si>
  <si>
    <t>8 reduces</t>
  </si>
  <si>
    <t>Input Data size(MB)</t>
  </si>
  <si>
    <t>Master  Time to create sesion in advert</t>
  </si>
  <si>
    <t>Chunk phase</t>
  </si>
  <si>
    <t>Time to Start workers)</t>
  </si>
  <si>
    <t>Prepare input files for reducer</t>
  </si>
  <si>
    <t>Time to shutdown workers(sec)</t>
  </si>
  <si>
    <t>New MR</t>
  </si>
  <si>
    <t>Python MR</t>
  </si>
  <si>
    <t>Total Time sec</t>
  </si>
  <si>
    <t>Reduce Phase Time</t>
  </si>
  <si>
    <t xml:space="preserve">Map phase Time </t>
  </si>
  <si>
    <t>Time taken to chunk files</t>
    <phoneticPr fontId="7" type="noConversion"/>
  </si>
  <si>
    <t>Number of Map subjobs</t>
    <phoneticPr fontId="7" type="noConversion"/>
  </si>
  <si>
    <t>Partiton Phase time</t>
    <phoneticPr fontId="7" type="noConversion"/>
  </si>
  <si>
    <t>Nmber of Partition subjobs</t>
    <phoneticPr fontId="7" type="noConversion"/>
  </si>
  <si>
    <t>Number of reduce jobs</t>
    <phoneticPr fontId="7" type="noConversion"/>
  </si>
  <si>
    <t>File Transfer</t>
    <phoneticPr fontId="7" type="noConversion"/>
  </si>
  <si>
    <t>Machines Used for map, partition</t>
    <phoneticPr fontId="7" type="noConversion"/>
  </si>
  <si>
    <t>sierra</t>
    <phoneticPr fontId="7" type="noConversion"/>
  </si>
  <si>
    <t>Machines Used for reduce</t>
    <phoneticPr fontId="7" type="noConversion"/>
  </si>
  <si>
    <t>No of cores assigned for partition</t>
    <phoneticPr fontId="7" type="noConversion"/>
  </si>
  <si>
    <t>No of cores assigned for reduce</t>
    <phoneticPr fontId="7" type="noConversion"/>
  </si>
  <si>
    <t>Input</t>
    <phoneticPr fontId="7" type="noConversion"/>
  </si>
  <si>
    <t>output</t>
    <phoneticPr fontId="7" type="noConversion"/>
  </si>
  <si>
    <t>temp</t>
    <phoneticPr fontId="7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</si>
</sst>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9">
    <font>
      <sz val="12"/>
      <color theme="1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3"/>
      <color rgb="FF1F497D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1F497D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Verdana"/>
    </font>
    <font>
      <b/>
      <sz val="11"/>
      <color indexed="56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000000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rgb="FFA7BFDE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/>
      <right/>
      <top/>
      <bottom style="medium">
        <color rgb="FF95B3D7"/>
      </bottom>
      <diagonal/>
    </border>
    <border>
      <left/>
      <right/>
      <top/>
      <bottom style="medium">
        <color indexed="30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2" xfId="0" applyFont="1" applyBorder="1" applyAlignment="1">
      <alignment wrapText="1"/>
    </xf>
    <xf numFmtId="0" fontId="1" fillId="2" borderId="1" xfId="0" applyFont="1" applyFill="1" applyBorder="1"/>
    <xf numFmtId="0" fontId="3" fillId="0" borderId="0" xfId="0" applyFont="1"/>
    <xf numFmtId="0" fontId="1" fillId="2" borderId="1" xfId="0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1" fillId="2" borderId="3" xfId="0" applyFont="1" applyFill="1" applyBorder="1"/>
    <xf numFmtId="0" fontId="1" fillId="2" borderId="4" xfId="0" applyFont="1" applyFill="1" applyBorder="1"/>
    <xf numFmtId="0" fontId="1" fillId="2" borderId="4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2" fillId="0" borderId="2" xfId="0" applyFont="1" applyBorder="1" applyAlignment="1">
      <alignment wrapText="1" shrinkToFit="1"/>
    </xf>
    <xf numFmtId="0" fontId="4" fillId="0" borderId="0" xfId="0" applyFont="1" applyAlignment="1">
      <alignment wrapText="1" shrinkToFit="1"/>
    </xf>
    <xf numFmtId="0" fontId="4" fillId="0" borderId="5" xfId="0" applyFont="1" applyBorder="1" applyAlignment="1">
      <alignment wrapText="1" shrinkToFit="1"/>
    </xf>
    <xf numFmtId="0" fontId="4" fillId="0" borderId="5" xfId="0" applyFont="1" applyBorder="1" applyAlignment="1">
      <alignment horizontal="left" wrapText="1" shrinkToFit="1"/>
    </xf>
    <xf numFmtId="0" fontId="8" fillId="0" borderId="0" xfId="0" applyFont="1" applyAlignment="1">
      <alignment wrapText="1" shrinkToFit="1"/>
    </xf>
    <xf numFmtId="0" fontId="8" fillId="0" borderId="6" xfId="0" applyFont="1" applyBorder="1" applyAlignment="1">
      <alignment wrapText="1" shrinkToFit="1"/>
    </xf>
    <xf numFmtId="0" fontId="8" fillId="0" borderId="0" xfId="0" applyFont="1" applyFill="1" applyBorder="1" applyAlignment="1">
      <alignment wrapText="1" shrinkToFi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T35"/>
  <sheetViews>
    <sheetView tabSelected="1" topLeftCell="A24" workbookViewId="0">
      <selection activeCell="A38" sqref="A38"/>
    </sheetView>
  </sheetViews>
  <sheetFormatPr baseColWidth="10" defaultRowHeight="15"/>
  <sheetData>
    <row r="1" spans="1:9" ht="49" thickBot="1">
      <c r="A1" s="1" t="s">
        <v>5</v>
      </c>
      <c r="B1" s="2" t="s">
        <v>6</v>
      </c>
      <c r="C1" s="3" t="s">
        <v>7</v>
      </c>
      <c r="D1" s="2" t="s">
        <v>8</v>
      </c>
      <c r="E1" s="3"/>
      <c r="F1" s="4"/>
      <c r="G1" s="5"/>
      <c r="H1" s="3"/>
      <c r="I1" s="3"/>
    </row>
    <row r="2" spans="1:9" ht="16" thickTop="1">
      <c r="A2" s="2" t="s">
        <v>9</v>
      </c>
      <c r="B2" s="6" t="s">
        <v>10</v>
      </c>
      <c r="C2" s="3"/>
      <c r="D2" s="7"/>
      <c r="E2" s="3"/>
      <c r="F2" s="8"/>
      <c r="G2" s="5"/>
      <c r="H2" s="3"/>
      <c r="I2" s="3"/>
    </row>
    <row r="3" spans="1:9">
      <c r="A3" s="3"/>
      <c r="B3" s="3"/>
      <c r="C3" s="3"/>
      <c r="D3" s="3"/>
      <c r="E3" s="3"/>
      <c r="F3" s="9"/>
      <c r="G3" s="9"/>
      <c r="H3" s="3"/>
      <c r="I3" s="3"/>
    </row>
    <row r="4" spans="1:9" ht="71" thickBot="1">
      <c r="A4" s="1" t="s">
        <v>11</v>
      </c>
      <c r="B4" s="10" t="s">
        <v>19</v>
      </c>
      <c r="C4" s="11" t="s">
        <v>12</v>
      </c>
      <c r="D4" s="12" t="s">
        <v>13</v>
      </c>
      <c r="E4" s="13" t="s">
        <v>14</v>
      </c>
      <c r="F4" s="12" t="s">
        <v>21</v>
      </c>
      <c r="G4" s="12" t="s">
        <v>15</v>
      </c>
      <c r="H4" s="12" t="s">
        <v>20</v>
      </c>
      <c r="I4" s="11" t="s">
        <v>16</v>
      </c>
    </row>
    <row r="5" spans="1:9" ht="16" thickTop="1">
      <c r="A5">
        <v>128</v>
      </c>
      <c r="B5">
        <f>4.617*60</f>
        <v>277.02</v>
      </c>
      <c r="C5">
        <f>4/60</f>
        <v>6.6666666666666666E-2</v>
      </c>
      <c r="D5">
        <f>1/60</f>
        <v>1.6666666666666666E-2</v>
      </c>
      <c r="E5">
        <f>7/60</f>
        <v>0.11666666666666667</v>
      </c>
      <c r="F5">
        <f>60*0.8</f>
        <v>48</v>
      </c>
      <c r="G5">
        <v>0</v>
      </c>
      <c r="H5">
        <f>60*3.417</f>
        <v>205.01999999999998</v>
      </c>
      <c r="I5">
        <f>6/60</f>
        <v>0.1</v>
      </c>
    </row>
    <row r="6" spans="1:9">
      <c r="A6">
        <v>256</v>
      </c>
      <c r="B6">
        <f>60*7.167</f>
        <v>430.02</v>
      </c>
      <c r="C6">
        <f>3/60</f>
        <v>0.05</v>
      </c>
      <c r="D6">
        <f>3/60</f>
        <v>0.05</v>
      </c>
      <c r="E6">
        <f>7/60</f>
        <v>0.11666666666666667</v>
      </c>
      <c r="F6">
        <f>60*1.067</f>
        <v>64.02</v>
      </c>
      <c r="G6">
        <v>0</v>
      </c>
      <c r="H6">
        <f>60*5.667</f>
        <v>340.02</v>
      </c>
      <c r="I6">
        <f>6/60</f>
        <v>0.1</v>
      </c>
    </row>
    <row r="7" spans="1:9">
      <c r="A7">
        <v>512</v>
      </c>
      <c r="B7">
        <f>60*12.65</f>
        <v>759</v>
      </c>
      <c r="C7">
        <f>3/60</f>
        <v>0.05</v>
      </c>
      <c r="D7">
        <f>7/60</f>
        <v>0.11666666666666667</v>
      </c>
      <c r="E7">
        <f>7/60</f>
        <v>0.11666666666666667</v>
      </c>
      <c r="F7">
        <f>60*1.817</f>
        <v>109.02</v>
      </c>
      <c r="G7">
        <v>0</v>
      </c>
      <c r="H7">
        <f>60*10.33</f>
        <v>619.79999999999995</v>
      </c>
      <c r="I7">
        <f>5/60</f>
        <v>8.3333333333333329E-2</v>
      </c>
    </row>
    <row r="8" spans="1:9">
      <c r="A8">
        <v>1024</v>
      </c>
      <c r="B8" s="3">
        <f>60*23.82</f>
        <v>1429.2</v>
      </c>
      <c r="C8" s="3">
        <f>4/60</f>
        <v>6.6666666666666666E-2</v>
      </c>
      <c r="D8" s="3">
        <f>16/60</f>
        <v>0.26666666666666666</v>
      </c>
      <c r="E8" s="3">
        <f>7/60</f>
        <v>0.11666666666666667</v>
      </c>
      <c r="F8" s="3">
        <f>60*3.217</f>
        <v>193.02</v>
      </c>
      <c r="G8" s="3">
        <v>0</v>
      </c>
      <c r="H8" s="3">
        <f>60*19.97</f>
        <v>1198.1999999999998</v>
      </c>
      <c r="I8" s="3">
        <f>5/60</f>
        <v>8.3333333333333329E-2</v>
      </c>
    </row>
    <row r="9" spans="1:9">
      <c r="A9">
        <v>2048</v>
      </c>
      <c r="B9" s="3">
        <f>60*40.32</f>
        <v>2419.1999999999998</v>
      </c>
      <c r="C9" s="3">
        <f>3/60</f>
        <v>0.05</v>
      </c>
      <c r="D9" s="3">
        <f>31/60</f>
        <v>0.51666666666666672</v>
      </c>
      <c r="E9" s="3">
        <f>7/60</f>
        <v>0.11666666666666667</v>
      </c>
      <c r="F9" s="3">
        <f>60*5.233</f>
        <v>313.97999999999996</v>
      </c>
      <c r="G9" s="3">
        <v>0</v>
      </c>
      <c r="H9" s="3">
        <f>60*34.2</f>
        <v>2052</v>
      </c>
      <c r="I9" s="3">
        <f>5/60</f>
        <v>8.3333333333333329E-2</v>
      </c>
    </row>
    <row r="10" spans="1:9">
      <c r="A10">
        <v>4096</v>
      </c>
      <c r="B10" s="3"/>
      <c r="C10" s="3"/>
      <c r="D10" s="3"/>
      <c r="E10" s="3"/>
      <c r="F10" s="3"/>
      <c r="G10" s="3"/>
      <c r="H10" s="3"/>
      <c r="I10" s="3"/>
    </row>
    <row r="12" spans="1:9">
      <c r="A12" t="s">
        <v>17</v>
      </c>
    </row>
    <row r="13" spans="1:9">
      <c r="A13">
        <v>128</v>
      </c>
    </row>
    <row r="18" spans="1:20" ht="49" thickBot="1">
      <c r="A18" s="1" t="s">
        <v>5</v>
      </c>
      <c r="B18" s="2" t="s">
        <v>18</v>
      </c>
      <c r="C18" s="3" t="s">
        <v>7</v>
      </c>
      <c r="D18" s="2" t="s">
        <v>8</v>
      </c>
      <c r="E18" s="3"/>
      <c r="F18" s="4"/>
      <c r="G18" s="5"/>
      <c r="H18" s="3"/>
      <c r="I18" s="3"/>
    </row>
    <row r="19" spans="1:20" ht="16" thickTop="1">
      <c r="A19" s="2" t="s">
        <v>9</v>
      </c>
      <c r="B19" s="6" t="s">
        <v>10</v>
      </c>
      <c r="C19" s="3"/>
      <c r="D19" s="7"/>
      <c r="E19" s="3"/>
      <c r="F19" s="8"/>
      <c r="G19" s="5"/>
      <c r="H19" s="3"/>
      <c r="I19" s="3"/>
    </row>
    <row r="20" spans="1:20">
      <c r="A20" s="3"/>
      <c r="B20" s="3"/>
      <c r="C20" s="3"/>
      <c r="D20" s="3"/>
      <c r="E20" s="3"/>
      <c r="F20" s="9"/>
      <c r="G20" s="9"/>
      <c r="H20" s="3"/>
      <c r="I20" s="3"/>
    </row>
    <row r="21" spans="1:20" ht="71" thickBot="1">
      <c r="A21" s="1" t="s">
        <v>11</v>
      </c>
      <c r="B21" s="10" t="s">
        <v>19</v>
      </c>
      <c r="C21" s="11" t="s">
        <v>12</v>
      </c>
      <c r="D21" s="12" t="s">
        <v>13</v>
      </c>
      <c r="E21" s="13" t="s">
        <v>14</v>
      </c>
      <c r="F21" s="12" t="s">
        <v>21</v>
      </c>
      <c r="G21" s="12" t="s">
        <v>15</v>
      </c>
      <c r="H21" s="12" t="s">
        <v>20</v>
      </c>
      <c r="I21" s="11" t="s">
        <v>16</v>
      </c>
    </row>
    <row r="22" spans="1:20" ht="16" thickTop="1">
      <c r="A22">
        <v>128</v>
      </c>
      <c r="F22">
        <v>57</v>
      </c>
      <c r="G22">
        <v>80</v>
      </c>
      <c r="H22">
        <v>47</v>
      </c>
      <c r="I22">
        <v>0.1</v>
      </c>
    </row>
    <row r="23" spans="1:20">
      <c r="A23">
        <v>256</v>
      </c>
    </row>
    <row r="24" spans="1:20">
      <c r="A24">
        <v>512</v>
      </c>
    </row>
    <row r="25" spans="1:20">
      <c r="A25">
        <v>1024</v>
      </c>
    </row>
    <row r="26" spans="1:20">
      <c r="A26">
        <v>2048</v>
      </c>
    </row>
    <row r="28" spans="1:20">
      <c r="A28" t="s">
        <v>1</v>
      </c>
      <c r="B28" t="s">
        <v>2</v>
      </c>
    </row>
    <row r="30" spans="1:20" ht="71" thickBot="1">
      <c r="A30" s="1" t="s">
        <v>11</v>
      </c>
      <c r="B30" s="10" t="s">
        <v>19</v>
      </c>
      <c r="C30" s="14" t="s">
        <v>22</v>
      </c>
      <c r="D30" s="12" t="s">
        <v>21</v>
      </c>
      <c r="E30" s="15" t="s">
        <v>24</v>
      </c>
      <c r="F30" s="16" t="s">
        <v>27</v>
      </c>
      <c r="G30" s="12" t="s">
        <v>20</v>
      </c>
      <c r="H30" s="14" t="s">
        <v>23</v>
      </c>
      <c r="I30" s="14" t="s">
        <v>25</v>
      </c>
      <c r="J30" s="14" t="s">
        <v>26</v>
      </c>
      <c r="K30" s="14" t="s">
        <v>28</v>
      </c>
      <c r="L30" s="14" t="s">
        <v>30</v>
      </c>
      <c r="M30" s="14" t="s">
        <v>33</v>
      </c>
      <c r="N30" s="14" t="s">
        <v>35</v>
      </c>
      <c r="O30" s="14" t="s">
        <v>34</v>
      </c>
      <c r="P30" s="14" t="s">
        <v>3</v>
      </c>
      <c r="Q30" s="14" t="s">
        <v>4</v>
      </c>
      <c r="R30" s="14" t="s">
        <v>31</v>
      </c>
      <c r="S30" s="14" t="s">
        <v>3</v>
      </c>
      <c r="T30" s="14" t="s">
        <v>32</v>
      </c>
    </row>
    <row r="31" spans="1:20">
      <c r="A31">
        <v>128</v>
      </c>
      <c r="B31">
        <v>284.76086306600001</v>
      </c>
      <c r="C31">
        <v>0.98608779907199995</v>
      </c>
      <c r="D31">
        <v>81.100414991400001</v>
      </c>
      <c r="E31">
        <v>114.409730196</v>
      </c>
      <c r="F31">
        <v>1.4377300739300001</v>
      </c>
      <c r="G31">
        <v>88.3096039295</v>
      </c>
      <c r="H31">
        <v>2</v>
      </c>
      <c r="I31">
        <v>2</v>
      </c>
      <c r="J31">
        <v>1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>
        <v>8</v>
      </c>
      <c r="Q31">
        <v>1</v>
      </c>
      <c r="R31">
        <v>1</v>
      </c>
      <c r="S31">
        <v>2</v>
      </c>
      <c r="T31">
        <v>2</v>
      </c>
    </row>
    <row r="32" spans="1:20">
      <c r="A32">
        <v>256</v>
      </c>
      <c r="B32">
        <v>374.03015112899999</v>
      </c>
      <c r="C32">
        <v>1.91197514534</v>
      </c>
      <c r="D32">
        <v>122.48226285</v>
      </c>
      <c r="E32">
        <v>137.95064902300001</v>
      </c>
      <c r="F32">
        <v>2.95459604263</v>
      </c>
      <c r="G32">
        <v>111.71479105900001</v>
      </c>
      <c r="H32">
        <v>4</v>
      </c>
      <c r="I32">
        <v>4</v>
      </c>
      <c r="J32">
        <v>1</v>
      </c>
      <c r="K32" t="s">
        <v>29</v>
      </c>
      <c r="L32" t="s">
        <v>0</v>
      </c>
      <c r="M32" t="s">
        <v>0</v>
      </c>
      <c r="N32" t="s">
        <v>29</v>
      </c>
      <c r="O32" t="s">
        <v>29</v>
      </c>
      <c r="P32">
        <v>8</v>
      </c>
      <c r="Q32">
        <v>1</v>
      </c>
      <c r="R32">
        <v>1</v>
      </c>
      <c r="S32">
        <v>4</v>
      </c>
      <c r="T32">
        <v>4</v>
      </c>
    </row>
    <row r="33" spans="1:20">
      <c r="A33">
        <v>512</v>
      </c>
      <c r="B33">
        <v>701.24480199799996</v>
      </c>
      <c r="C33">
        <v>3.77050614357</v>
      </c>
      <c r="D33">
        <v>184.73402905500001</v>
      </c>
      <c r="E33">
        <v>205.22002696999999</v>
      </c>
      <c r="F33">
        <v>6.0500140190099998</v>
      </c>
      <c r="G33">
        <v>307.51967096300001</v>
      </c>
      <c r="H33">
        <v>8</v>
      </c>
      <c r="I33">
        <v>8</v>
      </c>
      <c r="J33">
        <v>1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>
        <v>8</v>
      </c>
      <c r="Q33">
        <v>1</v>
      </c>
      <c r="R33">
        <v>1</v>
      </c>
      <c r="S33">
        <v>8</v>
      </c>
      <c r="T33">
        <v>8</v>
      </c>
    </row>
    <row r="34" spans="1:20">
      <c r="A34">
        <v>1024</v>
      </c>
      <c r="B34">
        <v>1552.1191830600001</v>
      </c>
      <c r="C34">
        <v>7.3633317947399997</v>
      </c>
      <c r="D34">
        <v>336.174597979</v>
      </c>
      <c r="E34">
        <v>365.82117700600003</v>
      </c>
      <c r="F34">
        <v>11.6566081047</v>
      </c>
      <c r="G34">
        <v>842.75956296899994</v>
      </c>
      <c r="H34">
        <v>16</v>
      </c>
      <c r="I34">
        <v>16</v>
      </c>
      <c r="J34">
        <v>1</v>
      </c>
      <c r="K34" t="s">
        <v>29</v>
      </c>
      <c r="L34" t="s">
        <v>0</v>
      </c>
      <c r="M34" t="s">
        <v>0</v>
      </c>
      <c r="N34" t="s">
        <v>29</v>
      </c>
      <c r="O34" t="s">
        <v>29</v>
      </c>
      <c r="P34">
        <v>8</v>
      </c>
      <c r="Q34">
        <v>1</v>
      </c>
      <c r="R34">
        <v>1</v>
      </c>
      <c r="S34">
        <v>16</v>
      </c>
      <c r="T34">
        <v>16</v>
      </c>
    </row>
    <row r="35" spans="1:20">
      <c r="A35">
        <v>2048</v>
      </c>
      <c r="B35">
        <v>2417.2592670899999</v>
      </c>
      <c r="C35">
        <v>15.212558984799999</v>
      </c>
      <c r="D35">
        <v>621.28427791599995</v>
      </c>
      <c r="E35">
        <v>687.15743613200004</v>
      </c>
      <c r="F35">
        <v>23.089686870600001</v>
      </c>
      <c r="G35">
        <v>1093.6044349700001</v>
      </c>
      <c r="H35">
        <v>32</v>
      </c>
      <c r="I35">
        <v>32</v>
      </c>
      <c r="J35">
        <v>1</v>
      </c>
      <c r="K35" t="s">
        <v>29</v>
      </c>
      <c r="L35" t="s">
        <v>0</v>
      </c>
      <c r="M35" t="s">
        <v>0</v>
      </c>
      <c r="N35" t="s">
        <v>29</v>
      </c>
      <c r="O35" t="s">
        <v>29</v>
      </c>
      <c r="P35">
        <v>8</v>
      </c>
      <c r="Q35">
        <v>1</v>
      </c>
      <c r="R35">
        <v>1</v>
      </c>
      <c r="S35">
        <v>32</v>
      </c>
      <c r="T35">
        <v>32</v>
      </c>
    </row>
  </sheetData>
  <phoneticPr fontId="7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Maddy</dc:creator>
  <cp:lastModifiedBy>Pradeep Mantha</cp:lastModifiedBy>
  <dcterms:created xsi:type="dcterms:W3CDTF">2011-02-27T19:48:16Z</dcterms:created>
  <dcterms:modified xsi:type="dcterms:W3CDTF">2011-03-01T07:03:09Z</dcterms:modified>
</cp:coreProperties>
</file>