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040" tabRatio="500" activeTab="1"/>
  </bookViews>
  <sheets>
    <sheet name="Sheet1" sheetId="1" r:id="rId1"/>
    <sheet name="grid-cloud interoperability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20" i="2"/>
  <c r="G16"/>
  <c r="G16" i="1"/>
  <c r="G11"/>
  <c r="G7"/>
  <c r="F32"/>
  <c r="F31"/>
  <c r="E32"/>
  <c r="E31"/>
  <c r="D32"/>
  <c r="D31"/>
  <c r="E30"/>
  <c r="F30"/>
  <c r="D30"/>
  <c r="H18"/>
  <c r="H17"/>
  <c r="H16"/>
  <c r="H13"/>
  <c r="H12"/>
  <c r="H11"/>
  <c r="H8"/>
  <c r="H9"/>
  <c r="H7"/>
  <c r="F26"/>
  <c r="F25"/>
  <c r="E26"/>
  <c r="E25"/>
  <c r="D26"/>
  <c r="D25"/>
  <c r="F24"/>
  <c r="E24"/>
  <c r="D24"/>
</calcChain>
</file>

<file path=xl/sharedStrings.xml><?xml version="1.0" encoding="utf-8"?>
<sst xmlns="http://schemas.openxmlformats.org/spreadsheetml/2006/main" count="34" uniqueCount="24">
  <si>
    <t>Number of chunks</t>
    <phoneticPr fontId="1" type="noConversion"/>
  </si>
  <si>
    <t>Setup time incudes</t>
    <phoneticPr fontId="1" type="noConversion"/>
  </si>
  <si>
    <t>loading intpu data into S3 + Loading chunk, map, reduce scripts + chunking data</t>
    <phoneticPr fontId="1" type="noConversion"/>
  </si>
  <si>
    <t>Input</t>
    <phoneticPr fontId="1" type="noConversion"/>
  </si>
  <si>
    <t>Input(in GB)</t>
    <phoneticPr fontId="1" type="noConversion"/>
  </si>
  <si>
    <t>Map</t>
    <phoneticPr fontId="1" type="noConversion"/>
  </si>
  <si>
    <t>Reduce</t>
    <phoneticPr fontId="1" type="noConversion"/>
  </si>
  <si>
    <t>Setup</t>
    <phoneticPr fontId="1" type="noConversion"/>
  </si>
  <si>
    <t xml:space="preserve"> Chunk </t>
    <phoneticPr fontId="1" type="noConversion"/>
  </si>
  <si>
    <t>Map</t>
    <phoneticPr fontId="1" type="noConversion"/>
  </si>
  <si>
    <t xml:space="preserve"> shuffle </t>
    <phoneticPr fontId="1" type="noConversion"/>
  </si>
  <si>
    <t>Total</t>
    <phoneticPr fontId="1" type="noConversion"/>
  </si>
  <si>
    <t>(used PD url to chunked data - so  no loading of data and chunk phase)</t>
    <phoneticPr fontId="1" type="noConversion"/>
  </si>
  <si>
    <t>Shuffle</t>
    <phoneticPr fontId="1" type="noConversion"/>
  </si>
  <si>
    <t>stdev</t>
    <phoneticPr fontId="1" type="noConversion"/>
  </si>
  <si>
    <t>stdev</t>
    <phoneticPr fontId="1" type="noConversion"/>
  </si>
  <si>
    <t>PMR on Grids</t>
    <phoneticPr fontId="1" type="noConversion"/>
  </si>
  <si>
    <t>GS Seqal application</t>
    <phoneticPr fontId="1" type="noConversion"/>
  </si>
  <si>
    <t>half data on FG india and half data on Amazon</t>
    <phoneticPr fontId="1" type="noConversion"/>
  </si>
  <si>
    <t>FG</t>
    <phoneticPr fontId="1" type="noConversion"/>
  </si>
  <si>
    <t>Amazon</t>
    <phoneticPr fontId="1" type="noConversion"/>
  </si>
  <si>
    <t>Intermediate data generated(in GB)</t>
    <phoneticPr fontId="1" type="noConversion"/>
  </si>
  <si>
    <t>Intermediate data generated and moved from grid to cloud(GB)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</si>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</sst>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plotArea>
      <c:layout/>
      <c:barChart>
        <c:barDir val="col"/>
        <c:grouping val="stacked"/>
        <c:ser>
          <c:idx val="0"/>
          <c:order val="0"/>
          <c:tx>
            <c:strRef>
              <c:f>Sheet1!$D$23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errBars>
            <c:errBarType val="both"/>
            <c:errValType val="cust"/>
            <c:noEndCap val="1"/>
            <c:plus>
              <c:numRef>
                <c:f>Sheet1!$D$30:$D$32</c:f>
                <c:numCache>
                  <c:formatCode>General</c:formatCode>
                  <c:ptCount val="3"/>
                  <c:pt idx="0">
                    <c:v>42.46804694250887</c:v>
                  </c:pt>
                  <c:pt idx="1">
                    <c:v>63.17692405723267</c:v>
                  </c:pt>
                  <c:pt idx="2">
                    <c:v>117.924609438027</c:v>
                  </c:pt>
                </c:numCache>
              </c:numRef>
            </c:plus>
            <c:minus>
              <c:numRef>
                <c:f>Sheet1!$D$30:$D$32</c:f>
                <c:numCache>
                  <c:formatCode>General</c:formatCode>
                  <c:ptCount val="3"/>
                  <c:pt idx="0">
                    <c:v>42.46804694250887</c:v>
                  </c:pt>
                  <c:pt idx="1">
                    <c:v>63.17692405723267</c:v>
                  </c:pt>
                  <c:pt idx="2">
                    <c:v>117.924609438027</c:v>
                  </c:pt>
                </c:numCache>
              </c:numRef>
            </c:minus>
          </c:errBars>
          <c:cat>
            <c:numRef>
              <c:f>Sheet1!$C$24:$C$26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cat>
          <c:val>
            <c:numRef>
              <c:f>Sheet1!$D$24:$D$26</c:f>
              <c:numCache>
                <c:formatCode>General</c:formatCode>
                <c:ptCount val="3"/>
                <c:pt idx="0">
                  <c:v>1423.443333333333</c:v>
                </c:pt>
                <c:pt idx="1">
                  <c:v>1539.46</c:v>
                </c:pt>
                <c:pt idx="2">
                  <c:v>2642.193333333333</c:v>
                </c:pt>
              </c:numCache>
            </c:numRef>
          </c:val>
        </c:ser>
        <c:ser>
          <c:idx val="1"/>
          <c:order val="1"/>
          <c:tx>
            <c:strRef>
              <c:f>Sheet1!$E$23</c:f>
              <c:strCache>
                <c:ptCount val="1"/>
                <c:pt idx="0">
                  <c:v>Shuffle</c:v>
                </c:pt>
              </c:strCache>
            </c:strRef>
          </c:tx>
          <c:errBars>
            <c:errBarType val="both"/>
            <c:errValType val="cust"/>
            <c:noEndCap val="1"/>
            <c:plus>
              <c:numRef>
                <c:f>Sheet1!$E$30:$E$32</c:f>
                <c:numCache>
                  <c:formatCode>General</c:formatCode>
                  <c:ptCount val="3"/>
                  <c:pt idx="0">
                    <c:v>0.693621734889492</c:v>
                  </c:pt>
                  <c:pt idx="1">
                    <c:v>4.410899379189376</c:v>
                  </c:pt>
                  <c:pt idx="2">
                    <c:v>8.360316979636847</c:v>
                  </c:pt>
                </c:numCache>
              </c:numRef>
            </c:plus>
            <c:minus>
              <c:numRef>
                <c:f>Sheet1!$E$30:$E$32</c:f>
                <c:numCache>
                  <c:formatCode>General</c:formatCode>
                  <c:ptCount val="3"/>
                  <c:pt idx="0">
                    <c:v>0.693621734889492</c:v>
                  </c:pt>
                  <c:pt idx="1">
                    <c:v>4.410899379189376</c:v>
                  </c:pt>
                  <c:pt idx="2">
                    <c:v>8.360316979636847</c:v>
                  </c:pt>
                </c:numCache>
              </c:numRef>
            </c:minus>
          </c:errBars>
          <c:cat>
            <c:numRef>
              <c:f>Sheet1!$C$24:$C$26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cat>
          <c:val>
            <c:numRef>
              <c:f>Sheet1!$E$24:$E$26</c:f>
              <c:numCache>
                <c:formatCode>General</c:formatCode>
                <c:ptCount val="3"/>
                <c:pt idx="0">
                  <c:v>13.73333333333333</c:v>
                </c:pt>
                <c:pt idx="1">
                  <c:v>74.83</c:v>
                </c:pt>
                <c:pt idx="2">
                  <c:v>406.095</c:v>
                </c:pt>
              </c:numCache>
            </c:numRef>
          </c:val>
        </c:ser>
        <c:ser>
          <c:idx val="2"/>
          <c:order val="2"/>
          <c:tx>
            <c:strRef>
              <c:f>Sheet1!$F$23</c:f>
              <c:strCache>
                <c:ptCount val="1"/>
                <c:pt idx="0">
                  <c:v>Reduce</c:v>
                </c:pt>
              </c:strCache>
            </c:strRef>
          </c:tx>
          <c:errBars>
            <c:errBarType val="both"/>
            <c:errValType val="cust"/>
            <c:noEndCap val="1"/>
            <c:plus>
              <c:numRef>
                <c:f>Sheet1!$F$30:$F$32</c:f>
                <c:numCache>
                  <c:formatCode>General</c:formatCode>
                  <c:ptCount val="3"/>
                  <c:pt idx="0">
                    <c:v>3.32562943081648</c:v>
                  </c:pt>
                  <c:pt idx="1">
                    <c:v>31.77598481732885</c:v>
                  </c:pt>
                  <c:pt idx="2">
                    <c:v>20.63151095883367</c:v>
                  </c:pt>
                </c:numCache>
              </c:numRef>
            </c:plus>
            <c:minus>
              <c:numRef>
                <c:f>Sheet1!$F$30:$F$32</c:f>
                <c:numCache>
                  <c:formatCode>General</c:formatCode>
                  <c:ptCount val="3"/>
                  <c:pt idx="0">
                    <c:v>3.32562943081648</c:v>
                  </c:pt>
                  <c:pt idx="1">
                    <c:v>31.77598481732885</c:v>
                  </c:pt>
                  <c:pt idx="2">
                    <c:v>20.63151095883367</c:v>
                  </c:pt>
                </c:numCache>
              </c:numRef>
            </c:minus>
          </c:errBars>
          <c:cat>
            <c:numRef>
              <c:f>Sheet1!$C$24:$C$26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cat>
          <c:val>
            <c:numRef>
              <c:f>Sheet1!$F$24:$F$26</c:f>
              <c:numCache>
                <c:formatCode>General</c:formatCode>
                <c:ptCount val="3"/>
                <c:pt idx="0">
                  <c:v>225.3466666666667</c:v>
                </c:pt>
                <c:pt idx="1">
                  <c:v>343.6666666666666</c:v>
                </c:pt>
                <c:pt idx="2">
                  <c:v>555.3233333333332</c:v>
                </c:pt>
              </c:numCache>
            </c:numRef>
          </c:val>
        </c:ser>
        <c:overlap val="100"/>
        <c:axId val="532932200"/>
        <c:axId val="532950392"/>
      </c:barChart>
      <c:catAx>
        <c:axId val="532932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 Read Size (in GB)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32950392"/>
        <c:crosses val="autoZero"/>
        <c:auto val="1"/>
        <c:lblAlgn val="ctr"/>
        <c:lblOffset val="100"/>
      </c:catAx>
      <c:valAx>
        <c:axId val="5329503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 (in secs)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32932200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825500</xdr:colOff>
      <xdr:row>37</xdr:row>
      <xdr:rowOff>88900</xdr:rowOff>
    </xdr:from>
    <xdr:to>
      <xdr:col>11</xdr:col>
      <xdr:colOff>635000</xdr:colOff>
      <xdr:row>54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6:I39"/>
  <sheetViews>
    <sheetView topLeftCell="A23" workbookViewId="0">
      <selection activeCell="G11" sqref="G11:G16"/>
    </sheetView>
  </sheetViews>
  <sheetFormatPr baseColWidth="10" defaultRowHeight="13"/>
  <cols>
    <col min="3" max="3" width="23" customWidth="1"/>
  </cols>
  <sheetData>
    <row r="6" spans="1:9" ht="52">
      <c r="A6" t="s">
        <v>4</v>
      </c>
      <c r="B6" t="s">
        <v>7</v>
      </c>
      <c r="C6" t="s">
        <v>8</v>
      </c>
      <c r="D6" t="s">
        <v>9</v>
      </c>
      <c r="E6" t="s">
        <v>10</v>
      </c>
      <c r="F6" t="s">
        <v>6</v>
      </c>
      <c r="G6" s="1" t="s">
        <v>21</v>
      </c>
      <c r="H6" t="s">
        <v>11</v>
      </c>
    </row>
    <row r="7" spans="1:9">
      <c r="A7">
        <v>1</v>
      </c>
      <c r="B7">
        <v>323.39999999999998</v>
      </c>
      <c r="C7">
        <v>152.47</v>
      </c>
      <c r="D7">
        <v>1349.59</v>
      </c>
      <c r="E7">
        <v>12.5</v>
      </c>
      <c r="F7">
        <v>230.33</v>
      </c>
      <c r="G7">
        <f>1.73/2</f>
        <v>0.86499999999999999</v>
      </c>
      <c r="H7">
        <f>D7+E7+F7</f>
        <v>1592.4199999999998</v>
      </c>
    </row>
    <row r="8" spans="1:9">
      <c r="A8">
        <v>1</v>
      </c>
      <c r="B8">
        <v>176.85</v>
      </c>
      <c r="C8">
        <v>0</v>
      </c>
      <c r="D8">
        <v>1424.04</v>
      </c>
      <c r="E8">
        <v>14.9</v>
      </c>
      <c r="F8">
        <v>219.04</v>
      </c>
      <c r="H8">
        <f t="shared" ref="H8:H9" si="0">D8+E8+F8</f>
        <v>1657.98</v>
      </c>
      <c r="I8" t="s">
        <v>12</v>
      </c>
    </row>
    <row r="9" spans="1:9">
      <c r="A9">
        <v>1</v>
      </c>
      <c r="B9">
        <v>182.74</v>
      </c>
      <c r="C9">
        <v>0</v>
      </c>
      <c r="D9">
        <v>1496.7</v>
      </c>
      <c r="E9">
        <v>13.8</v>
      </c>
      <c r="F9">
        <v>226.67</v>
      </c>
      <c r="H9">
        <f t="shared" si="0"/>
        <v>1737.17</v>
      </c>
    </row>
    <row r="11" spans="1:9">
      <c r="A11">
        <v>2</v>
      </c>
      <c r="B11">
        <v>455.77</v>
      </c>
      <c r="C11">
        <v>392.65</v>
      </c>
      <c r="D11">
        <v>1447.54</v>
      </c>
      <c r="E11">
        <v>66.48</v>
      </c>
      <c r="F11">
        <v>298.01</v>
      </c>
      <c r="G11">
        <f>3.5/2</f>
        <v>1.75</v>
      </c>
      <c r="H11">
        <f>D11+E11+F11</f>
        <v>1812.03</v>
      </c>
    </row>
    <row r="12" spans="1:9">
      <c r="A12">
        <v>2</v>
      </c>
      <c r="B12">
        <v>178.54</v>
      </c>
      <c r="C12">
        <v>0</v>
      </c>
      <c r="D12">
        <v>1510.34</v>
      </c>
      <c r="E12">
        <v>76.540000000000006</v>
      </c>
      <c r="F12">
        <v>404.78</v>
      </c>
      <c r="H12">
        <f t="shared" ref="H12:H13" si="1">D12+E12+F12</f>
        <v>1991.6599999999999</v>
      </c>
      <c r="I12" t="s">
        <v>12</v>
      </c>
    </row>
    <row r="13" spans="1:9">
      <c r="A13">
        <v>2</v>
      </c>
      <c r="B13">
        <v>198</v>
      </c>
      <c r="C13">
        <v>0</v>
      </c>
      <c r="D13">
        <v>1660.5</v>
      </c>
      <c r="E13">
        <v>81.47</v>
      </c>
      <c r="F13">
        <v>328.21</v>
      </c>
      <c r="H13">
        <f t="shared" si="1"/>
        <v>2070.1799999999998</v>
      </c>
    </row>
    <row r="16" spans="1:9">
      <c r="A16">
        <v>4</v>
      </c>
      <c r="B16">
        <v>455.77</v>
      </c>
      <c r="C16">
        <v>960</v>
      </c>
      <c r="D16">
        <v>2455.7399999999998</v>
      </c>
      <c r="E16">
        <v>391.65</v>
      </c>
      <c r="F16">
        <v>568.41</v>
      </c>
      <c r="G16">
        <f>7.1/2</f>
        <v>3.55</v>
      </c>
      <c r="H16">
        <f>D16+E16+F16</f>
        <v>3415.7999999999997</v>
      </c>
      <c r="I16">
        <v>5335</v>
      </c>
    </row>
    <row r="17" spans="1:8">
      <c r="A17">
        <v>4</v>
      </c>
      <c r="B17">
        <v>178.54</v>
      </c>
      <c r="C17">
        <v>0</v>
      </c>
      <c r="D17">
        <v>2610.34</v>
      </c>
      <c r="E17">
        <v>420.54</v>
      </c>
      <c r="F17">
        <v>514.89</v>
      </c>
      <c r="H17">
        <f t="shared" ref="H17:H18" si="2">D17+E17+F17</f>
        <v>3545.77</v>
      </c>
    </row>
    <row r="18" spans="1:8">
      <c r="A18">
        <v>4</v>
      </c>
      <c r="B18">
        <v>198</v>
      </c>
      <c r="C18">
        <v>0</v>
      </c>
      <c r="D18">
        <v>2860.5</v>
      </c>
      <c r="E18">
        <v>404.34</v>
      </c>
      <c r="F18">
        <v>582.66999999999996</v>
      </c>
      <c r="H18">
        <f t="shared" si="2"/>
        <v>3847.51</v>
      </c>
    </row>
    <row r="23" spans="1:8">
      <c r="C23" t="s">
        <v>3</v>
      </c>
      <c r="D23" t="s">
        <v>5</v>
      </c>
      <c r="E23" t="s">
        <v>13</v>
      </c>
      <c r="F23" t="s">
        <v>6</v>
      </c>
      <c r="G23" t="s">
        <v>0</v>
      </c>
    </row>
    <row r="24" spans="1:8">
      <c r="C24">
        <v>1</v>
      </c>
      <c r="D24">
        <f>AVERAGE(D7:D9)</f>
        <v>1423.4433333333334</v>
      </c>
      <c r="E24">
        <f>AVERAGE(E7:E9)</f>
        <v>13.733333333333334</v>
      </c>
      <c r="F24">
        <f>AVERAGE(F7:F9)</f>
        <v>225.34666666666666</v>
      </c>
      <c r="G24">
        <v>4</v>
      </c>
    </row>
    <row r="25" spans="1:8">
      <c r="C25">
        <v>2</v>
      </c>
      <c r="D25">
        <f>AVERAGE(D11:D13)</f>
        <v>1539.46</v>
      </c>
      <c r="E25">
        <f>AVERAGE(E11:E13)</f>
        <v>74.83</v>
      </c>
      <c r="F25">
        <f>AVERAGE(F11:F13)</f>
        <v>343.66666666666669</v>
      </c>
      <c r="G25">
        <v>8</v>
      </c>
    </row>
    <row r="26" spans="1:8">
      <c r="C26">
        <v>4</v>
      </c>
      <c r="D26">
        <f>AVERAGE(D16:D18)</f>
        <v>2642.1933333333332</v>
      </c>
      <c r="E26">
        <f>AVERAGE(E16:E17)</f>
        <v>406.09500000000003</v>
      </c>
      <c r="F26">
        <f>AVERAGE(F16:F18)</f>
        <v>555.32333333333327</v>
      </c>
      <c r="G26">
        <v>16</v>
      </c>
    </row>
    <row r="29" spans="1:8">
      <c r="D29" t="s">
        <v>14</v>
      </c>
      <c r="E29" t="s">
        <v>15</v>
      </c>
      <c r="F29" t="s">
        <v>15</v>
      </c>
    </row>
    <row r="30" spans="1:8">
      <c r="D30">
        <f>STDEV(D7:D9)/SQRT(3)</f>
        <v>42.468046942508877</v>
      </c>
      <c r="E30">
        <f t="shared" ref="E30:F30" si="3">STDEV(E7:E9)/SQRT(3)</f>
        <v>0.69362173488949252</v>
      </c>
      <c r="F30">
        <f t="shared" si="3"/>
        <v>3.3256294308164804</v>
      </c>
    </row>
    <row r="31" spans="1:8">
      <c r="D31">
        <f>STDEV(D11:D13)/SQRT(3)</f>
        <v>63.176924057232668</v>
      </c>
      <c r="E31">
        <f>STDEV(E11:E13)/SQRT(3)</f>
        <v>4.4108993791893765</v>
      </c>
      <c r="F31">
        <f>STDEV(F11:F13)/SQRT(3)</f>
        <v>31.775984817328847</v>
      </c>
    </row>
    <row r="32" spans="1:8">
      <c r="D32">
        <f>STDEV(D16:D18)/SQRT(3)</f>
        <v>117.92460943802703</v>
      </c>
      <c r="E32">
        <f>STDEV(E16:E18)/SQRT(3)</f>
        <v>8.3603169796368473</v>
      </c>
      <c r="F32">
        <f>STDEV(F16:F18)/SQRT(3)</f>
        <v>20.631510958833665</v>
      </c>
    </row>
    <row r="39" spans="1:3">
      <c r="A39" t="s">
        <v>1</v>
      </c>
      <c r="C39" t="s">
        <v>2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H22"/>
  <sheetViews>
    <sheetView tabSelected="1" topLeftCell="A7" workbookViewId="0">
      <selection activeCell="I34" sqref="I34"/>
    </sheetView>
  </sheetViews>
  <sheetFormatPr baseColWidth="10" defaultRowHeight="13"/>
  <sheetData>
    <row r="4" spans="1:8">
      <c r="A4" t="s">
        <v>16</v>
      </c>
      <c r="C4" t="s">
        <v>17</v>
      </c>
    </row>
    <row r="7" spans="1:8">
      <c r="A7" t="s">
        <v>18</v>
      </c>
    </row>
    <row r="10" spans="1:8">
      <c r="A10" t="s">
        <v>19</v>
      </c>
      <c r="B10" t="s">
        <v>20</v>
      </c>
    </row>
    <row r="11" spans="1:8" ht="78">
      <c r="A11" t="s">
        <v>4</v>
      </c>
      <c r="B11" t="s">
        <v>7</v>
      </c>
      <c r="C11" t="s">
        <v>8</v>
      </c>
      <c r="D11" t="s">
        <v>9</v>
      </c>
      <c r="E11" t="s">
        <v>10</v>
      </c>
      <c r="F11" t="s">
        <v>6</v>
      </c>
      <c r="G11" s="1" t="s">
        <v>22</v>
      </c>
      <c r="H11" t="s">
        <v>11</v>
      </c>
    </row>
    <row r="12" spans="1:8">
      <c r="A12">
        <v>2</v>
      </c>
      <c r="B12">
        <v>309.25</v>
      </c>
      <c r="C12">
        <v>431.03</v>
      </c>
      <c r="D12">
        <v>1395.22</v>
      </c>
      <c r="E12">
        <v>33.28</v>
      </c>
      <c r="F12">
        <v>292.16000000000003</v>
      </c>
      <c r="G12">
        <v>0.86499999999999999</v>
      </c>
      <c r="H12">
        <v>2558.06</v>
      </c>
    </row>
    <row r="13" spans="1:8">
      <c r="A13">
        <v>2</v>
      </c>
      <c r="B13">
        <v>194.97</v>
      </c>
      <c r="C13">
        <v>0</v>
      </c>
      <c r="D13">
        <v>1491.51</v>
      </c>
      <c r="E13">
        <v>39.58</v>
      </c>
      <c r="F13">
        <v>344.84</v>
      </c>
    </row>
    <row r="14" spans="1:8">
      <c r="A14">
        <v>2</v>
      </c>
      <c r="B14">
        <v>186.65</v>
      </c>
      <c r="C14">
        <v>0</v>
      </c>
      <c r="D14">
        <v>1478.67</v>
      </c>
      <c r="E14">
        <v>37.35</v>
      </c>
      <c r="F14">
        <v>345.43</v>
      </c>
    </row>
    <row r="16" spans="1:8">
      <c r="A16">
        <v>4</v>
      </c>
      <c r="B16">
        <v>484.86</v>
      </c>
      <c r="C16">
        <v>523.5</v>
      </c>
      <c r="D16">
        <v>1625.25</v>
      </c>
      <c r="E16">
        <v>48.26</v>
      </c>
      <c r="F16">
        <v>519.29999999999995</v>
      </c>
      <c r="G16">
        <f>3.5/2</f>
        <v>1.75</v>
      </c>
    </row>
    <row r="17" spans="1:7">
      <c r="A17">
        <v>4</v>
      </c>
      <c r="D17">
        <v>1636.66</v>
      </c>
      <c r="E17">
        <v>50.44</v>
      </c>
      <c r="F17">
        <v>553</v>
      </c>
    </row>
    <row r="18" spans="1:7">
      <c r="A18">
        <v>4</v>
      </c>
      <c r="D18">
        <v>1696.67</v>
      </c>
      <c r="E18">
        <v>52.34</v>
      </c>
      <c r="F18">
        <v>532.86</v>
      </c>
    </row>
    <row r="20" spans="1:7">
      <c r="A20">
        <v>8</v>
      </c>
      <c r="B20">
        <v>780</v>
      </c>
      <c r="C20">
        <v>1021.79</v>
      </c>
      <c r="D20">
        <v>2760.52</v>
      </c>
      <c r="E20">
        <v>95.48</v>
      </c>
      <c r="F20">
        <v>962.32</v>
      </c>
      <c r="G20">
        <f>7.1/2</f>
        <v>3.55</v>
      </c>
    </row>
    <row r="21" spans="1:7">
      <c r="A21">
        <v>8</v>
      </c>
      <c r="B21">
        <v>183.33</v>
      </c>
      <c r="D21">
        <v>3167.85</v>
      </c>
      <c r="E21">
        <v>92.32</v>
      </c>
      <c r="F21">
        <v>843.57</v>
      </c>
    </row>
    <row r="22" spans="1:7">
      <c r="A22">
        <v>8</v>
      </c>
      <c r="B22">
        <v>195.35</v>
      </c>
      <c r="C22" t="s">
        <v>23</v>
      </c>
      <c r="D22">
        <v>2987.6</v>
      </c>
      <c r="E22">
        <v>98.34</v>
      </c>
      <c r="F22">
        <v>896.08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grid-cloud interoperability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Mantha</dc:creator>
  <cp:lastModifiedBy>Pradeep Mantha</cp:lastModifiedBy>
  <dcterms:created xsi:type="dcterms:W3CDTF">2012-09-09T23:29:19Z</dcterms:created>
  <dcterms:modified xsi:type="dcterms:W3CDTF">2012-09-12T19:32:51Z</dcterms:modified>
</cp:coreProperties>
</file>