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20" yWindow="0" windowWidth="28800" windowHeight="16480" tabRatio="382"/>
  </bookViews>
  <sheets>
    <sheet name="Chunk_size_cyder" sheetId="2" r:id="rId1"/>
    <sheet name="Num_workers_cyder" sheetId="4" r:id="rId2"/>
    <sheet name="Num_Reduces_cyder" sheetId="3" r:id="rId3"/>
    <sheet name="Cyder" sheetId="1" r:id="rId4"/>
  </sheet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4" l="1"/>
  <c r="G22" i="4"/>
  <c r="E22" i="4"/>
  <c r="D22" i="4"/>
  <c r="C22" i="4"/>
  <c r="I20" i="4"/>
  <c r="G20" i="4"/>
  <c r="E20" i="4"/>
  <c r="D20" i="4"/>
  <c r="C20" i="4"/>
  <c r="I19" i="4"/>
  <c r="G19" i="4"/>
  <c r="E19" i="4"/>
  <c r="D19" i="4"/>
  <c r="C19" i="4"/>
  <c r="I21" i="3"/>
  <c r="G21" i="3"/>
  <c r="E21" i="3"/>
  <c r="D21" i="3"/>
  <c r="C21" i="3"/>
  <c r="I19" i="3"/>
  <c r="G19" i="3"/>
  <c r="E19" i="3"/>
  <c r="D19" i="3"/>
  <c r="C19" i="3"/>
  <c r="I17" i="3"/>
  <c r="G17" i="3"/>
  <c r="E17" i="3"/>
  <c r="D17" i="3"/>
  <c r="C17" i="3"/>
  <c r="I16" i="3"/>
  <c r="G16" i="3"/>
  <c r="E16" i="3"/>
  <c r="D16" i="3"/>
  <c r="C16" i="3"/>
  <c r="I15" i="3"/>
  <c r="G15" i="3"/>
  <c r="E15" i="3"/>
  <c r="D15" i="3"/>
  <c r="C15" i="3"/>
  <c r="C17" i="2"/>
  <c r="E17" i="2"/>
  <c r="I17" i="2"/>
  <c r="C18" i="2"/>
  <c r="E18" i="2"/>
  <c r="G18" i="2"/>
  <c r="I18" i="2"/>
  <c r="C19" i="2"/>
  <c r="E19" i="2"/>
  <c r="G19" i="2"/>
  <c r="I19" i="2"/>
  <c r="I22" i="2"/>
  <c r="G22" i="2"/>
  <c r="E22" i="2"/>
  <c r="D22" i="2"/>
  <c r="C22" i="2"/>
  <c r="I21" i="2"/>
  <c r="G21" i="2"/>
  <c r="E21" i="2"/>
  <c r="D21" i="2"/>
  <c r="C21" i="2"/>
  <c r="I20" i="2"/>
  <c r="G20" i="2"/>
  <c r="E20" i="2"/>
  <c r="D20" i="2"/>
  <c r="C20" i="2"/>
  <c r="I40" i="1"/>
  <c r="G40" i="1"/>
  <c r="E40" i="1"/>
  <c r="D40" i="1"/>
  <c r="C40" i="1"/>
  <c r="I39" i="1"/>
  <c r="G39" i="1"/>
  <c r="E39" i="1"/>
  <c r="D39" i="1"/>
  <c r="C39" i="1"/>
  <c r="I38" i="1"/>
  <c r="G38" i="1"/>
  <c r="E38" i="1"/>
  <c r="D38" i="1"/>
  <c r="C38" i="1"/>
  <c r="I37" i="1"/>
  <c r="G37" i="1"/>
  <c r="E37" i="1"/>
  <c r="C37" i="1"/>
  <c r="I36" i="1"/>
  <c r="G36" i="1"/>
  <c r="E36" i="1"/>
  <c r="C36" i="1"/>
  <c r="I35" i="1"/>
  <c r="E35" i="1"/>
  <c r="C35" i="1"/>
  <c r="I66" i="1"/>
  <c r="G66" i="1"/>
  <c r="E66" i="1"/>
  <c r="D66" i="1"/>
  <c r="C66" i="1"/>
  <c r="I65" i="1"/>
  <c r="G65" i="1"/>
  <c r="E65" i="1"/>
  <c r="D65" i="1"/>
  <c r="C65" i="1"/>
  <c r="I64" i="1"/>
  <c r="G64" i="1"/>
  <c r="E64" i="1"/>
  <c r="D64" i="1"/>
  <c r="C64" i="1"/>
  <c r="I63" i="1"/>
  <c r="G63" i="1"/>
  <c r="E63" i="1"/>
  <c r="D63" i="1"/>
  <c r="C63" i="1"/>
  <c r="I62" i="1"/>
  <c r="G62" i="1"/>
  <c r="E62" i="1"/>
  <c r="D62" i="1"/>
  <c r="C62" i="1"/>
  <c r="I89" i="1"/>
  <c r="G89" i="1"/>
  <c r="E89" i="1"/>
  <c r="D89" i="1"/>
  <c r="C89" i="1"/>
  <c r="I88" i="1"/>
  <c r="G88" i="1"/>
  <c r="E88" i="1"/>
  <c r="D88" i="1"/>
  <c r="C88" i="1"/>
  <c r="I87" i="1"/>
  <c r="G87" i="1"/>
  <c r="E87" i="1"/>
  <c r="D87" i="1"/>
  <c r="C87" i="1"/>
  <c r="I41" i="1"/>
  <c r="E41" i="1"/>
  <c r="C41" i="1"/>
</calcChain>
</file>

<file path=xl/sharedStrings.xml><?xml version="1.0" encoding="utf-8"?>
<sst xmlns="http://schemas.openxmlformats.org/spreadsheetml/2006/main" count="156" uniqueCount="39">
  <si>
    <t>Varying input Datasize</t>
  </si>
  <si>
    <t>Enhanced MR</t>
  </si>
  <si>
    <t>8 workers, 256 mb chunk</t>
  </si>
  <si>
    <t>8 reduces</t>
  </si>
  <si>
    <t>Sierra</t>
  </si>
  <si>
    <t>Input Data size(MB)</t>
  </si>
  <si>
    <t>Total Time (minutes)</t>
  </si>
  <si>
    <t>Master  Time to create sesion in advert</t>
  </si>
  <si>
    <t>Chunk phase</t>
  </si>
  <si>
    <t>Time to Start workers)</t>
  </si>
  <si>
    <t>Map phase Time (minutes)</t>
  </si>
  <si>
    <t>Prepare input files for reducer</t>
  </si>
  <si>
    <t>Reduce Phase Time(minutes)</t>
  </si>
  <si>
    <t>Time to shutdown workers(sec)</t>
  </si>
  <si>
    <t>Varying chunk size</t>
  </si>
  <si>
    <t>Constant Input Data size(4GB),Number of workers=8, Number of Reduces=8</t>
  </si>
  <si>
    <t>Chunk size(MB)</t>
  </si>
  <si>
    <t>Master  Time to create sesion in advert(sec)</t>
  </si>
  <si>
    <t>Chunk phase(sec)</t>
  </si>
  <si>
    <t>Time to Start workers(sec)</t>
  </si>
  <si>
    <t>Prepare input files for reducers</t>
  </si>
  <si>
    <t>Constant Input Data size(4GB),Number of workers=8, Chunk Size=256</t>
  </si>
  <si>
    <t>Num Of Reduces</t>
  </si>
  <si>
    <t>Varying Num of workers</t>
  </si>
  <si>
    <t xml:space="preserve">Constant Input Data size(4GB), Chunk Size=256, Nu, of reduces=8 </t>
  </si>
  <si>
    <t>Num Of workers</t>
  </si>
  <si>
    <t>Constant Input Data size(8GB),Number of workers=8, Number of Reduces=8</t>
  </si>
  <si>
    <t>Constant Input Data size(2GB),Number of workers=8, Number of Reduces=8</t>
  </si>
  <si>
    <t>Varying Reduces</t>
  </si>
  <si>
    <t>Constant Input Data size(8GB),Number of workers=8, Chunk Size=256</t>
  </si>
  <si>
    <t>Constant Input Data size(2GB),Number of workers=8, Chunk Size=256</t>
  </si>
  <si>
    <t xml:space="preserve">Total Time </t>
  </si>
  <si>
    <t xml:space="preserve">Map phase Time </t>
  </si>
  <si>
    <t>Reduce Phase Time</t>
  </si>
  <si>
    <t>All times in seconds</t>
  </si>
  <si>
    <t>Reduce Phase Times</t>
  </si>
  <si>
    <t>Time to shutdown workers</t>
  </si>
  <si>
    <t xml:space="preserve">Constant Input Data size(2GB), Chunk Size=256, Nu, of reduces=8 </t>
  </si>
  <si>
    <t xml:space="preserve">Constant Input Data size(8sGB), Chunk Size=256, Nu, of reduces=8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</si>
</sst>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C99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BFDE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thick">
        <color rgb="FF4F81BD"/>
      </bottom>
      <diagonal/>
    </border>
  </borders>
  <cellStyleXfs count="11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5" fillId="0" borderId="5" xfId="0" applyFont="1" applyBorder="1" applyAlignment="1">
      <alignment wrapText="1"/>
    </xf>
    <xf numFmtId="0" fontId="4" fillId="3" borderId="4" xfId="0" applyFont="1" applyFill="1" applyBorder="1"/>
    <xf numFmtId="0" fontId="6" fillId="0" borderId="0" xfId="0" applyFont="1"/>
    <xf numFmtId="0" fontId="4" fillId="3" borderId="4" xfId="0" applyFont="1" applyFill="1" applyBorder="1" applyAlignment="1">
      <alignment wrapText="1"/>
    </xf>
    <xf numFmtId="0" fontId="4" fillId="3" borderId="0" xfId="0" applyFont="1" applyFill="1" applyBorder="1" applyAlignment="1">
      <alignment wrapText="1"/>
    </xf>
    <xf numFmtId="0" fontId="4" fillId="3" borderId="6" xfId="0" applyFont="1" applyFill="1" applyBorder="1"/>
    <xf numFmtId="0" fontId="4" fillId="3" borderId="7" xfId="0" applyFont="1" applyFill="1" applyBorder="1"/>
    <xf numFmtId="0" fontId="4" fillId="3" borderId="7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5" fillId="0" borderId="5" xfId="0" applyFont="1" applyBorder="1" applyAlignment="1">
      <alignment wrapText="1" shrinkToFit="1"/>
    </xf>
    <xf numFmtId="0" fontId="7" fillId="0" borderId="0" xfId="0" applyFont="1" applyAlignment="1">
      <alignment wrapText="1" shrinkToFit="1"/>
    </xf>
    <xf numFmtId="0" fontId="7" fillId="0" borderId="8" xfId="0" applyFont="1" applyBorder="1" applyAlignment="1">
      <alignment wrapText="1" shrinkToFit="1"/>
    </xf>
    <xf numFmtId="0" fontId="7" fillId="0" borderId="8" xfId="0" applyFont="1" applyBorder="1" applyAlignment="1">
      <alignment horizontal="left" wrapText="1" shrinkToFit="1"/>
    </xf>
    <xf numFmtId="0" fontId="0" fillId="0" borderId="0" xfId="0" applyNumberFormat="1"/>
    <xf numFmtId="0" fontId="1" fillId="0" borderId="1" xfId="1"/>
    <xf numFmtId="0" fontId="0" fillId="0" borderId="0" xfId="0" applyAlignment="1">
      <alignment wrapText="1"/>
    </xf>
    <xf numFmtId="0" fontId="4" fillId="2" borderId="4" xfId="4" applyFill="1" applyBorder="1" applyAlignment="1">
      <alignment wrapText="1" shrinkToFit="1"/>
    </xf>
    <xf numFmtId="0" fontId="3" fillId="0" borderId="3" xfId="3"/>
    <xf numFmtId="0" fontId="2" fillId="0" borderId="2" xfId="2" applyAlignment="1">
      <alignment wrapText="1" shrinkToFit="1"/>
    </xf>
    <xf numFmtId="0" fontId="3" fillId="0" borderId="0" xfId="3" applyFill="1" applyBorder="1" applyAlignment="1">
      <alignment wrapText="1" shrinkToFit="1"/>
    </xf>
    <xf numFmtId="0" fontId="3" fillId="0" borderId="3" xfId="3" applyAlignment="1">
      <alignment wrapText="1" shrinkToFit="1"/>
    </xf>
    <xf numFmtId="0" fontId="3" fillId="0" borderId="3" xfId="3" applyAlignment="1">
      <alignment horizontal="left" wrapText="1" shrinkToFit="1"/>
    </xf>
    <xf numFmtId="0" fontId="10" fillId="0" borderId="9" xfId="0" applyFont="1" applyBorder="1"/>
    <xf numFmtId="0" fontId="4" fillId="3" borderId="4" xfId="0" applyFont="1" applyFill="1" applyBorder="1" applyAlignment="1">
      <alignment wrapText="1" shrinkToFit="1"/>
    </xf>
    <xf numFmtId="0" fontId="7" fillId="0" borderId="8" xfId="0" applyFont="1" applyBorder="1"/>
  </cellXfs>
  <cellStyles count="117">
    <cellStyle name="Explanatory Text" xfId="4" builtinId="5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eading 1" xfId="1" builtinId="16"/>
    <cellStyle name="Heading 2" xfId="2" builtinId="17"/>
    <cellStyle name="Heading 3" xfId="3" builtinId="18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in each phase Vs Chunk Size</a:t>
            </a:r>
          </a:p>
          <a:p>
            <a:pPr>
              <a:defRPr/>
            </a:pPr>
            <a:r>
              <a:rPr lang="de-DE"/>
              <a:t>8 Workers, 8 Reduces, Input size 4GB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Chunk_size_cyder!$A$17:$A$22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Chunk_size_cyder!$C$17:$C$22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Chunk_size_cyder!$A$17:$A$22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Chunk_size_cyder!$D$17:$D$22</c:f>
              <c:numCache>
                <c:formatCode>General</c:formatCode>
                <c:ptCount val="6"/>
                <c:pt idx="0">
                  <c:v>64.98</c:v>
                </c:pt>
                <c:pt idx="1">
                  <c:v>31.8</c:v>
                </c:pt>
                <c:pt idx="2">
                  <c:v>15.0</c:v>
                </c:pt>
                <c:pt idx="3">
                  <c:v>8.0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Chunk_size_cyder!$A$17:$A$22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Chunk_size_cyder!$E$17:$E$22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Chunk_size_cyder!$A$17:$A$22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Chunk_size_cyder!$F$17:$F$22</c:f>
              <c:numCache>
                <c:formatCode>General</c:formatCode>
                <c:ptCount val="6"/>
                <c:pt idx="0">
                  <c:v>988.2</c:v>
                </c:pt>
                <c:pt idx="1">
                  <c:v>529.98</c:v>
                </c:pt>
                <c:pt idx="2">
                  <c:v>279.0</c:v>
                </c:pt>
                <c:pt idx="3">
                  <c:v>175.8</c:v>
                </c:pt>
                <c:pt idx="4">
                  <c:v>159.0</c:v>
                </c:pt>
                <c:pt idx="5">
                  <c:v>141.0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Chunk_size_cyder!$A$17:$A$22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Chunk_size_cyder!$G$17:$G$22</c:f>
              <c:numCache>
                <c:formatCode>General</c:formatCode>
                <c:ptCount val="6"/>
                <c:pt idx="0">
                  <c:v>24.0</c:v>
                </c:pt>
                <c:pt idx="1">
                  <c:v>12.0</c:v>
                </c:pt>
                <c:pt idx="2">
                  <c:v>5.0</c:v>
                </c:pt>
                <c:pt idx="3">
                  <c:v>18.0</c:v>
                </c:pt>
                <c:pt idx="4">
                  <c:v>1.0</c:v>
                </c:pt>
                <c:pt idx="5">
                  <c:v>0.5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Chunk_size_cyder!$A$17:$A$22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Chunk_size_cyder!$H$17:$H$22</c:f>
              <c:numCache>
                <c:formatCode>General</c:formatCode>
                <c:ptCount val="6"/>
                <c:pt idx="0">
                  <c:v>720.0</c:v>
                </c:pt>
                <c:pt idx="1">
                  <c:v>717.0</c:v>
                </c:pt>
                <c:pt idx="2">
                  <c:v>711.0</c:v>
                </c:pt>
                <c:pt idx="3">
                  <c:v>705.0</c:v>
                </c:pt>
                <c:pt idx="4">
                  <c:v>682.8000000000001</c:v>
                </c:pt>
                <c:pt idx="5">
                  <c:v>726.0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Chunk_size_cyder!$A$17:$A$22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Chunk_size_cyder!$I$17:$I$22</c:f>
              <c:numCache>
                <c:formatCode>General</c:formatCode>
                <c:ptCount val="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746408"/>
        <c:axId val="539752008"/>
      </c:barChart>
      <c:catAx>
        <c:axId val="5397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9752008"/>
        <c:crosses val="autoZero"/>
        <c:auto val="1"/>
        <c:lblAlgn val="ctr"/>
        <c:lblOffset val="100"/>
        <c:noMultiLvlLbl val="0"/>
      </c:catAx>
      <c:valAx>
        <c:axId val="53975200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9746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321093791847"/>
          <c:y val="0.390223427953859"/>
          <c:w val="0.204073464031282"/>
          <c:h val="0.39378261540836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5595600376643"/>
          <c:y val="0.0585197934595525"/>
          <c:w val="0.568779595791427"/>
          <c:h val="0.8679978858064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Num_Reduces_cyder!$C$3</c:f>
              <c:strCache>
                <c:ptCount val="1"/>
                <c:pt idx="0">
                  <c:v>Master  Time to create sesion in advert(sec)</c:v>
                </c:pt>
              </c:strCache>
            </c:strRef>
          </c:tx>
          <c:invertIfNegative val="0"/>
          <c:cat>
            <c:numRef>
              <c:f>Num_Reduces_cyder!$A$4:$A$8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Num_Reduces_cyder!$C$4:$C$8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Num_Reduces_cyder!$D$3</c:f>
              <c:strCache>
                <c:ptCount val="1"/>
                <c:pt idx="0">
                  <c:v>Chunk phase(sec)</c:v>
                </c:pt>
              </c:strCache>
            </c:strRef>
          </c:tx>
          <c:invertIfNegative val="0"/>
          <c:cat>
            <c:numRef>
              <c:f>Num_Reduces_cyder!$A$4:$A$8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Num_Reduces_cyder!$D$4:$D$8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ser>
          <c:idx val="2"/>
          <c:order val="2"/>
          <c:tx>
            <c:strRef>
              <c:f>Num_Reduces_cyder!$E$3</c:f>
              <c:strCache>
                <c:ptCount val="1"/>
                <c:pt idx="0">
                  <c:v>Time to Start workers(sec)</c:v>
                </c:pt>
              </c:strCache>
            </c:strRef>
          </c:tx>
          <c:invertIfNegative val="0"/>
          <c:cat>
            <c:numRef>
              <c:f>Num_Reduces_cyder!$A$4:$A$8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Num_Reduces_cyder!$E$4:$E$8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</c:ser>
        <c:ser>
          <c:idx val="3"/>
          <c:order val="3"/>
          <c:tx>
            <c:strRef>
              <c:f>Num_Reduces_cyder!$F$3</c:f>
              <c:strCache>
                <c:ptCount val="1"/>
                <c:pt idx="0">
                  <c:v>Map phase Time </c:v>
                </c:pt>
              </c:strCache>
            </c:strRef>
          </c:tx>
          <c:invertIfNegative val="0"/>
          <c:cat>
            <c:numRef>
              <c:f>Num_Reduces_cyder!$A$4:$A$8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Num_Reduces_cyder!$F$4:$F$8</c:f>
              <c:numCache>
                <c:formatCode>General</c:formatCode>
                <c:ptCount val="5"/>
                <c:pt idx="0">
                  <c:v>94.0</c:v>
                </c:pt>
                <c:pt idx="1">
                  <c:v>86.0</c:v>
                </c:pt>
                <c:pt idx="2">
                  <c:v>89.0</c:v>
                </c:pt>
                <c:pt idx="3">
                  <c:v>92.0</c:v>
                </c:pt>
                <c:pt idx="4">
                  <c:v>97.0</c:v>
                </c:pt>
              </c:numCache>
            </c:numRef>
          </c:val>
        </c:ser>
        <c:ser>
          <c:idx val="4"/>
          <c:order val="4"/>
          <c:tx>
            <c:strRef>
              <c:f>Num_Reduces_cyder!$G$3</c:f>
              <c:strCache>
                <c:ptCount val="1"/>
                <c:pt idx="0">
                  <c:v>Prepare input files for reducers</c:v>
                </c:pt>
              </c:strCache>
            </c:strRef>
          </c:tx>
          <c:invertIfNegative val="0"/>
          <c:cat>
            <c:numRef>
              <c:f>Num_Reduces_cyder!$A$4:$A$8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Num_Reduces_cyder!$G$4:$G$8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5"/>
          <c:order val="5"/>
          <c:tx>
            <c:strRef>
              <c:f>Num_Reduces_cyder!$H$3</c:f>
              <c:strCache>
                <c:ptCount val="1"/>
                <c:pt idx="0">
                  <c:v>Reduce Phase Time</c:v>
                </c:pt>
              </c:strCache>
            </c:strRef>
          </c:tx>
          <c:invertIfNegative val="0"/>
          <c:cat>
            <c:numRef>
              <c:f>Num_Reduces_cyder!$A$4:$A$8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Num_Reduces_cyder!$H$4:$H$8</c:f>
              <c:numCache>
                <c:formatCode>General</c:formatCode>
                <c:ptCount val="5"/>
                <c:pt idx="0">
                  <c:v>665.0</c:v>
                </c:pt>
                <c:pt idx="1">
                  <c:v>387.0</c:v>
                </c:pt>
                <c:pt idx="2">
                  <c:v>469.0</c:v>
                </c:pt>
                <c:pt idx="3">
                  <c:v>388.0</c:v>
                </c:pt>
                <c:pt idx="4">
                  <c:v>433.0</c:v>
                </c:pt>
              </c:numCache>
            </c:numRef>
          </c:val>
        </c:ser>
        <c:ser>
          <c:idx val="6"/>
          <c:order val="6"/>
          <c:tx>
            <c:strRef>
              <c:f>Num_Reduces_cyder!$I$3</c:f>
              <c:strCache>
                <c:ptCount val="1"/>
                <c:pt idx="0">
                  <c:v>Time to shutdown workers(sec)</c:v>
                </c:pt>
              </c:strCache>
            </c:strRef>
          </c:tx>
          <c:invertIfNegative val="0"/>
          <c:cat>
            <c:numRef>
              <c:f>Num_Reduces_cyder!$A$4:$A$8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Num_Reduces_cyder!$I$4:$I$8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236216"/>
        <c:axId val="706438584"/>
      </c:barChart>
      <c:catAx>
        <c:axId val="79223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6438584"/>
        <c:crosses val="autoZero"/>
        <c:auto val="1"/>
        <c:lblAlgn val="ctr"/>
        <c:lblOffset val="100"/>
        <c:noMultiLvlLbl val="0"/>
      </c:catAx>
      <c:valAx>
        <c:axId val="706438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23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Num_Reduces_cyder!$C$14</c:f>
              <c:strCache>
                <c:ptCount val="1"/>
                <c:pt idx="0">
                  <c:v>Master  Time to create sesion in advert(sec)</c:v>
                </c:pt>
              </c:strCache>
            </c:strRef>
          </c:tx>
          <c:invertIfNegative val="0"/>
          <c:cat>
            <c:numRef>
              <c:f>Num_Reduces_cyder!$A$15:$A$20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Num_Reduces_cyder!$C$15:$C$21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Num_Reduces_cyder!$D$14</c:f>
              <c:strCache>
                <c:ptCount val="1"/>
                <c:pt idx="0">
                  <c:v>Chunk phase(sec)</c:v>
                </c:pt>
              </c:strCache>
            </c:strRef>
          </c:tx>
          <c:invertIfNegative val="0"/>
          <c:cat>
            <c:numRef>
              <c:f>Num_Reduces_cyder!$A$15:$A$20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Num_Reduces_cyder!$D$15:$D$21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7.0</c:v>
                </c:pt>
                <c:pt idx="4">
                  <c:v>4.0</c:v>
                </c:pt>
                <c:pt idx="5">
                  <c:v>7.0</c:v>
                </c:pt>
                <c:pt idx="6">
                  <c:v>4.0</c:v>
                </c:pt>
              </c:numCache>
            </c:numRef>
          </c:val>
        </c:ser>
        <c:ser>
          <c:idx val="2"/>
          <c:order val="2"/>
          <c:tx>
            <c:strRef>
              <c:f>Num_Reduces_cyder!$E$14</c:f>
              <c:strCache>
                <c:ptCount val="1"/>
                <c:pt idx="0">
                  <c:v>Time to Start workers(sec)</c:v>
                </c:pt>
              </c:strCache>
            </c:strRef>
          </c:tx>
          <c:invertIfNegative val="0"/>
          <c:cat>
            <c:numRef>
              <c:f>Num_Reduces_cyder!$A$15:$A$20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Num_Reduces_cyder!$E$15:$E$21</c:f>
              <c:numCache>
                <c:formatCode>General</c:formatCode>
                <c:ptCount val="7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</c:ser>
        <c:ser>
          <c:idx val="3"/>
          <c:order val="3"/>
          <c:tx>
            <c:strRef>
              <c:f>Num_Reduces_cyder!$F$14</c:f>
              <c:strCache>
                <c:ptCount val="1"/>
                <c:pt idx="0">
                  <c:v>Map phase Time (minutes)</c:v>
                </c:pt>
              </c:strCache>
            </c:strRef>
          </c:tx>
          <c:invertIfNegative val="0"/>
          <c:cat>
            <c:numRef>
              <c:f>Num_Reduces_cyder!$A$15:$A$20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Num_Reduces_cyder!$F$15:$F$21</c:f>
              <c:numCache>
                <c:formatCode>General</c:formatCode>
                <c:ptCount val="7"/>
                <c:pt idx="0">
                  <c:v>138.0</c:v>
                </c:pt>
                <c:pt idx="1">
                  <c:v>154.98</c:v>
                </c:pt>
                <c:pt idx="2">
                  <c:v>159.0</c:v>
                </c:pt>
                <c:pt idx="3">
                  <c:v>283.0</c:v>
                </c:pt>
                <c:pt idx="4">
                  <c:v>157.98</c:v>
                </c:pt>
                <c:pt idx="5">
                  <c:v>182.0</c:v>
                </c:pt>
                <c:pt idx="6">
                  <c:v>177.0</c:v>
                </c:pt>
              </c:numCache>
            </c:numRef>
          </c:val>
        </c:ser>
        <c:ser>
          <c:idx val="4"/>
          <c:order val="4"/>
          <c:tx>
            <c:strRef>
              <c:f>Num_Reduces_cyder!$G$14</c:f>
              <c:strCache>
                <c:ptCount val="1"/>
                <c:pt idx="0">
                  <c:v>Prepare input files for reducers</c:v>
                </c:pt>
              </c:strCache>
            </c:strRef>
          </c:tx>
          <c:invertIfNegative val="0"/>
          <c:cat>
            <c:numRef>
              <c:f>Num_Reduces_cyder!$A$15:$A$20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Num_Reduces_cyder!$G$15:$G$21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3.0</c:v>
                </c:pt>
                <c:pt idx="6">
                  <c:v>1.0</c:v>
                </c:pt>
              </c:numCache>
            </c:numRef>
          </c:val>
        </c:ser>
        <c:ser>
          <c:idx val="5"/>
          <c:order val="5"/>
          <c:tx>
            <c:strRef>
              <c:f>Num_Reduces_cyder!$H$14</c:f>
              <c:strCache>
                <c:ptCount val="1"/>
                <c:pt idx="0">
                  <c:v>Reduce Phase Time(minutes)</c:v>
                </c:pt>
              </c:strCache>
            </c:strRef>
          </c:tx>
          <c:invertIfNegative val="0"/>
          <c:cat>
            <c:numRef>
              <c:f>Num_Reduces_cyder!$A$15:$A$20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Num_Reduces_cyder!$H$15:$H$21</c:f>
              <c:numCache>
                <c:formatCode>General</c:formatCode>
                <c:ptCount val="7"/>
                <c:pt idx="0">
                  <c:v>2470.2</c:v>
                </c:pt>
                <c:pt idx="1">
                  <c:v>1285.2</c:v>
                </c:pt>
                <c:pt idx="2">
                  <c:v>682.8000000000001</c:v>
                </c:pt>
                <c:pt idx="3">
                  <c:v>935.0</c:v>
                </c:pt>
                <c:pt idx="4">
                  <c:v>790.2</c:v>
                </c:pt>
                <c:pt idx="5">
                  <c:v>824.0</c:v>
                </c:pt>
                <c:pt idx="6">
                  <c:v>820.2</c:v>
                </c:pt>
              </c:numCache>
            </c:numRef>
          </c:val>
        </c:ser>
        <c:ser>
          <c:idx val="6"/>
          <c:order val="6"/>
          <c:tx>
            <c:strRef>
              <c:f>Num_Reduces_cyder!$I$14</c:f>
              <c:strCache>
                <c:ptCount val="1"/>
                <c:pt idx="0">
                  <c:v>Time to shutdown workers(sec)</c:v>
                </c:pt>
              </c:strCache>
            </c:strRef>
          </c:tx>
          <c:invertIfNegative val="0"/>
          <c:cat>
            <c:numRef>
              <c:f>Num_Reduces_cyder!$A$15:$A$20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Num_Reduces_cyder!$I$15:$I$21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745320"/>
        <c:axId val="576557864"/>
      </c:barChart>
      <c:catAx>
        <c:axId val="51174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6557864"/>
        <c:crosses val="autoZero"/>
        <c:auto val="1"/>
        <c:lblAlgn val="ctr"/>
        <c:lblOffset val="100"/>
        <c:noMultiLvlLbl val="0"/>
      </c:catAx>
      <c:valAx>
        <c:axId val="576557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174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Num_Reduces_cyder!$C$42</c:f>
              <c:strCache>
                <c:ptCount val="1"/>
                <c:pt idx="0">
                  <c:v>Master  Time to create sesion in advert(sec)</c:v>
                </c:pt>
              </c:strCache>
            </c:strRef>
          </c:tx>
          <c:invertIfNegative val="0"/>
          <c:cat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Num_Reduces_cyder!$C$43:$C$47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Num_Reduces_cyder!$D$42</c:f>
              <c:strCache>
                <c:ptCount val="1"/>
                <c:pt idx="0">
                  <c:v>Chunk phase(sec)</c:v>
                </c:pt>
              </c:strCache>
            </c:strRef>
          </c:tx>
          <c:invertIfNegative val="0"/>
          <c:cat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Num_Reduces_cyder!$D$43:$D$47</c:f>
              <c:numCache>
                <c:formatCode>General</c:formatCode>
                <c:ptCount val="5"/>
                <c:pt idx="0">
                  <c:v>12.0</c:v>
                </c:pt>
                <c:pt idx="1">
                  <c:v>14.0</c:v>
                </c:pt>
                <c:pt idx="2">
                  <c:v>11.0</c:v>
                </c:pt>
                <c:pt idx="3">
                  <c:v>12.0</c:v>
                </c:pt>
                <c:pt idx="4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Num_Reduces_cyder!$E$42</c:f>
              <c:strCache>
                <c:ptCount val="1"/>
                <c:pt idx="0">
                  <c:v>Time to Start workers(sec)</c:v>
                </c:pt>
              </c:strCache>
            </c:strRef>
          </c:tx>
          <c:invertIfNegative val="0"/>
          <c:cat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Num_Reduces_cyder!$E$43:$E$47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ser>
          <c:idx val="3"/>
          <c:order val="3"/>
          <c:tx>
            <c:strRef>
              <c:f>Num_Reduces_cyder!$F$42</c:f>
              <c:strCache>
                <c:ptCount val="1"/>
                <c:pt idx="0">
                  <c:v>Map phase Time (minutes)</c:v>
                </c:pt>
              </c:strCache>
            </c:strRef>
          </c:tx>
          <c:invertIfNegative val="0"/>
          <c:cat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Num_Reduces_cyder!$F$43:$F$47</c:f>
              <c:numCache>
                <c:formatCode>General</c:formatCode>
                <c:ptCount val="5"/>
                <c:pt idx="0">
                  <c:v>272.0</c:v>
                </c:pt>
                <c:pt idx="1">
                  <c:v>294.0</c:v>
                </c:pt>
                <c:pt idx="2">
                  <c:v>310.0</c:v>
                </c:pt>
                <c:pt idx="3">
                  <c:v>305.0</c:v>
                </c:pt>
                <c:pt idx="4">
                  <c:v>331.0</c:v>
                </c:pt>
              </c:numCache>
            </c:numRef>
          </c:val>
        </c:ser>
        <c:ser>
          <c:idx val="4"/>
          <c:order val="4"/>
          <c:tx>
            <c:strRef>
              <c:f>Num_Reduces_cyder!$G$42</c:f>
              <c:strCache>
                <c:ptCount val="1"/>
                <c:pt idx="0">
                  <c:v>Prepare input files for reducers</c:v>
                </c:pt>
              </c:strCache>
            </c:strRef>
          </c:tx>
          <c:invertIfNegative val="0"/>
          <c:cat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Num_Reduces_cyder!$G$43:$G$47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</c:numCache>
            </c:numRef>
          </c:val>
        </c:ser>
        <c:ser>
          <c:idx val="5"/>
          <c:order val="5"/>
          <c:tx>
            <c:strRef>
              <c:f>Num_Reduces_cyder!$H$42</c:f>
              <c:strCache>
                <c:ptCount val="1"/>
                <c:pt idx="0">
                  <c:v>Reduce Phase Time(minutes)</c:v>
                </c:pt>
              </c:strCache>
            </c:strRef>
          </c:tx>
          <c:invertIfNegative val="0"/>
          <c:cat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Num_Reduces_cyder!$H$43:$H$47</c:f>
              <c:numCache>
                <c:formatCode>General</c:formatCode>
                <c:ptCount val="5"/>
                <c:pt idx="0">
                  <c:v>2582.0</c:v>
                </c:pt>
                <c:pt idx="1">
                  <c:v>1447.0</c:v>
                </c:pt>
                <c:pt idx="2">
                  <c:v>1723.0</c:v>
                </c:pt>
                <c:pt idx="3">
                  <c:v>1873.0</c:v>
                </c:pt>
                <c:pt idx="4">
                  <c:v>1597.0</c:v>
                </c:pt>
              </c:numCache>
            </c:numRef>
          </c:val>
        </c:ser>
        <c:ser>
          <c:idx val="6"/>
          <c:order val="6"/>
          <c:tx>
            <c:strRef>
              <c:f>Num_Reduces_cyder!$I$42</c:f>
              <c:strCache>
                <c:ptCount val="1"/>
                <c:pt idx="0">
                  <c:v>Time to shutdown workers(sec)</c:v>
                </c:pt>
              </c:strCache>
            </c:strRef>
          </c:tx>
          <c:invertIfNegative val="0"/>
          <c:cat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Num_Reduces_cyder!$I$43:$I$47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387624"/>
        <c:axId val="790739656"/>
      </c:barChart>
      <c:catAx>
        <c:axId val="57638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739656"/>
        <c:crosses val="autoZero"/>
        <c:auto val="1"/>
        <c:lblAlgn val="ctr"/>
        <c:lblOffset val="100"/>
        <c:noMultiLvlLbl val="0"/>
      </c:catAx>
      <c:valAx>
        <c:axId val="79073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638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in</a:t>
            </a:r>
            <a:r>
              <a:rPr lang="en-US" baseline="0"/>
              <a:t> each phase </a:t>
            </a:r>
            <a:r>
              <a:rPr lang="en-US"/>
              <a:t>Vs Input Data</a:t>
            </a:r>
            <a:r>
              <a:rPr lang="en-US" baseline="0"/>
              <a:t> Size</a:t>
            </a:r>
          </a:p>
          <a:p>
            <a:pPr>
              <a:defRPr/>
            </a:pPr>
            <a:r>
              <a:rPr lang="en-US" baseline="0"/>
              <a:t>8 Workers, 8 Reduces, chunk size 256 mb</a:t>
            </a:r>
            <a:endParaRPr lang="en-US"/>
          </a:p>
        </c:rich>
      </c:tx>
      <c:layout>
        <c:manualLayout>
          <c:xMode val="edge"/>
          <c:yMode val="edge"/>
          <c:x val="0.24117782152231"/>
          <c:y val="0.00833333333333333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Cyder!$C$5:$C$11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Cyder!$D$5:$D$11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9.0</c:v>
                </c:pt>
              </c:numCache>
            </c:numRef>
          </c:val>
        </c:ser>
        <c:ser>
          <c:idx val="2"/>
          <c:order val="2"/>
          <c:tx>
            <c:v>Starting Workers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Cyder!$E$5:$E$11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Cyder!$F$5:$F$11</c:f>
              <c:numCache>
                <c:formatCode>General</c:formatCode>
                <c:ptCount val="7"/>
                <c:pt idx="0">
                  <c:v>36.0</c:v>
                </c:pt>
                <c:pt idx="1">
                  <c:v>60.0</c:v>
                </c:pt>
                <c:pt idx="2">
                  <c:v>64.98</c:v>
                </c:pt>
                <c:pt idx="3">
                  <c:v>81.0</c:v>
                </c:pt>
                <c:pt idx="4">
                  <c:v>91.98</c:v>
                </c:pt>
                <c:pt idx="5">
                  <c:v>159.0</c:v>
                </c:pt>
                <c:pt idx="6">
                  <c:v>448.98</c:v>
                </c:pt>
              </c:numCache>
            </c:numRef>
          </c:val>
        </c:ser>
        <c:ser>
          <c:idx val="4"/>
          <c:order val="4"/>
          <c:tx>
            <c:v>Prepare Input Files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Cyder!$G$5:$G$11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ser>
          <c:idx val="5"/>
          <c:order val="5"/>
          <c:tx>
            <c:v>Reduce Phase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Cyder!$H$5:$H$11</c:f>
              <c:numCache>
                <c:formatCode>General</c:formatCode>
                <c:ptCount val="7"/>
                <c:pt idx="0">
                  <c:v>82.02</c:v>
                </c:pt>
                <c:pt idx="1">
                  <c:v>103.98</c:v>
                </c:pt>
                <c:pt idx="2">
                  <c:v>150.0</c:v>
                </c:pt>
                <c:pt idx="3">
                  <c:v>211.98</c:v>
                </c:pt>
                <c:pt idx="4">
                  <c:v>378.0</c:v>
                </c:pt>
                <c:pt idx="5">
                  <c:v>682.8</c:v>
                </c:pt>
                <c:pt idx="6">
                  <c:v>1470.0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Cyder!$I$5:$I$11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909288"/>
        <c:axId val="539914776"/>
      </c:barChart>
      <c:catAx>
        <c:axId val="53990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914776"/>
        <c:crosses val="autoZero"/>
        <c:auto val="1"/>
        <c:lblAlgn val="ctr"/>
        <c:lblOffset val="100"/>
        <c:noMultiLvlLbl val="0"/>
      </c:catAx>
      <c:valAx>
        <c:axId val="53991477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90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i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in each phase Vs Chunk Size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1" baseline="0">
                <a:effectLst/>
              </a:rPr>
              <a:t>8 Workers, 8 Reduces, Input size 4GB</a:t>
            </a:r>
            <a:endParaRPr lang="en-US" baseline="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(Cyder!$C$35:$C$40,Cyder!$C$51:$C$53)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(Cyder!$D$35:$D$40,Cyder!$D$51:$D$55)</c:f>
              <c:numCache>
                <c:formatCode>General</c:formatCode>
                <c:ptCount val="11"/>
                <c:pt idx="0">
                  <c:v>64.98</c:v>
                </c:pt>
                <c:pt idx="1">
                  <c:v>31.8</c:v>
                </c:pt>
                <c:pt idx="2">
                  <c:v>15.0</c:v>
                </c:pt>
                <c:pt idx="3">
                  <c:v>8.0</c:v>
                </c:pt>
                <c:pt idx="4">
                  <c:v>3.0</c:v>
                </c:pt>
                <c:pt idx="5">
                  <c:v>2.0</c:v>
                </c:pt>
                <c:pt idx="6">
                  <c:v>81.0</c:v>
                </c:pt>
                <c:pt idx="7">
                  <c:v>42.0</c:v>
                </c:pt>
                <c:pt idx="8">
                  <c:v>24.0</c:v>
                </c:pt>
                <c:pt idx="9">
                  <c:v>11.0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(Cyder!$E$35:$E$40,Cyder!$E$51:$E$55)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(Cyder!$F$35:$F$40,Cyder!$F$51:$F$55)</c:f>
              <c:numCache>
                <c:formatCode>General</c:formatCode>
                <c:ptCount val="11"/>
                <c:pt idx="0">
                  <c:v>988.2</c:v>
                </c:pt>
                <c:pt idx="1">
                  <c:v>529.98</c:v>
                </c:pt>
                <c:pt idx="2">
                  <c:v>279.0</c:v>
                </c:pt>
                <c:pt idx="3">
                  <c:v>175.8</c:v>
                </c:pt>
                <c:pt idx="4">
                  <c:v>159.0</c:v>
                </c:pt>
                <c:pt idx="5">
                  <c:v>141.0</c:v>
                </c:pt>
                <c:pt idx="6">
                  <c:v>1096.0</c:v>
                </c:pt>
                <c:pt idx="7">
                  <c:v>578.0</c:v>
                </c:pt>
                <c:pt idx="8">
                  <c:v>352.0</c:v>
                </c:pt>
                <c:pt idx="9">
                  <c:v>303.0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(Cyder!$G$35:$G$40,Cyder!$G$51:$G$55)</c:f>
              <c:numCache>
                <c:formatCode>General</c:formatCode>
                <c:ptCount val="11"/>
                <c:pt idx="0">
                  <c:v>24.0</c:v>
                </c:pt>
                <c:pt idx="1">
                  <c:v>12.0</c:v>
                </c:pt>
                <c:pt idx="2">
                  <c:v>5.0</c:v>
                </c:pt>
                <c:pt idx="3">
                  <c:v>18.0</c:v>
                </c:pt>
                <c:pt idx="4">
                  <c:v>1.0</c:v>
                </c:pt>
                <c:pt idx="5">
                  <c:v>0.5</c:v>
                </c:pt>
                <c:pt idx="6">
                  <c:v>29.0</c:v>
                </c:pt>
                <c:pt idx="7">
                  <c:v>14.0</c:v>
                </c:pt>
                <c:pt idx="8">
                  <c:v>8.0</c:v>
                </c:pt>
                <c:pt idx="9">
                  <c:v>4.0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(Cyder!$H$35:$H$40,Cyder!$H$51:$H$55)</c:f>
              <c:numCache>
                <c:formatCode>General</c:formatCode>
                <c:ptCount val="11"/>
                <c:pt idx="0">
                  <c:v>720.0</c:v>
                </c:pt>
                <c:pt idx="1">
                  <c:v>717.0</c:v>
                </c:pt>
                <c:pt idx="2">
                  <c:v>711.0</c:v>
                </c:pt>
                <c:pt idx="3">
                  <c:v>705.0</c:v>
                </c:pt>
                <c:pt idx="4">
                  <c:v>682.8000000000001</c:v>
                </c:pt>
                <c:pt idx="5">
                  <c:v>726.0</c:v>
                </c:pt>
                <c:pt idx="6">
                  <c:v>1417.0</c:v>
                </c:pt>
                <c:pt idx="7">
                  <c:v>1421.0</c:v>
                </c:pt>
                <c:pt idx="8">
                  <c:v>1405.0</c:v>
                </c:pt>
                <c:pt idx="9">
                  <c:v>2348.0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(Cyder!$I$35:$I$40,Cyder!$I$51:$I$55)</c:f>
              <c:numCache>
                <c:formatCode>General</c:formatCode>
                <c:ptCount val="1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968312"/>
        <c:axId val="539973912"/>
      </c:barChart>
      <c:catAx>
        <c:axId val="53996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In MB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973912"/>
        <c:crosses val="autoZero"/>
        <c:auto val="1"/>
        <c:lblAlgn val="ctr"/>
        <c:lblOffset val="100"/>
        <c:noMultiLvlLbl val="0"/>
      </c:catAx>
      <c:valAx>
        <c:axId val="53997391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968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321093791847"/>
          <c:y val="0.390223427953859"/>
          <c:w val="0.204073464031282"/>
          <c:h val="0.39378261540836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Time in each phase </a:t>
            </a:r>
            <a:r>
              <a:rPr lang="en-US"/>
              <a:t> VS Num of Reduces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1" baseline="0">
                <a:effectLst/>
              </a:rPr>
              <a:t>8 Workers, Input Size 4Gb, Chunk size 256 mb</a:t>
            </a:r>
            <a:endParaRPr lang="de-DE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220829751353545"/>
          <c:y val="0.028909329829172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371980676328"/>
          <c:y val="0.185857398574193"/>
          <c:w val="0.630189686434123"/>
          <c:h val="0.727857046778482"/>
        </c:manualLayout>
      </c:layout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Cyder!$C$62:$C$66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Cyder!$D$62:$D$66</c:f>
              <c:numCache>
                <c:formatCode>General</c:formatCode>
                <c:ptCount val="5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Cyder!$E$62:$E$66</c:f>
              <c:numCache>
                <c:formatCode>General</c:formatCode>
                <c:ptCount val="5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Cyder!$F$62:$F$66</c:f>
              <c:numCache>
                <c:formatCode>General</c:formatCode>
                <c:ptCount val="5"/>
                <c:pt idx="0">
                  <c:v>138.0</c:v>
                </c:pt>
                <c:pt idx="1">
                  <c:v>154.98</c:v>
                </c:pt>
                <c:pt idx="2">
                  <c:v>159.0</c:v>
                </c:pt>
                <c:pt idx="3">
                  <c:v>157.98</c:v>
                </c:pt>
                <c:pt idx="4">
                  <c:v>177.0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Cyder!$G$62:$G$66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Cyder!$H$62:$H$66</c:f>
              <c:numCache>
                <c:formatCode>General</c:formatCode>
                <c:ptCount val="5"/>
                <c:pt idx="0">
                  <c:v>2470.2</c:v>
                </c:pt>
                <c:pt idx="1">
                  <c:v>1285.2</c:v>
                </c:pt>
                <c:pt idx="2">
                  <c:v>682.8000000000001</c:v>
                </c:pt>
                <c:pt idx="3">
                  <c:v>790.2</c:v>
                </c:pt>
                <c:pt idx="4">
                  <c:v>820.2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Cyder!$I$62:$I$66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062072"/>
        <c:axId val="562067816"/>
      </c:barChart>
      <c:catAx>
        <c:axId val="56206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reduces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067816"/>
        <c:crosses val="autoZero"/>
        <c:auto val="1"/>
        <c:lblAlgn val="ctr"/>
        <c:lblOffset val="100"/>
        <c:noMultiLvlLbl val="0"/>
      </c:catAx>
      <c:valAx>
        <c:axId val="56206781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062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244449912511"/>
          <c:y val="0.410027121609799"/>
          <c:w val="0.1718666611986"/>
          <c:h val="0.39050109361329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Time in each phase </a:t>
            </a:r>
            <a:r>
              <a:rPr lang="en-US"/>
              <a:t>Vs Num of Workers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effectLst/>
              </a:rPr>
              <a:t>Input Size 4GB, </a:t>
            </a:r>
            <a:r>
              <a:rPr lang="de-DE" sz="1800" b="1" i="1" baseline="0">
                <a:effectLst/>
              </a:rPr>
              <a:t>8 reduces, chunk size 256 mb</a:t>
            </a:r>
            <a:endParaRPr lang="de-DE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Cyder!$C$87:$C$89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0.5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Cyder!$D$87:$D$89</c:f>
              <c:numCache>
                <c:formatCode>General</c:formatCode>
                <c:ptCount val="3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Cyder!$E$87:$E$89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Cyder!$F$87:$F$89</c:f>
              <c:numCache>
                <c:formatCode>General</c:formatCode>
                <c:ptCount val="3"/>
                <c:pt idx="0">
                  <c:v>232.98</c:v>
                </c:pt>
                <c:pt idx="1">
                  <c:v>159.0</c:v>
                </c:pt>
                <c:pt idx="2">
                  <c:v>129.0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Cyder!$G$87:$G$89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Cyder!$H$87:$H$89</c:f>
              <c:numCache>
                <c:formatCode>General</c:formatCode>
                <c:ptCount val="3"/>
                <c:pt idx="0">
                  <c:v>1276.2</c:v>
                </c:pt>
                <c:pt idx="1">
                  <c:v>682.8000000000001</c:v>
                </c:pt>
                <c:pt idx="2">
                  <c:v>706.8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Cyder!$I$87:$I$89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117800"/>
        <c:axId val="562123544"/>
      </c:barChart>
      <c:catAx>
        <c:axId val="56211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123544"/>
        <c:crosses val="autoZero"/>
        <c:auto val="1"/>
        <c:lblAlgn val="ctr"/>
        <c:lblOffset val="100"/>
        <c:noMultiLvlLbl val="0"/>
      </c:catAx>
      <c:valAx>
        <c:axId val="56212354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11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Vs Num of Workers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Input Size 4GB, 8 reduces, chunk size 256 mb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1373281729614"/>
          <c:y val="0.336507936507936"/>
          <c:w val="0.669996880106968"/>
          <c:h val="0.5470372453443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xVal>
          <c:yVal>
            <c:numRef>
              <c:f>Cyder!$B$87:$B$89</c:f>
              <c:numCache>
                <c:formatCode>General</c:formatCode>
                <c:ptCount val="3"/>
                <c:pt idx="0">
                  <c:v>1522.2</c:v>
                </c:pt>
                <c:pt idx="1">
                  <c:v>853.2</c:v>
                </c:pt>
                <c:pt idx="2">
                  <c:v>853.2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50040"/>
        <c:axId val="562155800"/>
      </c:scatterChart>
      <c:valAx>
        <c:axId val="56215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155800"/>
        <c:crosses val="autoZero"/>
        <c:crossBetween val="midCat"/>
      </c:valAx>
      <c:valAx>
        <c:axId val="56215580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150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to solution VS Num of Reduces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8 Workers, Input Size 4Gb, Chunk size 256 mb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Cyder!$B$62:$B$66</c:f>
              <c:numCache>
                <c:formatCode>General</c:formatCode>
                <c:ptCount val="5"/>
                <c:pt idx="0">
                  <c:v>2596.2</c:v>
                </c:pt>
                <c:pt idx="1">
                  <c:v>1453.8</c:v>
                </c:pt>
                <c:pt idx="2">
                  <c:v>853.2</c:v>
                </c:pt>
                <c:pt idx="3">
                  <c:v>961.2</c:v>
                </c:pt>
                <c:pt idx="4">
                  <c:v>1012.8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84680"/>
        <c:axId val="562190440"/>
      </c:scatterChart>
      <c:valAx>
        <c:axId val="562184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reduces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190440"/>
        <c:crosses val="autoZero"/>
        <c:crossBetween val="midCat"/>
      </c:valAx>
      <c:valAx>
        <c:axId val="56219044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184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to solution Vs Chunk Size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8 Workers, 8 Reduces, Input size 4GB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7845113110861"/>
          <c:y val="0.242550962379702"/>
          <c:w val="0.634310203412074"/>
          <c:h val="0.659548128815359"/>
        </c:manualLayout>
      </c:layout>
      <c:scatterChart>
        <c:scatterStyle val="smoothMarker"/>
        <c:varyColors val="0"/>
        <c:ser>
          <c:idx val="0"/>
          <c:order val="0"/>
          <c:tx>
            <c:v>Input Size 4GB</c:v>
          </c:tx>
          <c:xVal>
            <c:numRef>
              <c:f>Cyder!$A$35:$A$40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xVal>
          <c:yVal>
            <c:numRef>
              <c:f>Cyder!$B$35:$B$40</c:f>
              <c:numCache>
                <c:formatCode>General</c:formatCode>
                <c:ptCount val="6"/>
                <c:pt idx="0">
                  <c:v>1848.0</c:v>
                </c:pt>
                <c:pt idx="1">
                  <c:v>1282.2</c:v>
                </c:pt>
                <c:pt idx="2">
                  <c:v>1018.8</c:v>
                </c:pt>
                <c:pt idx="3">
                  <c:v>904.2</c:v>
                </c:pt>
                <c:pt idx="4">
                  <c:v>853.2</c:v>
                </c:pt>
                <c:pt idx="5">
                  <c:v>877.2</c:v>
                </c:pt>
              </c:numCache>
            </c:numRef>
          </c:yVal>
          <c:smooth val="1"/>
        </c:ser>
        <c:ser>
          <c:idx val="1"/>
          <c:order val="1"/>
          <c:tx>
            <c:v>Input Size 8GB</c:v>
          </c:tx>
          <c:xVal>
            <c:numRef>
              <c:f>Cyder!$A$51:$A$53</c:f>
              <c:numCache>
                <c:formatCode>General</c:formatCode>
                <c:ptCount val="3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</c:numCache>
            </c:numRef>
          </c:xVal>
          <c:yVal>
            <c:numRef>
              <c:f>Cyder!$B$51:$B$53</c:f>
              <c:numCache>
                <c:formatCode>General</c:formatCode>
                <c:ptCount val="3"/>
                <c:pt idx="0">
                  <c:v>2633.0</c:v>
                </c:pt>
                <c:pt idx="1">
                  <c:v>2033.0</c:v>
                </c:pt>
                <c:pt idx="2">
                  <c:v>1797.0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23272"/>
        <c:axId val="562229016"/>
      </c:scatterChart>
      <c:valAx>
        <c:axId val="56222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in MB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229016"/>
        <c:crosses val="autoZero"/>
        <c:crossBetween val="midCat"/>
        <c:majorUnit val="64.0"/>
      </c:valAx>
      <c:valAx>
        <c:axId val="56222901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223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to solution Vs Chunk Size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8 Workers, 8 Reduces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5702255968004"/>
          <c:y val="0.249868062223929"/>
          <c:w val="0.634310203412074"/>
          <c:h val="0.659548128815359"/>
        </c:manualLayout>
      </c:layout>
      <c:scatterChart>
        <c:scatterStyle val="smoothMarker"/>
        <c:varyColors val="0"/>
        <c:ser>
          <c:idx val="2"/>
          <c:order val="0"/>
          <c:tx>
            <c:v>Input Size 2GB</c:v>
          </c:tx>
          <c:xVal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Chunk_size_cyder!$B$4:$B$8</c:f>
              <c:numCache>
                <c:formatCode>General</c:formatCode>
                <c:ptCount val="5"/>
                <c:pt idx="0">
                  <c:v>700.0</c:v>
                </c:pt>
                <c:pt idx="1">
                  <c:v>559.0</c:v>
                </c:pt>
                <c:pt idx="2">
                  <c:v>525.0</c:v>
                </c:pt>
                <c:pt idx="3">
                  <c:v>511.0</c:v>
                </c:pt>
                <c:pt idx="4">
                  <c:v>521.0</c:v>
                </c:pt>
              </c:numCache>
            </c:numRef>
          </c:yVal>
          <c:smooth val="1"/>
        </c:ser>
        <c:ser>
          <c:idx val="0"/>
          <c:order val="1"/>
          <c:tx>
            <c:v>Input Size 4GB</c:v>
          </c:tx>
          <c:xVal>
            <c:numRef>
              <c:f>Chunk_size_cyder!$A$18:$A$22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Chunk_size_cyder!$B$18:$B$22</c:f>
              <c:numCache>
                <c:formatCode>General</c:formatCode>
                <c:ptCount val="5"/>
                <c:pt idx="0">
                  <c:v>1282.2</c:v>
                </c:pt>
                <c:pt idx="1">
                  <c:v>1018.8</c:v>
                </c:pt>
                <c:pt idx="2">
                  <c:v>904.2</c:v>
                </c:pt>
                <c:pt idx="3">
                  <c:v>853.2</c:v>
                </c:pt>
                <c:pt idx="4">
                  <c:v>877.2</c:v>
                </c:pt>
              </c:numCache>
            </c:numRef>
          </c:yVal>
          <c:smooth val="1"/>
        </c:ser>
        <c:ser>
          <c:idx val="1"/>
          <c:order val="2"/>
          <c:tx>
            <c:v>INput Size 8GB</c:v>
          </c:tx>
          <c:xVal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Chunk_size_cyder!$B$33:$B$37</c:f>
              <c:numCache>
                <c:formatCode>General</c:formatCode>
                <c:ptCount val="5"/>
                <c:pt idx="0">
                  <c:v>2633.0</c:v>
                </c:pt>
                <c:pt idx="1">
                  <c:v>2033.0</c:v>
                </c:pt>
                <c:pt idx="2">
                  <c:v>1797.0</c:v>
                </c:pt>
                <c:pt idx="3">
                  <c:v>1725.0</c:v>
                </c:pt>
                <c:pt idx="4">
                  <c:v>1684.0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85384"/>
        <c:axId val="539791160"/>
      </c:scatterChart>
      <c:valAx>
        <c:axId val="53978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in MB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9791160"/>
        <c:crosses val="autoZero"/>
        <c:crossBetween val="midCat"/>
        <c:majorUnit val="64.0"/>
      </c:valAx>
      <c:valAx>
        <c:axId val="53979116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9785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1" baseline="0">
                <a:effectLst/>
              </a:rPr>
              <a:t>Time to solution Vs Input Data Size</a:t>
            </a:r>
            <a:endParaRPr lang="de-DE">
              <a:effectLst/>
            </a:endParaRPr>
          </a:p>
          <a:p>
            <a:pPr>
              <a:defRPr/>
            </a:pPr>
            <a:r>
              <a:rPr lang="de-DE" sz="1800" b="1" i="1" baseline="0">
                <a:effectLst/>
              </a:rPr>
              <a:t>8 Workers, 8 Reduces, chunk size 256 mb</a:t>
            </a:r>
          </a:p>
        </c:rich>
      </c:tx>
      <c:layout>
        <c:manualLayout>
          <c:xMode val="edge"/>
          <c:yMode val="edge"/>
          <c:x val="0.195246025281323"/>
          <c:y val="0.0392156862745098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 workers</c:v>
          </c:tx>
          <c:xVal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xVal>
          <c:yVal>
            <c:numRef>
              <c:f>Cyder!$B$5:$B$11</c:f>
              <c:numCache>
                <c:formatCode>General</c:formatCode>
                <c:ptCount val="7"/>
                <c:pt idx="0">
                  <c:v>126.0</c:v>
                </c:pt>
                <c:pt idx="1">
                  <c:v>171.0</c:v>
                </c:pt>
                <c:pt idx="2">
                  <c:v>222.0</c:v>
                </c:pt>
                <c:pt idx="3">
                  <c:v>306.0</c:v>
                </c:pt>
                <c:pt idx="4">
                  <c:v>481.02</c:v>
                </c:pt>
                <c:pt idx="5">
                  <c:v>853.2</c:v>
                </c:pt>
                <c:pt idx="6">
                  <c:v>1936.8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57448"/>
        <c:axId val="562263256"/>
      </c:scatterChart>
      <c:valAx>
        <c:axId val="56225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size in MB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263256"/>
        <c:crosses val="autoZero"/>
        <c:crossBetween val="midCat"/>
      </c:valAx>
      <c:valAx>
        <c:axId val="56226325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</a:t>
                </a:r>
                <a:r>
                  <a:rPr lang="en-US" baseline="0"/>
                  <a:t>in seconds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257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Chunk_size_cyder!$C$32</c:f>
              <c:strCache>
                <c:ptCount val="1"/>
                <c:pt idx="0">
                  <c:v>Master  Time to create sesion in advert(sec)</c:v>
                </c:pt>
              </c:strCache>
            </c:strRef>
          </c:tx>
          <c:invertIfNegative val="0"/>
          <c:cat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Chunk_size_cyder!$C$33:$C$37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Chunk_size_cyder!$D$32</c:f>
              <c:strCache>
                <c:ptCount val="1"/>
                <c:pt idx="0">
                  <c:v>Chunk phase(sec)</c:v>
                </c:pt>
              </c:strCache>
            </c:strRef>
          </c:tx>
          <c:invertIfNegative val="0"/>
          <c:cat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Chunk_size_cyder!$D$33:$D$37</c:f>
              <c:numCache>
                <c:formatCode>General</c:formatCode>
                <c:ptCount val="5"/>
                <c:pt idx="0">
                  <c:v>81.0</c:v>
                </c:pt>
                <c:pt idx="1">
                  <c:v>42.0</c:v>
                </c:pt>
                <c:pt idx="2">
                  <c:v>24.0</c:v>
                </c:pt>
                <c:pt idx="3">
                  <c:v>11.0</c:v>
                </c:pt>
                <c:pt idx="4">
                  <c:v>5.0</c:v>
                </c:pt>
              </c:numCache>
            </c:numRef>
          </c:val>
        </c:ser>
        <c:ser>
          <c:idx val="2"/>
          <c:order val="2"/>
          <c:tx>
            <c:strRef>
              <c:f>Chunk_size_cyder!$E$32</c:f>
              <c:strCache>
                <c:ptCount val="1"/>
                <c:pt idx="0">
                  <c:v>Time to Start workers(sec)</c:v>
                </c:pt>
              </c:strCache>
            </c:strRef>
          </c:tx>
          <c:invertIfNegative val="0"/>
          <c:cat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Chunk_size_cyder!$E$33:$E$37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ser>
          <c:idx val="3"/>
          <c:order val="3"/>
          <c:tx>
            <c:strRef>
              <c:f>Chunk_size_cyder!$F$32</c:f>
              <c:strCache>
                <c:ptCount val="1"/>
                <c:pt idx="0">
                  <c:v>Map phase Time (minutes)</c:v>
                </c:pt>
              </c:strCache>
            </c:strRef>
          </c:tx>
          <c:invertIfNegative val="0"/>
          <c:cat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Chunk_size_cyder!$F$33:$F$37</c:f>
              <c:numCache>
                <c:formatCode>General</c:formatCode>
                <c:ptCount val="5"/>
                <c:pt idx="0">
                  <c:v>1096.0</c:v>
                </c:pt>
                <c:pt idx="1">
                  <c:v>578.0</c:v>
                </c:pt>
                <c:pt idx="2">
                  <c:v>352.0</c:v>
                </c:pt>
                <c:pt idx="3">
                  <c:v>303.0</c:v>
                </c:pt>
                <c:pt idx="4">
                  <c:v>263.0</c:v>
                </c:pt>
              </c:numCache>
            </c:numRef>
          </c:val>
        </c:ser>
        <c:ser>
          <c:idx val="4"/>
          <c:order val="4"/>
          <c:tx>
            <c:strRef>
              <c:f>Chunk_size_cyder!$G$32</c:f>
              <c:strCache>
                <c:ptCount val="1"/>
                <c:pt idx="0">
                  <c:v>Prepare input files for reducers</c:v>
                </c:pt>
              </c:strCache>
            </c:strRef>
          </c:tx>
          <c:invertIfNegative val="0"/>
          <c:cat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Chunk_size_cyder!$G$33:$G$37</c:f>
              <c:numCache>
                <c:formatCode>General</c:formatCode>
                <c:ptCount val="5"/>
                <c:pt idx="0">
                  <c:v>29.0</c:v>
                </c:pt>
                <c:pt idx="1">
                  <c:v>14.0</c:v>
                </c:pt>
                <c:pt idx="2">
                  <c:v>8.0</c:v>
                </c:pt>
                <c:pt idx="3">
                  <c:v>4.0</c:v>
                </c:pt>
                <c:pt idx="4">
                  <c:v>2.0</c:v>
                </c:pt>
              </c:numCache>
            </c:numRef>
          </c:val>
        </c:ser>
        <c:ser>
          <c:idx val="5"/>
          <c:order val="5"/>
          <c:tx>
            <c:strRef>
              <c:f>Chunk_size_cyder!$H$32</c:f>
              <c:strCache>
                <c:ptCount val="1"/>
                <c:pt idx="0">
                  <c:v>Reduce Phase Time(minutes)</c:v>
                </c:pt>
              </c:strCache>
            </c:strRef>
          </c:tx>
          <c:invertIfNegative val="0"/>
          <c:cat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Chunk_size_cyder!$H$33:$H$37</c:f>
              <c:numCache>
                <c:formatCode>General</c:formatCode>
                <c:ptCount val="5"/>
                <c:pt idx="0">
                  <c:v>1417.0</c:v>
                </c:pt>
                <c:pt idx="1">
                  <c:v>1421.0</c:v>
                </c:pt>
                <c:pt idx="2">
                  <c:v>1405.0</c:v>
                </c:pt>
                <c:pt idx="3">
                  <c:v>1409.0</c:v>
                </c:pt>
                <c:pt idx="4">
                  <c:v>1406.0</c:v>
                </c:pt>
              </c:numCache>
            </c:numRef>
          </c:val>
        </c:ser>
        <c:ser>
          <c:idx val="6"/>
          <c:order val="6"/>
          <c:tx>
            <c:strRef>
              <c:f>Chunk_size_cyder!$I$32</c:f>
              <c:strCache>
                <c:ptCount val="1"/>
                <c:pt idx="0">
                  <c:v>Time to shutdown workers(sec)</c:v>
                </c:pt>
              </c:strCache>
            </c:strRef>
          </c:tx>
          <c:invertIfNegative val="0"/>
          <c:cat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Chunk_size_cyder!$I$33:$I$37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6710536"/>
        <c:axId val="706111448"/>
      </c:barChart>
      <c:catAx>
        <c:axId val="70671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6111448"/>
        <c:crosses val="autoZero"/>
        <c:auto val="1"/>
        <c:lblAlgn val="ctr"/>
        <c:lblOffset val="100"/>
        <c:noMultiLvlLbl val="0"/>
      </c:catAx>
      <c:valAx>
        <c:axId val="706111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06710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in each phase Vs Chunk Size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8 Workers, 8 Reduces, Input size 2GB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Chunk_size_cyder!$C$3</c:f>
              <c:strCache>
                <c:ptCount val="1"/>
                <c:pt idx="0">
                  <c:v>Master  Time to create sesion in advert(sec)</c:v>
                </c:pt>
              </c:strCache>
            </c:strRef>
          </c:tx>
          <c:invertIfNegative val="0"/>
          <c:cat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Chunk_size_cyder!$C$4:$C$8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Chunk_size_cyder!$D$3</c:f>
              <c:strCache>
                <c:ptCount val="1"/>
                <c:pt idx="0">
                  <c:v>Chunk phase(sec)</c:v>
                </c:pt>
              </c:strCache>
            </c:strRef>
          </c:tx>
          <c:invertIfNegative val="0"/>
          <c:cat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Chunk_size_cyder!$D$4:$D$8</c:f>
              <c:numCache>
                <c:formatCode>General</c:formatCode>
                <c:ptCount val="5"/>
                <c:pt idx="0">
                  <c:v>26.0</c:v>
                </c:pt>
                <c:pt idx="1">
                  <c:v>13.0</c:v>
                </c:pt>
                <c:pt idx="2">
                  <c:v>6.0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Chunk_size_cyder!$E$3</c:f>
              <c:strCache>
                <c:ptCount val="1"/>
                <c:pt idx="0">
                  <c:v>Time to Start workers(sec)</c:v>
                </c:pt>
              </c:strCache>
            </c:strRef>
          </c:tx>
          <c:invertIfNegative val="0"/>
          <c:cat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Chunk_size_cyder!$E$4:$E$8</c:f>
              <c:numCache>
                <c:formatCode>General</c:formatCode>
                <c:ptCount val="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ser>
          <c:idx val="3"/>
          <c:order val="3"/>
          <c:tx>
            <c:strRef>
              <c:f>Chunk_size_cyder!$F$3</c:f>
              <c:strCache>
                <c:ptCount val="1"/>
                <c:pt idx="0">
                  <c:v>Map phase Time </c:v>
                </c:pt>
              </c:strCache>
            </c:strRef>
          </c:tx>
          <c:invertIfNegative val="0"/>
          <c:cat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Chunk_size_cyder!$F$4:$F$8</c:f>
              <c:numCache>
                <c:formatCode>General</c:formatCode>
                <c:ptCount val="5"/>
                <c:pt idx="0">
                  <c:v>292.0</c:v>
                </c:pt>
                <c:pt idx="1">
                  <c:v>155.0</c:v>
                </c:pt>
                <c:pt idx="2">
                  <c:v>113.0</c:v>
                </c:pt>
                <c:pt idx="3">
                  <c:v>94.0</c:v>
                </c:pt>
                <c:pt idx="4">
                  <c:v>128.0</c:v>
                </c:pt>
              </c:numCache>
            </c:numRef>
          </c:val>
        </c:ser>
        <c:ser>
          <c:idx val="4"/>
          <c:order val="4"/>
          <c:tx>
            <c:strRef>
              <c:f>Chunk_size_cyder!$G$3</c:f>
              <c:strCache>
                <c:ptCount val="1"/>
                <c:pt idx="0">
                  <c:v>Prepare input files for reducers</c:v>
                </c:pt>
              </c:strCache>
            </c:strRef>
          </c:tx>
          <c:invertIfNegative val="0"/>
          <c:cat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Chunk_size_cyder!$G$4:$G$8</c:f>
              <c:numCache>
                <c:formatCode>General</c:formatCode>
                <c:ptCount val="5"/>
                <c:pt idx="0">
                  <c:v>9.0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5"/>
          <c:order val="5"/>
          <c:tx>
            <c:strRef>
              <c:f>Chunk_size_cyder!$H$3</c:f>
              <c:strCache>
                <c:ptCount val="1"/>
                <c:pt idx="0">
                  <c:v>Reduce Phase Times</c:v>
                </c:pt>
              </c:strCache>
            </c:strRef>
          </c:tx>
          <c:invertIfNegative val="0"/>
          <c:cat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Chunk_size_cyder!$H$4:$H$8</c:f>
              <c:numCache>
                <c:formatCode>General</c:formatCode>
                <c:ptCount val="5"/>
                <c:pt idx="0">
                  <c:v>363.0</c:v>
                </c:pt>
                <c:pt idx="1">
                  <c:v>374.0</c:v>
                </c:pt>
                <c:pt idx="2">
                  <c:v>392.0</c:v>
                </c:pt>
                <c:pt idx="3">
                  <c:v>399.0</c:v>
                </c:pt>
                <c:pt idx="4">
                  <c:v>380.0</c:v>
                </c:pt>
              </c:numCache>
            </c:numRef>
          </c:val>
        </c:ser>
        <c:ser>
          <c:idx val="6"/>
          <c:order val="6"/>
          <c:tx>
            <c:strRef>
              <c:f>Chunk_size_cyder!$I$3</c:f>
              <c:strCache>
                <c:ptCount val="1"/>
                <c:pt idx="0">
                  <c:v>Time to shutdown workers</c:v>
                </c:pt>
              </c:strCache>
            </c:strRef>
          </c:tx>
          <c:invertIfNegative val="0"/>
          <c:cat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Chunk_size_cyder!$I$4:$I$8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8960680"/>
        <c:axId val="792359000"/>
      </c:barChart>
      <c:catAx>
        <c:axId val="60896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MB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2359000"/>
        <c:crosses val="autoZero"/>
        <c:auto val="1"/>
        <c:lblAlgn val="ctr"/>
        <c:lblOffset val="100"/>
        <c:noMultiLvlLbl val="0"/>
      </c:catAx>
      <c:valAx>
        <c:axId val="79235900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896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Vs Num of Workers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 8 reduces, chunk size 256 mb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9591174865518"/>
          <c:y val="0.272618985126859"/>
          <c:w val="0.669996880106968"/>
          <c:h val="0.547037245344332"/>
        </c:manualLayout>
      </c:layout>
      <c:scatterChart>
        <c:scatterStyle val="smoothMarker"/>
        <c:varyColors val="0"/>
        <c:ser>
          <c:idx val="0"/>
          <c:order val="0"/>
          <c:tx>
            <c:v>input Size 2GB</c:v>
          </c:tx>
          <c:xVal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Num_workers_cyder!$B$4:$B$7</c:f>
              <c:numCache>
                <c:formatCode>General</c:formatCode>
                <c:ptCount val="4"/>
                <c:pt idx="0">
                  <c:v>813.0</c:v>
                </c:pt>
                <c:pt idx="1">
                  <c:v>493.0</c:v>
                </c:pt>
                <c:pt idx="2">
                  <c:v>499.0</c:v>
                </c:pt>
                <c:pt idx="3">
                  <c:v>515.0</c:v>
                </c:pt>
              </c:numCache>
            </c:numRef>
          </c:yVal>
          <c:smooth val="1"/>
        </c:ser>
        <c:ser>
          <c:idx val="1"/>
          <c:order val="1"/>
          <c:tx>
            <c:v>Input Size 4GB</c:v>
          </c:tx>
          <c:xVal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Num_workers_cyder!$B$19:$B$22</c:f>
              <c:numCache>
                <c:formatCode>General</c:formatCode>
                <c:ptCount val="4"/>
                <c:pt idx="0">
                  <c:v>1522.0</c:v>
                </c:pt>
                <c:pt idx="1">
                  <c:v>853.0</c:v>
                </c:pt>
                <c:pt idx="2">
                  <c:v>886.0</c:v>
                </c:pt>
                <c:pt idx="3">
                  <c:v>853.0</c:v>
                </c:pt>
              </c:numCache>
            </c:numRef>
          </c:yVal>
          <c:smooth val="1"/>
        </c:ser>
        <c:ser>
          <c:idx val="2"/>
          <c:order val="2"/>
          <c:tx>
            <c:v>Input Size 8GB</c:v>
          </c:tx>
          <c:xVal>
            <c:numRef>
              <c:f>Num_workers_cyder!$A$32:$A$35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Num_workers_cyder!$B$32:$B$35</c:f>
              <c:numCache>
                <c:formatCode>General</c:formatCode>
                <c:ptCount val="4"/>
                <c:pt idx="0">
                  <c:v>3094.0</c:v>
                </c:pt>
                <c:pt idx="1">
                  <c:v>1793.0</c:v>
                </c:pt>
                <c:pt idx="2">
                  <c:v>1689.0</c:v>
                </c:pt>
                <c:pt idx="3">
                  <c:v>1690.0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29160"/>
        <c:axId val="539636056"/>
      </c:scatterChart>
      <c:valAx>
        <c:axId val="53962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9636056"/>
        <c:crosses val="autoZero"/>
        <c:crossBetween val="midCat"/>
      </c:valAx>
      <c:valAx>
        <c:axId val="53963605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9629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2605597567631"/>
          <c:y val="0.266043307086614"/>
          <c:w val="0.179770640056132"/>
          <c:h val="0.16066330708661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Num_workers_cyder!$C$3</c:f>
              <c:strCache>
                <c:ptCount val="1"/>
                <c:pt idx="0">
                  <c:v>Master  Time to create sesion in advert(sec)</c:v>
                </c:pt>
              </c:strCache>
            </c:strRef>
          </c:tx>
          <c:invertIfNegative val="0"/>
          <c:cat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Num_workers_cyder!$C$4:$C$7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Num_workers_cyder!$D$3</c:f>
              <c:strCache>
                <c:ptCount val="1"/>
                <c:pt idx="0">
                  <c:v>Chunk phase(sec)</c:v>
                </c:pt>
              </c:strCache>
            </c:strRef>
          </c:tx>
          <c:invertIfNegative val="0"/>
          <c:cat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Num_workers_cyder!$D$4:$D$7</c:f>
              <c:numCache>
                <c:formatCode>General</c:formatCode>
                <c:ptCount val="4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</c:ser>
        <c:ser>
          <c:idx val="2"/>
          <c:order val="2"/>
          <c:tx>
            <c:strRef>
              <c:f>Num_workers_cyder!$E$3</c:f>
              <c:strCache>
                <c:ptCount val="1"/>
                <c:pt idx="0">
                  <c:v>Time to Start workers(sec)</c:v>
                </c:pt>
              </c:strCache>
            </c:strRef>
          </c:tx>
          <c:invertIfNegative val="0"/>
          <c:cat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Num_workers_cyder!$E$4:$E$7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6.0</c:v>
                </c:pt>
              </c:numCache>
            </c:numRef>
          </c:val>
        </c:ser>
        <c:ser>
          <c:idx val="3"/>
          <c:order val="3"/>
          <c:tx>
            <c:strRef>
              <c:f>Num_workers_cyder!$F$3</c:f>
              <c:strCache>
                <c:ptCount val="1"/>
                <c:pt idx="0">
                  <c:v>Map phase Time </c:v>
                </c:pt>
              </c:strCache>
            </c:strRef>
          </c:tx>
          <c:invertIfNegative val="0"/>
          <c:cat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Num_workers_cyder!$F$4:$F$7</c:f>
              <c:numCache>
                <c:formatCode>General</c:formatCode>
                <c:ptCount val="4"/>
                <c:pt idx="0">
                  <c:v>125.0</c:v>
                </c:pt>
                <c:pt idx="1">
                  <c:v>83.0</c:v>
                </c:pt>
                <c:pt idx="2">
                  <c:v>101.0</c:v>
                </c:pt>
                <c:pt idx="3">
                  <c:v>90.0</c:v>
                </c:pt>
              </c:numCache>
            </c:numRef>
          </c:val>
        </c:ser>
        <c:ser>
          <c:idx val="4"/>
          <c:order val="4"/>
          <c:tx>
            <c:strRef>
              <c:f>Num_workers_cyder!$G$3</c:f>
              <c:strCache>
                <c:ptCount val="1"/>
                <c:pt idx="0">
                  <c:v>Prepare input files for reducers</c:v>
                </c:pt>
              </c:strCache>
            </c:strRef>
          </c:tx>
          <c:invertIfNegative val="0"/>
          <c:cat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Num_workers_cyder!$G$4:$G$7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5"/>
          <c:order val="5"/>
          <c:tx>
            <c:strRef>
              <c:f>Num_workers_cyder!$H$3</c:f>
              <c:strCache>
                <c:ptCount val="1"/>
                <c:pt idx="0">
                  <c:v>Reduce Phase Time</c:v>
                </c:pt>
              </c:strCache>
            </c:strRef>
          </c:tx>
          <c:invertIfNegative val="0"/>
          <c:cat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Num_workers_cyder!$H$4:$H$7</c:f>
              <c:numCache>
                <c:formatCode>General</c:formatCode>
                <c:ptCount val="4"/>
                <c:pt idx="0">
                  <c:v>675.0</c:v>
                </c:pt>
                <c:pt idx="1">
                  <c:v>392.0</c:v>
                </c:pt>
                <c:pt idx="2">
                  <c:v>379.0</c:v>
                </c:pt>
                <c:pt idx="3">
                  <c:v>404.0</c:v>
                </c:pt>
              </c:numCache>
            </c:numRef>
          </c:val>
        </c:ser>
        <c:ser>
          <c:idx val="6"/>
          <c:order val="6"/>
          <c:tx>
            <c:strRef>
              <c:f>Num_workers_cyder!$I$3</c:f>
              <c:strCache>
                <c:ptCount val="1"/>
                <c:pt idx="0">
                  <c:v>Time to shutdown workers(sec)</c:v>
                </c:pt>
              </c:strCache>
            </c:strRef>
          </c:tx>
          <c:invertIfNegative val="0"/>
          <c:cat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Num_workers_cyder!$I$4:$I$7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693752"/>
        <c:axId val="475202184"/>
      </c:barChart>
      <c:catAx>
        <c:axId val="47569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202184"/>
        <c:crosses val="autoZero"/>
        <c:auto val="1"/>
        <c:lblAlgn val="ctr"/>
        <c:lblOffset val="100"/>
        <c:noMultiLvlLbl val="0"/>
      </c:catAx>
      <c:valAx>
        <c:axId val="47520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69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Num_workers_cyder!$C$18</c:f>
              <c:strCache>
                <c:ptCount val="1"/>
                <c:pt idx="0">
                  <c:v>Master  Time to create sesion in advert(sec)</c:v>
                </c:pt>
              </c:strCache>
            </c:strRef>
          </c:tx>
          <c:invertIfNegative val="0"/>
          <c:cat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Num_workers_cyder!$C$19:$C$22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Num_workers_cyder!$D$18</c:f>
              <c:strCache>
                <c:ptCount val="1"/>
                <c:pt idx="0">
                  <c:v>Chunk phase(sec)</c:v>
                </c:pt>
              </c:strCache>
            </c:strRef>
          </c:tx>
          <c:invertIfNegative val="0"/>
          <c:cat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Num_workers_cyder!$D$19:$D$22</c:f>
              <c:numCache>
                <c:formatCode>General</c:formatCode>
                <c:ptCount val="4"/>
                <c:pt idx="0">
                  <c:v>5.0</c:v>
                </c:pt>
                <c:pt idx="1">
                  <c:v>3.0</c:v>
                </c:pt>
                <c:pt idx="2">
                  <c:v>7.0</c:v>
                </c:pt>
                <c:pt idx="3">
                  <c:v>4.0</c:v>
                </c:pt>
              </c:numCache>
            </c:numRef>
          </c:val>
        </c:ser>
        <c:ser>
          <c:idx val="2"/>
          <c:order val="2"/>
          <c:tx>
            <c:strRef>
              <c:f>Num_workers_cyder!$E$18</c:f>
              <c:strCache>
                <c:ptCount val="1"/>
                <c:pt idx="0">
                  <c:v>Time to Start workers(sec)</c:v>
                </c:pt>
              </c:strCache>
            </c:strRef>
          </c:tx>
          <c:invertIfNegative val="0"/>
          <c:cat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Num_workers_cyder!$E$19:$E$22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</c:ser>
        <c:ser>
          <c:idx val="3"/>
          <c:order val="3"/>
          <c:tx>
            <c:strRef>
              <c:f>Num_workers_cyder!$F$18</c:f>
              <c:strCache>
                <c:ptCount val="1"/>
                <c:pt idx="0">
                  <c:v>Map phase Time </c:v>
                </c:pt>
              </c:strCache>
            </c:strRef>
          </c:tx>
          <c:invertIfNegative val="0"/>
          <c:cat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Num_workers_cyder!$F$19:$F$22</c:f>
              <c:numCache>
                <c:formatCode>General</c:formatCode>
                <c:ptCount val="4"/>
                <c:pt idx="0">
                  <c:v>232.98</c:v>
                </c:pt>
                <c:pt idx="1">
                  <c:v>159.0</c:v>
                </c:pt>
                <c:pt idx="2">
                  <c:v>159.0</c:v>
                </c:pt>
                <c:pt idx="3">
                  <c:v>129.0</c:v>
                </c:pt>
              </c:numCache>
            </c:numRef>
          </c:val>
        </c:ser>
        <c:ser>
          <c:idx val="4"/>
          <c:order val="4"/>
          <c:tx>
            <c:strRef>
              <c:f>Num_workers_cyder!$G$18</c:f>
              <c:strCache>
                <c:ptCount val="1"/>
                <c:pt idx="0">
                  <c:v>Prepare input files for reducers</c:v>
                </c:pt>
              </c:strCache>
            </c:strRef>
          </c:tx>
          <c:invertIfNegative val="0"/>
          <c:cat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Num_workers_cyder!$G$19:$G$22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</c:ser>
        <c:ser>
          <c:idx val="5"/>
          <c:order val="5"/>
          <c:tx>
            <c:strRef>
              <c:f>Num_workers_cyder!$H$18</c:f>
              <c:strCache>
                <c:ptCount val="1"/>
                <c:pt idx="0">
                  <c:v>Reduce Phase Time</c:v>
                </c:pt>
              </c:strCache>
            </c:strRef>
          </c:tx>
          <c:invertIfNegative val="0"/>
          <c:cat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Num_workers_cyder!$H$19:$H$22</c:f>
              <c:numCache>
                <c:formatCode>General</c:formatCode>
                <c:ptCount val="4"/>
                <c:pt idx="0">
                  <c:v>1276.2</c:v>
                </c:pt>
                <c:pt idx="1">
                  <c:v>682.8000000000001</c:v>
                </c:pt>
                <c:pt idx="2">
                  <c:v>703.0</c:v>
                </c:pt>
                <c:pt idx="3">
                  <c:v>706.8</c:v>
                </c:pt>
              </c:numCache>
            </c:numRef>
          </c:val>
        </c:ser>
        <c:ser>
          <c:idx val="6"/>
          <c:order val="6"/>
          <c:tx>
            <c:strRef>
              <c:f>Num_workers_cyder!$I$18</c:f>
              <c:strCache>
                <c:ptCount val="1"/>
                <c:pt idx="0">
                  <c:v>Time to shutdown workers(sec)</c:v>
                </c:pt>
              </c:strCache>
            </c:strRef>
          </c:tx>
          <c:invertIfNegative val="0"/>
          <c:cat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Num_workers_cyder!$I$19:$I$22</c:f>
              <c:numCache>
                <c:formatCode>General</c:formatCode>
                <c:ptCount val="4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602808"/>
        <c:axId val="760121496"/>
      </c:barChart>
      <c:catAx>
        <c:axId val="75860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121496"/>
        <c:crosses val="autoZero"/>
        <c:auto val="1"/>
        <c:lblAlgn val="ctr"/>
        <c:lblOffset val="100"/>
        <c:noMultiLvlLbl val="0"/>
      </c:catAx>
      <c:valAx>
        <c:axId val="76012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860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Num_workers_cyder!$C$31</c:f>
              <c:strCache>
                <c:ptCount val="1"/>
                <c:pt idx="0">
                  <c:v>Master  Time to create sesion in advert(sec)</c:v>
                </c:pt>
              </c:strCache>
            </c:strRef>
          </c:tx>
          <c:invertIfNegative val="0"/>
          <c:val>
            <c:numRef>
              <c:f>Num_workers_cyder!$C$32:$C$35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Num_workers_cyder!$D$31</c:f>
              <c:strCache>
                <c:ptCount val="1"/>
                <c:pt idx="0">
                  <c:v>Chunk phase(sec)</c:v>
                </c:pt>
              </c:strCache>
            </c:strRef>
          </c:tx>
          <c:invertIfNegative val="0"/>
          <c:val>
            <c:numRef>
              <c:f>Num_workers_cyder!$D$32:$D$35</c:f>
              <c:numCache>
                <c:formatCode>General</c:formatCode>
                <c:ptCount val="4"/>
                <c:pt idx="0">
                  <c:v>13.0</c:v>
                </c:pt>
                <c:pt idx="1">
                  <c:v>14.0</c:v>
                </c:pt>
                <c:pt idx="2">
                  <c:v>13.0</c:v>
                </c:pt>
                <c:pt idx="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Num_workers_cyder!$E$31</c:f>
              <c:strCache>
                <c:ptCount val="1"/>
                <c:pt idx="0">
                  <c:v>Time to Start workers(sec)</c:v>
                </c:pt>
              </c:strCache>
            </c:strRef>
          </c:tx>
          <c:invertIfNegative val="0"/>
          <c:val>
            <c:numRef>
              <c:f>Num_workers_cyder!$E$32:$E$35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6.0</c:v>
                </c:pt>
              </c:numCache>
            </c:numRef>
          </c:val>
        </c:ser>
        <c:ser>
          <c:idx val="3"/>
          <c:order val="3"/>
          <c:tx>
            <c:strRef>
              <c:f>Num_workers_cyder!$F$31</c:f>
              <c:strCache>
                <c:ptCount val="1"/>
                <c:pt idx="0">
                  <c:v>Map phase Time </c:v>
                </c:pt>
              </c:strCache>
            </c:strRef>
          </c:tx>
          <c:invertIfNegative val="0"/>
          <c:val>
            <c:numRef>
              <c:f>Num_workers_cyder!$F$32:$F$35</c:f>
              <c:numCache>
                <c:formatCode>General</c:formatCode>
                <c:ptCount val="4"/>
                <c:pt idx="0">
                  <c:v>482.0</c:v>
                </c:pt>
                <c:pt idx="1">
                  <c:v>297.0</c:v>
                </c:pt>
                <c:pt idx="2">
                  <c:v>243.0</c:v>
                </c:pt>
                <c:pt idx="3">
                  <c:v>216.0</c:v>
                </c:pt>
              </c:numCache>
            </c:numRef>
          </c:val>
        </c:ser>
        <c:ser>
          <c:idx val="4"/>
          <c:order val="4"/>
          <c:tx>
            <c:strRef>
              <c:f>Num_workers_cyder!$G$31</c:f>
              <c:strCache>
                <c:ptCount val="1"/>
                <c:pt idx="0">
                  <c:v>Prepare input files for reducers</c:v>
                </c:pt>
              </c:strCache>
            </c:strRef>
          </c:tx>
          <c:invertIfNegative val="0"/>
          <c:val>
            <c:numRef>
              <c:f>Num_workers_cyder!$G$32:$G$35</c:f>
              <c:numCache>
                <c:formatCode>General</c:formatCode>
                <c:ptCount val="4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5.0</c:v>
                </c:pt>
              </c:numCache>
            </c:numRef>
          </c:val>
        </c:ser>
        <c:ser>
          <c:idx val="5"/>
          <c:order val="5"/>
          <c:tx>
            <c:strRef>
              <c:f>Num_workers_cyder!$H$31</c:f>
              <c:strCache>
                <c:ptCount val="1"/>
                <c:pt idx="0">
                  <c:v>Reduce Phase Time</c:v>
                </c:pt>
              </c:strCache>
            </c:strRef>
          </c:tx>
          <c:invertIfNegative val="0"/>
          <c:val>
            <c:numRef>
              <c:f>Num_workers_cyder!$H$32:$H$35</c:f>
              <c:numCache>
                <c:formatCode>General</c:formatCode>
                <c:ptCount val="4"/>
                <c:pt idx="0">
                  <c:v>2585.0</c:v>
                </c:pt>
                <c:pt idx="1">
                  <c:v>1646.0</c:v>
                </c:pt>
                <c:pt idx="2">
                  <c:v>1415.0</c:v>
                </c:pt>
                <c:pt idx="3">
                  <c:v>1439.0</c:v>
                </c:pt>
              </c:numCache>
            </c:numRef>
          </c:val>
        </c:ser>
        <c:ser>
          <c:idx val="6"/>
          <c:order val="6"/>
          <c:tx>
            <c:strRef>
              <c:f>Num_workers_cyder!$I$31</c:f>
              <c:strCache>
                <c:ptCount val="1"/>
                <c:pt idx="0">
                  <c:v>Time to shutdown workers(sec)</c:v>
                </c:pt>
              </c:strCache>
            </c:strRef>
          </c:tx>
          <c:invertIfNegative val="0"/>
          <c:val>
            <c:numRef>
              <c:f>Num_workers_cyder!$I$32:$I$35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153912"/>
        <c:axId val="647285272"/>
      </c:barChart>
      <c:catAx>
        <c:axId val="47815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647285272"/>
        <c:crosses val="autoZero"/>
        <c:auto val="1"/>
        <c:lblAlgn val="ctr"/>
        <c:lblOffset val="100"/>
        <c:noMultiLvlLbl val="0"/>
      </c:catAx>
      <c:valAx>
        <c:axId val="64728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15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6367016622922"/>
          <c:y val="0.0509259259259259"/>
          <c:w val="0.575393482064742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Input Size 2GB</c:v>
          </c:tx>
          <c:xVal>
            <c:numRef>
              <c:f>Num_Reduces_cyder!$A$4:$A$9</c:f>
              <c:numCache>
                <c:formatCode>General</c:formatCode>
                <c:ptCount val="6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xVal>
          <c:yVal>
            <c:numRef>
              <c:f>Num_Reduces_cyder!$B$4:$B$9</c:f>
              <c:numCache>
                <c:formatCode>General</c:formatCode>
                <c:ptCount val="6"/>
                <c:pt idx="0">
                  <c:v>773.0</c:v>
                </c:pt>
                <c:pt idx="1">
                  <c:v>490.0</c:v>
                </c:pt>
                <c:pt idx="2">
                  <c:v>573.0</c:v>
                </c:pt>
                <c:pt idx="3">
                  <c:v>494.0</c:v>
                </c:pt>
                <c:pt idx="4">
                  <c:v>546.0</c:v>
                </c:pt>
              </c:numCache>
            </c:numRef>
          </c:yVal>
          <c:smooth val="1"/>
        </c:ser>
        <c:ser>
          <c:idx val="1"/>
          <c:order val="1"/>
          <c:tx>
            <c:v>Input Size 4GB</c:v>
          </c:tx>
          <c:xVal>
            <c:numRef>
              <c:f>Num_Reduces_cyder!$A$15:$A$21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Num_Reduces_cyder!$B$15:$B$21</c:f>
              <c:numCache>
                <c:formatCode>General</c:formatCode>
                <c:ptCount val="7"/>
                <c:pt idx="0">
                  <c:v>2596.0</c:v>
                </c:pt>
                <c:pt idx="1">
                  <c:v>1454.0</c:v>
                </c:pt>
                <c:pt idx="2">
                  <c:v>853.0</c:v>
                </c:pt>
                <c:pt idx="3">
                  <c:v>1238.0</c:v>
                </c:pt>
                <c:pt idx="4">
                  <c:v>961.0</c:v>
                </c:pt>
                <c:pt idx="5">
                  <c:v>1028.0</c:v>
                </c:pt>
                <c:pt idx="6">
                  <c:v>1012.0</c:v>
                </c:pt>
              </c:numCache>
            </c:numRef>
          </c:yVal>
          <c:smooth val="1"/>
        </c:ser>
        <c:ser>
          <c:idx val="2"/>
          <c:order val="2"/>
          <c:tx>
            <c:v>Input Size 8GB</c:v>
          </c:tx>
          <c:xVal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xVal>
          <c:yVal>
            <c:numRef>
              <c:f>Num_Reduces_cyder!$B$43:$B$47</c:f>
              <c:numCache>
                <c:formatCode>General</c:formatCode>
                <c:ptCount val="5"/>
                <c:pt idx="0">
                  <c:v>2881.0</c:v>
                </c:pt>
                <c:pt idx="1">
                  <c:v>1771.0</c:v>
                </c:pt>
                <c:pt idx="2">
                  <c:v>2061.0</c:v>
                </c:pt>
                <c:pt idx="3">
                  <c:v>2205.0</c:v>
                </c:pt>
                <c:pt idx="4">
                  <c:v>1956.0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35928"/>
        <c:axId val="539838920"/>
      </c:scatterChart>
      <c:valAx>
        <c:axId val="53983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9838920"/>
        <c:crosses val="autoZero"/>
        <c:crossBetween val="midCat"/>
      </c:valAx>
      <c:valAx>
        <c:axId val="539838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39835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558800</xdr:colOff>
      <xdr:row>15</xdr:row>
      <xdr:rowOff>50800</xdr:rowOff>
    </xdr:from>
    <xdr:to>
      <xdr:col>19</xdr:col>
      <xdr:colOff>444500</xdr:colOff>
      <xdr:row>30</xdr:row>
      <xdr:rowOff>444500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1117600</xdr:colOff>
      <xdr:row>45</xdr:row>
      <xdr:rowOff>114300</xdr:rowOff>
    </xdr:from>
    <xdr:to>
      <xdr:col>8</xdr:col>
      <xdr:colOff>1231900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622300</xdr:colOff>
      <xdr:row>30</xdr:row>
      <xdr:rowOff>654050</xdr:rowOff>
    </xdr:from>
    <xdr:to>
      <xdr:col>19</xdr:col>
      <xdr:colOff>508000</xdr:colOff>
      <xdr:row>51</xdr:row>
      <xdr:rowOff>101600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584200</xdr:colOff>
      <xdr:row>1</xdr:row>
      <xdr:rowOff>654050</xdr:rowOff>
    </xdr:from>
    <xdr:to>
      <xdr:col>19</xdr:col>
      <xdr:colOff>342900</xdr:colOff>
      <xdr:row>14</xdr:row>
      <xdr:rowOff>228600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38</xdr:row>
      <xdr:rowOff>50800</xdr:rowOff>
    </xdr:from>
    <xdr:to>
      <xdr:col>7</xdr:col>
      <xdr:colOff>482600</xdr:colOff>
      <xdr:row>61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</xdr:row>
      <xdr:rowOff>393700</xdr:rowOff>
    </xdr:from>
    <xdr:to>
      <xdr:col>19</xdr:col>
      <xdr:colOff>12700</xdr:colOff>
      <xdr:row>16</xdr:row>
      <xdr:rowOff>482600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17</xdr:row>
      <xdr:rowOff>482600</xdr:rowOff>
    </xdr:from>
    <xdr:to>
      <xdr:col>19</xdr:col>
      <xdr:colOff>0</xdr:colOff>
      <xdr:row>30</xdr:row>
      <xdr:rowOff>495300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101600</xdr:colOff>
      <xdr:row>31</xdr:row>
      <xdr:rowOff>152400</xdr:rowOff>
    </xdr:from>
    <xdr:to>
      <xdr:col>18</xdr:col>
      <xdr:colOff>812800</xdr:colOff>
      <xdr:row>52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101600</xdr:colOff>
      <xdr:row>15</xdr:row>
      <xdr:rowOff>19050</xdr:rowOff>
    </xdr:from>
    <xdr:to>
      <xdr:col>27</xdr:col>
      <xdr:colOff>546100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0</xdr:row>
      <xdr:rowOff>107950</xdr:rowOff>
    </xdr:from>
    <xdr:to>
      <xdr:col>18</xdr:col>
      <xdr:colOff>749300</xdr:colOff>
      <xdr:row>12</xdr:row>
      <xdr:rowOff>520700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13</xdr:row>
      <xdr:rowOff>438150</xdr:rowOff>
    </xdr:from>
    <xdr:to>
      <xdr:col>18</xdr:col>
      <xdr:colOff>736600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165100</xdr:colOff>
      <xdr:row>38</xdr:row>
      <xdr:rowOff>19050</xdr:rowOff>
    </xdr:from>
    <xdr:to>
      <xdr:col>19</xdr:col>
      <xdr:colOff>0</xdr:colOff>
      <xdr:row>52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</xdr:row>
      <xdr:rowOff>63500</xdr:rowOff>
    </xdr:from>
    <xdr:to>
      <xdr:col>19</xdr:col>
      <xdr:colOff>152400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317500</xdr:colOff>
      <xdr:row>31</xdr:row>
      <xdr:rowOff>241300</xdr:rowOff>
    </xdr:from>
    <xdr:to>
      <xdr:col>19</xdr:col>
      <xdr:colOff>203200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203200</xdr:colOff>
      <xdr:row>60</xdr:row>
      <xdr:rowOff>127000</xdr:rowOff>
    </xdr:from>
    <xdr:to>
      <xdr:col>19</xdr:col>
      <xdr:colOff>88900</xdr:colOff>
      <xdr:row>81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266700</xdr:colOff>
      <xdr:row>84</xdr:row>
      <xdr:rowOff>1320800</xdr:rowOff>
    </xdr:from>
    <xdr:to>
      <xdr:col>19</xdr:col>
      <xdr:colOff>152400</xdr:colOff>
      <xdr:row>105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673100</xdr:colOff>
      <xdr:row>85</xdr:row>
      <xdr:rowOff>228600</xdr:rowOff>
    </xdr:from>
    <xdr:to>
      <xdr:col>28</xdr:col>
      <xdr:colOff>482600</xdr:colOff>
      <xdr:row>106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800100</xdr:colOff>
      <xdr:row>60</xdr:row>
      <xdr:rowOff>152400</xdr:rowOff>
    </xdr:from>
    <xdr:to>
      <xdr:col>28</xdr:col>
      <xdr:colOff>596900</xdr:colOff>
      <xdr:row>81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469900</xdr:colOff>
      <xdr:row>32</xdr:row>
      <xdr:rowOff>0</xdr:rowOff>
    </xdr:from>
    <xdr:to>
      <xdr:col>28</xdr:col>
      <xdr:colOff>266700</xdr:colOff>
      <xdr:row>46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279400</xdr:colOff>
      <xdr:row>1</xdr:row>
      <xdr:rowOff>25400</xdr:rowOff>
    </xdr:from>
    <xdr:to>
      <xdr:col>28</xdr:col>
      <xdr:colOff>76200</xdr:colOff>
      <xdr:row>20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F21" workbookViewId="0">
      <selection activeCell="H45" sqref="H45"/>
    </sheetView>
  </sheetViews>
  <sheetFormatPr baseColWidth="10" defaultRowHeight="15" x14ac:dyDescent="0"/>
  <cols>
    <col min="1" max="1" width="19.5" customWidth="1"/>
    <col min="3" max="3" width="18.5" bestFit="1" customWidth="1"/>
    <col min="7" max="7" width="16.1640625" customWidth="1"/>
    <col min="8" max="8" width="15.33203125" customWidth="1"/>
    <col min="9" max="9" width="21.33203125" customWidth="1"/>
  </cols>
  <sheetData>
    <row r="1" spans="1:9" ht="20" thickBot="1">
      <c r="A1" s="15" t="s">
        <v>14</v>
      </c>
      <c r="F1" s="16"/>
      <c r="G1" s="16"/>
    </row>
    <row r="2" spans="1:9" ht="61" thickTop="1">
      <c r="A2" s="17" t="s">
        <v>27</v>
      </c>
      <c r="F2" s="16"/>
      <c r="G2" s="16"/>
    </row>
    <row r="3" spans="1:9" ht="57" thickBot="1">
      <c r="A3" s="18" t="s">
        <v>16</v>
      </c>
      <c r="B3" s="19" t="s">
        <v>31</v>
      </c>
      <c r="C3" s="20" t="s">
        <v>17</v>
      </c>
      <c r="D3" s="21" t="s">
        <v>18</v>
      </c>
      <c r="E3" s="22" t="s">
        <v>19</v>
      </c>
      <c r="F3" s="21" t="s">
        <v>32</v>
      </c>
      <c r="G3" s="21" t="s">
        <v>20</v>
      </c>
      <c r="H3" s="21" t="s">
        <v>35</v>
      </c>
      <c r="I3" s="20" t="s">
        <v>36</v>
      </c>
    </row>
    <row r="4" spans="1:9">
      <c r="A4">
        <v>32</v>
      </c>
      <c r="B4">
        <v>700</v>
      </c>
      <c r="C4">
        <v>1</v>
      </c>
      <c r="D4">
        <v>26</v>
      </c>
      <c r="E4">
        <v>3</v>
      </c>
      <c r="F4">
        <v>292</v>
      </c>
      <c r="G4">
        <v>9</v>
      </c>
      <c r="H4">
        <v>363</v>
      </c>
      <c r="I4">
        <v>2</v>
      </c>
    </row>
    <row r="5" spans="1:9">
      <c r="A5">
        <v>64</v>
      </c>
      <c r="B5">
        <v>559</v>
      </c>
      <c r="C5">
        <v>1</v>
      </c>
      <c r="D5">
        <v>13</v>
      </c>
      <c r="E5">
        <v>3</v>
      </c>
      <c r="F5">
        <v>155</v>
      </c>
      <c r="G5">
        <v>4</v>
      </c>
      <c r="H5">
        <v>374</v>
      </c>
      <c r="I5">
        <v>3</v>
      </c>
    </row>
    <row r="6" spans="1:9">
      <c r="A6">
        <v>128</v>
      </c>
      <c r="B6">
        <v>525</v>
      </c>
      <c r="C6">
        <v>1</v>
      </c>
      <c r="D6">
        <v>6</v>
      </c>
      <c r="E6">
        <v>3</v>
      </c>
      <c r="F6">
        <v>113</v>
      </c>
      <c r="G6">
        <v>2</v>
      </c>
      <c r="H6">
        <v>392</v>
      </c>
      <c r="I6">
        <v>2</v>
      </c>
    </row>
    <row r="7" spans="1:9">
      <c r="A7">
        <v>256</v>
      </c>
      <c r="B7">
        <v>511</v>
      </c>
      <c r="C7">
        <v>1</v>
      </c>
      <c r="D7">
        <v>3</v>
      </c>
      <c r="E7">
        <v>3</v>
      </c>
      <c r="F7">
        <v>94</v>
      </c>
      <c r="G7">
        <v>1</v>
      </c>
      <c r="H7">
        <v>399</v>
      </c>
      <c r="I7">
        <v>3</v>
      </c>
    </row>
    <row r="8" spans="1:9">
      <c r="A8">
        <v>512</v>
      </c>
      <c r="B8">
        <v>521</v>
      </c>
      <c r="C8">
        <v>1</v>
      </c>
      <c r="D8">
        <v>1</v>
      </c>
      <c r="E8">
        <v>3</v>
      </c>
      <c r="F8" s="14">
        <v>128</v>
      </c>
      <c r="G8" s="14">
        <v>1</v>
      </c>
      <c r="H8" s="14">
        <v>380</v>
      </c>
      <c r="I8" s="14">
        <v>2</v>
      </c>
    </row>
    <row r="9" spans="1:9">
      <c r="F9" s="14"/>
    </row>
    <row r="13" spans="1:9" ht="16" customHeight="1" thickBot="1">
      <c r="A13" s="18"/>
      <c r="B13" s="19"/>
      <c r="C13" s="20"/>
      <c r="D13" s="21"/>
      <c r="E13" s="22"/>
      <c r="F13" s="21"/>
      <c r="G13" s="21"/>
      <c r="H13" s="21"/>
      <c r="I13" s="20"/>
    </row>
    <row r="14" spans="1:9" ht="20" thickBot="1">
      <c r="A14" s="15" t="s">
        <v>14</v>
      </c>
      <c r="F14" s="16"/>
      <c r="G14" s="16"/>
    </row>
    <row r="15" spans="1:9" ht="61" thickTop="1">
      <c r="A15" s="17" t="s">
        <v>15</v>
      </c>
      <c r="F15" s="16"/>
      <c r="G15" s="16"/>
    </row>
    <row r="16" spans="1:9" ht="57" thickBot="1">
      <c r="A16" s="18" t="s">
        <v>16</v>
      </c>
      <c r="B16" s="19" t="s">
        <v>6</v>
      </c>
      <c r="C16" s="20" t="s">
        <v>17</v>
      </c>
      <c r="D16" s="21" t="s">
        <v>18</v>
      </c>
      <c r="E16" s="22" t="s">
        <v>19</v>
      </c>
      <c r="F16" s="21" t="s">
        <v>10</v>
      </c>
      <c r="G16" s="21" t="s">
        <v>20</v>
      </c>
      <c r="H16" s="21" t="s">
        <v>12</v>
      </c>
      <c r="I16" s="20" t="s">
        <v>13</v>
      </c>
    </row>
    <row r="17" spans="1:9">
      <c r="A17">
        <v>16</v>
      </c>
      <c r="B17">
        <v>1848</v>
      </c>
      <c r="C17">
        <f t="shared" ref="C17:C22" si="0">60*(1/60)</f>
        <v>1</v>
      </c>
      <c r="D17">
        <v>64.98</v>
      </c>
      <c r="E17">
        <f t="shared" ref="E17:E22" si="1">60*(1/60)</f>
        <v>1</v>
      </c>
      <c r="F17">
        <v>988.19999999999993</v>
      </c>
      <c r="G17">
        <v>24</v>
      </c>
      <c r="H17">
        <v>720</v>
      </c>
      <c r="I17">
        <f t="shared" ref="I17:I22" si="2">60*(2/60)</f>
        <v>2</v>
      </c>
    </row>
    <row r="18" spans="1:9">
      <c r="A18">
        <v>32</v>
      </c>
      <c r="B18">
        <v>1282.2</v>
      </c>
      <c r="C18">
        <f t="shared" si="0"/>
        <v>1</v>
      </c>
      <c r="D18">
        <v>31.8</v>
      </c>
      <c r="E18">
        <f t="shared" si="1"/>
        <v>1</v>
      </c>
      <c r="F18">
        <v>529.98</v>
      </c>
      <c r="G18">
        <f>60*(12/60)</f>
        <v>12</v>
      </c>
      <c r="H18">
        <v>717</v>
      </c>
      <c r="I18">
        <f t="shared" si="2"/>
        <v>2</v>
      </c>
    </row>
    <row r="19" spans="1:9">
      <c r="A19">
        <v>64</v>
      </c>
      <c r="B19">
        <v>1018.8000000000001</v>
      </c>
      <c r="C19">
        <f t="shared" si="0"/>
        <v>1</v>
      </c>
      <c r="D19">
        <v>15</v>
      </c>
      <c r="E19">
        <f t="shared" si="1"/>
        <v>1</v>
      </c>
      <c r="F19">
        <v>279</v>
      </c>
      <c r="G19">
        <f>60*(5/60)</f>
        <v>5</v>
      </c>
      <c r="H19">
        <v>711</v>
      </c>
      <c r="I19">
        <f t="shared" si="2"/>
        <v>2</v>
      </c>
    </row>
    <row r="20" spans="1:9">
      <c r="A20">
        <v>128</v>
      </c>
      <c r="B20">
        <v>904.2</v>
      </c>
      <c r="C20">
        <f t="shared" si="0"/>
        <v>1</v>
      </c>
      <c r="D20">
        <f>60*(8/60)</f>
        <v>8</v>
      </c>
      <c r="E20">
        <f t="shared" si="1"/>
        <v>1</v>
      </c>
      <c r="F20">
        <v>175.8</v>
      </c>
      <c r="G20">
        <f>60*(3/10)</f>
        <v>18</v>
      </c>
      <c r="H20">
        <v>705</v>
      </c>
      <c r="I20">
        <f t="shared" si="2"/>
        <v>2</v>
      </c>
    </row>
    <row r="21" spans="1:9">
      <c r="A21">
        <v>256</v>
      </c>
      <c r="B21">
        <v>853.2</v>
      </c>
      <c r="C21">
        <f t="shared" si="0"/>
        <v>1</v>
      </c>
      <c r="D21">
        <f>60*(3/60)</f>
        <v>3</v>
      </c>
      <c r="E21">
        <f t="shared" si="1"/>
        <v>1</v>
      </c>
      <c r="F21">
        <v>159</v>
      </c>
      <c r="G21">
        <f>60*(1/60)</f>
        <v>1</v>
      </c>
      <c r="H21">
        <v>682.80000000000007</v>
      </c>
      <c r="I21">
        <f t="shared" si="2"/>
        <v>2</v>
      </c>
    </row>
    <row r="22" spans="1:9">
      <c r="A22">
        <v>512</v>
      </c>
      <c r="B22">
        <v>877.19999999999993</v>
      </c>
      <c r="C22">
        <f t="shared" si="0"/>
        <v>1</v>
      </c>
      <c r="D22">
        <f>60*(2/60)</f>
        <v>2</v>
      </c>
      <c r="E22">
        <f t="shared" si="1"/>
        <v>1</v>
      </c>
      <c r="F22" s="14">
        <v>141</v>
      </c>
      <c r="G22">
        <f>60*(0.5/60)</f>
        <v>0.5</v>
      </c>
      <c r="H22">
        <v>726</v>
      </c>
      <c r="I22">
        <f t="shared" si="2"/>
        <v>2</v>
      </c>
    </row>
    <row r="30" spans="1:9" ht="20" thickBot="1">
      <c r="A30" s="15" t="s">
        <v>14</v>
      </c>
      <c r="F30" s="16"/>
      <c r="G30" s="16"/>
    </row>
    <row r="31" spans="1:9" ht="61" thickTop="1">
      <c r="A31" s="17" t="s">
        <v>26</v>
      </c>
      <c r="F31" s="16"/>
      <c r="G31" s="16"/>
    </row>
    <row r="32" spans="1:9" ht="57" thickBot="1">
      <c r="A32" s="18" t="s">
        <v>16</v>
      </c>
      <c r="B32" s="19" t="s">
        <v>6</v>
      </c>
      <c r="C32" s="20" t="s">
        <v>17</v>
      </c>
      <c r="D32" s="21" t="s">
        <v>18</v>
      </c>
      <c r="E32" s="22" t="s">
        <v>19</v>
      </c>
      <c r="F32" s="21" t="s">
        <v>10</v>
      </c>
      <c r="G32" s="21" t="s">
        <v>20</v>
      </c>
      <c r="H32" s="21" t="s">
        <v>12</v>
      </c>
      <c r="I32" s="20" t="s">
        <v>13</v>
      </c>
    </row>
    <row r="33" spans="1:9">
      <c r="A33">
        <v>32</v>
      </c>
      <c r="B33">
        <v>2633</v>
      </c>
      <c r="C33">
        <v>1</v>
      </c>
      <c r="D33">
        <v>81</v>
      </c>
      <c r="E33">
        <v>2</v>
      </c>
      <c r="F33">
        <v>1096</v>
      </c>
      <c r="G33">
        <v>29</v>
      </c>
      <c r="H33">
        <v>1417</v>
      </c>
      <c r="I33">
        <v>2</v>
      </c>
    </row>
    <row r="34" spans="1:9">
      <c r="A34">
        <v>64</v>
      </c>
      <c r="B34">
        <v>2033</v>
      </c>
      <c r="C34">
        <v>1</v>
      </c>
      <c r="D34">
        <v>42</v>
      </c>
      <c r="E34">
        <v>2</v>
      </c>
      <c r="F34">
        <v>578</v>
      </c>
      <c r="G34">
        <v>14</v>
      </c>
      <c r="H34">
        <v>1421</v>
      </c>
      <c r="I34">
        <v>2</v>
      </c>
    </row>
    <row r="35" spans="1:9">
      <c r="A35">
        <v>128</v>
      </c>
      <c r="B35">
        <v>1797</v>
      </c>
      <c r="C35">
        <v>1</v>
      </c>
      <c r="D35">
        <v>24</v>
      </c>
      <c r="E35">
        <v>2</v>
      </c>
      <c r="F35" s="14">
        <v>352</v>
      </c>
      <c r="G35" s="14">
        <v>8</v>
      </c>
      <c r="H35" s="14">
        <v>1405</v>
      </c>
      <c r="I35" s="14">
        <v>2</v>
      </c>
    </row>
    <row r="36" spans="1:9">
      <c r="A36">
        <v>256</v>
      </c>
      <c r="B36">
        <v>1725</v>
      </c>
      <c r="C36">
        <v>1</v>
      </c>
      <c r="D36">
        <v>11</v>
      </c>
      <c r="E36">
        <v>2</v>
      </c>
      <c r="F36" s="14">
        <v>303</v>
      </c>
      <c r="G36" s="14">
        <v>4</v>
      </c>
      <c r="H36" s="14">
        <v>1409</v>
      </c>
      <c r="I36" s="14">
        <v>2</v>
      </c>
    </row>
    <row r="37" spans="1:9">
      <c r="A37">
        <v>512</v>
      </c>
      <c r="B37">
        <v>1684</v>
      </c>
      <c r="C37">
        <v>1</v>
      </c>
      <c r="D37">
        <v>5</v>
      </c>
      <c r="E37">
        <v>2</v>
      </c>
      <c r="F37" s="16">
        <v>263</v>
      </c>
      <c r="G37" s="16">
        <v>2</v>
      </c>
      <c r="H37" s="14">
        <v>1406</v>
      </c>
      <c r="I37" s="14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6" workbookViewId="0">
      <selection activeCell="C31" sqref="C31:I35"/>
    </sheetView>
  </sheetViews>
  <sheetFormatPr baseColWidth="10" defaultRowHeight="15" x14ac:dyDescent="0"/>
  <cols>
    <col min="1" max="1" width="19.6640625" customWidth="1"/>
    <col min="3" max="3" width="17.5" customWidth="1"/>
    <col min="9" max="9" width="18" customWidth="1"/>
  </cols>
  <sheetData>
    <row r="1" spans="1:9" ht="20" thickBot="1">
      <c r="A1" s="15" t="s">
        <v>23</v>
      </c>
      <c r="F1" s="16"/>
      <c r="G1" s="16"/>
    </row>
    <row r="2" spans="1:9" ht="61" thickTop="1">
      <c r="A2" s="17" t="s">
        <v>37</v>
      </c>
      <c r="F2" s="16"/>
      <c r="G2" s="16"/>
    </row>
    <row r="3" spans="1:9" ht="57" thickBot="1">
      <c r="A3" s="18" t="s">
        <v>25</v>
      </c>
      <c r="B3" s="19" t="s">
        <v>31</v>
      </c>
      <c r="C3" s="20" t="s">
        <v>17</v>
      </c>
      <c r="D3" s="21" t="s">
        <v>18</v>
      </c>
      <c r="E3" s="22" t="s">
        <v>19</v>
      </c>
      <c r="F3" s="21" t="s">
        <v>32</v>
      </c>
      <c r="G3" s="21" t="s">
        <v>20</v>
      </c>
      <c r="H3" s="21" t="s">
        <v>33</v>
      </c>
      <c r="I3" s="20" t="s">
        <v>13</v>
      </c>
    </row>
    <row r="4" spans="1:9">
      <c r="A4">
        <v>4</v>
      </c>
      <c r="B4">
        <v>813</v>
      </c>
      <c r="C4">
        <v>1</v>
      </c>
      <c r="D4">
        <v>3</v>
      </c>
      <c r="E4">
        <v>1</v>
      </c>
      <c r="F4">
        <v>125</v>
      </c>
      <c r="G4">
        <v>1</v>
      </c>
      <c r="H4">
        <v>675</v>
      </c>
      <c r="I4">
        <v>1</v>
      </c>
    </row>
    <row r="5" spans="1:9">
      <c r="A5">
        <v>8</v>
      </c>
      <c r="B5">
        <v>493</v>
      </c>
      <c r="C5">
        <v>1</v>
      </c>
      <c r="D5">
        <v>4</v>
      </c>
      <c r="E5">
        <v>3</v>
      </c>
      <c r="F5">
        <v>83</v>
      </c>
      <c r="G5">
        <v>1</v>
      </c>
      <c r="H5">
        <v>392</v>
      </c>
      <c r="I5">
        <v>2</v>
      </c>
    </row>
    <row r="6" spans="1:9">
      <c r="A6">
        <v>12</v>
      </c>
      <c r="B6">
        <v>499</v>
      </c>
      <c r="C6">
        <v>1</v>
      </c>
      <c r="D6">
        <v>3</v>
      </c>
      <c r="E6">
        <v>4</v>
      </c>
      <c r="F6">
        <v>101</v>
      </c>
      <c r="G6">
        <v>1</v>
      </c>
      <c r="H6">
        <v>379</v>
      </c>
      <c r="I6">
        <v>3</v>
      </c>
    </row>
    <row r="7" spans="1:9">
      <c r="A7">
        <v>16</v>
      </c>
      <c r="B7">
        <v>515</v>
      </c>
      <c r="C7">
        <v>1</v>
      </c>
      <c r="D7">
        <v>3</v>
      </c>
      <c r="E7">
        <v>6</v>
      </c>
      <c r="F7">
        <v>90</v>
      </c>
      <c r="G7">
        <v>1</v>
      </c>
      <c r="H7">
        <v>404</v>
      </c>
      <c r="I7">
        <v>4</v>
      </c>
    </row>
    <row r="16" spans="1:9" ht="20" thickBot="1">
      <c r="A16" s="15" t="s">
        <v>23</v>
      </c>
      <c r="F16" s="16"/>
      <c r="G16" s="16"/>
    </row>
    <row r="17" spans="1:9" ht="61" thickTop="1">
      <c r="A17" s="17" t="s">
        <v>24</v>
      </c>
      <c r="F17" s="16"/>
      <c r="G17" s="16"/>
    </row>
    <row r="18" spans="1:9" ht="57" thickBot="1">
      <c r="A18" s="18" t="s">
        <v>25</v>
      </c>
      <c r="B18" s="19" t="s">
        <v>31</v>
      </c>
      <c r="C18" s="20" t="s">
        <v>17</v>
      </c>
      <c r="D18" s="21" t="s">
        <v>18</v>
      </c>
      <c r="E18" s="22" t="s">
        <v>19</v>
      </c>
      <c r="F18" s="21" t="s">
        <v>32</v>
      </c>
      <c r="G18" s="21" t="s">
        <v>20</v>
      </c>
      <c r="H18" s="21" t="s">
        <v>33</v>
      </c>
      <c r="I18" s="20" t="s">
        <v>13</v>
      </c>
    </row>
    <row r="19" spans="1:9">
      <c r="A19">
        <v>4</v>
      </c>
      <c r="B19">
        <v>1522</v>
      </c>
      <c r="C19">
        <f>60*(1/60)</f>
        <v>1</v>
      </c>
      <c r="D19">
        <f>60*(5/60)</f>
        <v>5</v>
      </c>
      <c r="E19">
        <f>60*(1/60)</f>
        <v>1</v>
      </c>
      <c r="F19">
        <v>232.98</v>
      </c>
      <c r="G19">
        <f>60*(1/60)</f>
        <v>1</v>
      </c>
      <c r="H19">
        <v>1276.2</v>
      </c>
      <c r="I19">
        <f>60*(2/60)</f>
        <v>2</v>
      </c>
    </row>
    <row r="20" spans="1:9">
      <c r="A20">
        <v>8</v>
      </c>
      <c r="B20">
        <v>853</v>
      </c>
      <c r="C20">
        <f>60*(1/60)</f>
        <v>1</v>
      </c>
      <c r="D20">
        <f>60*(3/60)</f>
        <v>3</v>
      </c>
      <c r="E20">
        <f>60*(1/60)</f>
        <v>1</v>
      </c>
      <c r="F20">
        <v>159</v>
      </c>
      <c r="G20">
        <f>60*(1/60)</f>
        <v>1</v>
      </c>
      <c r="H20">
        <v>682.80000000000007</v>
      </c>
      <c r="I20">
        <f>60*(2/60)</f>
        <v>2</v>
      </c>
    </row>
    <row r="21" spans="1:9">
      <c r="A21">
        <v>12</v>
      </c>
      <c r="B21">
        <v>886</v>
      </c>
      <c r="C21">
        <v>1</v>
      </c>
      <c r="D21">
        <v>7</v>
      </c>
      <c r="E21">
        <v>4</v>
      </c>
      <c r="F21">
        <v>159</v>
      </c>
      <c r="G21">
        <v>3</v>
      </c>
      <c r="H21">
        <v>703</v>
      </c>
      <c r="I21">
        <v>3</v>
      </c>
    </row>
    <row r="22" spans="1:9">
      <c r="A22">
        <v>16</v>
      </c>
      <c r="B22">
        <v>853</v>
      </c>
      <c r="C22">
        <f>60*(0.5/60)</f>
        <v>0.5</v>
      </c>
      <c r="D22">
        <f>60*(4/60)</f>
        <v>4</v>
      </c>
      <c r="E22">
        <f>60*(4/60)</f>
        <v>4</v>
      </c>
      <c r="F22">
        <v>129</v>
      </c>
      <c r="G22">
        <f>60*(2/60)</f>
        <v>2</v>
      </c>
      <c r="H22">
        <v>706.8</v>
      </c>
      <c r="I22">
        <f>60*(2/60)</f>
        <v>2</v>
      </c>
    </row>
    <row r="29" spans="1:9" ht="20" thickBot="1">
      <c r="A29" s="23" t="s">
        <v>23</v>
      </c>
      <c r="B29" s="3"/>
      <c r="C29" s="3"/>
      <c r="D29" s="3"/>
      <c r="E29" s="3"/>
      <c r="F29" s="9"/>
      <c r="G29" s="9"/>
      <c r="H29" s="3"/>
      <c r="I29" s="3"/>
    </row>
    <row r="30" spans="1:9" ht="61" thickTop="1">
      <c r="A30" s="24" t="s">
        <v>38</v>
      </c>
      <c r="B30" s="3"/>
      <c r="C30" s="3"/>
      <c r="D30" s="3"/>
      <c r="E30" s="3"/>
      <c r="F30" s="9"/>
      <c r="G30" s="9"/>
      <c r="H30" s="3"/>
      <c r="I30" s="3"/>
    </row>
    <row r="31" spans="1:9" ht="57" thickBot="1">
      <c r="A31" s="25" t="s">
        <v>25</v>
      </c>
      <c r="B31" s="10" t="s">
        <v>31</v>
      </c>
      <c r="C31" s="11" t="s">
        <v>17</v>
      </c>
      <c r="D31" s="12" t="s">
        <v>18</v>
      </c>
      <c r="E31" s="13" t="s">
        <v>19</v>
      </c>
      <c r="F31" s="12" t="s">
        <v>32</v>
      </c>
      <c r="G31" s="12" t="s">
        <v>20</v>
      </c>
      <c r="H31" s="12" t="s">
        <v>33</v>
      </c>
      <c r="I31" s="11" t="s">
        <v>13</v>
      </c>
    </row>
    <row r="32" spans="1:9">
      <c r="A32" s="3">
        <v>4</v>
      </c>
      <c r="B32" s="3">
        <v>3094</v>
      </c>
      <c r="C32" s="3">
        <v>1</v>
      </c>
      <c r="D32" s="3">
        <v>13</v>
      </c>
      <c r="E32" s="3">
        <v>1</v>
      </c>
      <c r="F32" s="3">
        <v>482</v>
      </c>
      <c r="G32" s="3">
        <v>5</v>
      </c>
      <c r="H32" s="3">
        <v>2585</v>
      </c>
      <c r="I32" s="3">
        <v>1</v>
      </c>
    </row>
    <row r="33" spans="1:9">
      <c r="A33" s="3">
        <v>8</v>
      </c>
      <c r="B33" s="3">
        <v>1793</v>
      </c>
      <c r="C33" s="3">
        <v>1</v>
      </c>
      <c r="D33" s="3">
        <v>14</v>
      </c>
      <c r="E33" s="3">
        <v>3</v>
      </c>
      <c r="F33" s="3">
        <v>297</v>
      </c>
      <c r="G33" s="3">
        <v>5</v>
      </c>
      <c r="H33" s="3">
        <v>1646</v>
      </c>
      <c r="I33" s="3">
        <v>2</v>
      </c>
    </row>
    <row r="34" spans="1:9">
      <c r="A34" s="3">
        <v>12</v>
      </c>
      <c r="B34" s="3">
        <v>1689</v>
      </c>
      <c r="C34" s="3">
        <v>1</v>
      </c>
      <c r="D34" s="3">
        <v>13</v>
      </c>
      <c r="E34" s="3">
        <v>4</v>
      </c>
      <c r="F34" s="3">
        <v>243</v>
      </c>
      <c r="G34" s="3">
        <v>4</v>
      </c>
      <c r="H34" s="3">
        <v>1415</v>
      </c>
      <c r="I34" s="3">
        <v>3</v>
      </c>
    </row>
    <row r="35" spans="1:9">
      <c r="A35" s="3">
        <v>16</v>
      </c>
      <c r="B35" s="3">
        <v>1690</v>
      </c>
      <c r="C35" s="3">
        <v>1</v>
      </c>
      <c r="D35" s="3">
        <v>13</v>
      </c>
      <c r="E35" s="3">
        <v>6</v>
      </c>
      <c r="F35" s="3">
        <v>216</v>
      </c>
      <c r="G35" s="3">
        <v>5</v>
      </c>
      <c r="H35" s="3">
        <v>1439</v>
      </c>
      <c r="I35" s="3">
        <v>4</v>
      </c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C33" workbookViewId="0">
      <selection activeCell="C42" sqref="C42:I47"/>
    </sheetView>
  </sheetViews>
  <sheetFormatPr baseColWidth="10" defaultRowHeight="15" x14ac:dyDescent="0"/>
  <cols>
    <col min="1" max="1" width="25.6640625" customWidth="1"/>
    <col min="3" max="3" width="18.6640625" customWidth="1"/>
  </cols>
  <sheetData>
    <row r="1" spans="1:9" ht="20" thickBot="1">
      <c r="A1" s="15" t="s">
        <v>28</v>
      </c>
      <c r="B1" t="s">
        <v>34</v>
      </c>
      <c r="F1" s="16"/>
      <c r="G1" s="16"/>
    </row>
    <row r="2" spans="1:9" ht="46" thickTop="1">
      <c r="A2" s="17" t="s">
        <v>30</v>
      </c>
      <c r="F2" s="16"/>
      <c r="G2" s="16"/>
    </row>
    <row r="3" spans="1:9" ht="57" thickBot="1">
      <c r="A3" s="18" t="s">
        <v>22</v>
      </c>
      <c r="B3" s="19" t="s">
        <v>31</v>
      </c>
      <c r="C3" s="20" t="s">
        <v>17</v>
      </c>
      <c r="D3" s="21" t="s">
        <v>18</v>
      </c>
      <c r="E3" s="22" t="s">
        <v>19</v>
      </c>
      <c r="F3" s="21" t="s">
        <v>32</v>
      </c>
      <c r="G3" s="21" t="s">
        <v>20</v>
      </c>
      <c r="H3" s="21" t="s">
        <v>33</v>
      </c>
      <c r="I3" s="20" t="s">
        <v>13</v>
      </c>
    </row>
    <row r="4" spans="1:9">
      <c r="A4">
        <v>4</v>
      </c>
      <c r="B4">
        <v>773</v>
      </c>
      <c r="C4">
        <v>1</v>
      </c>
      <c r="D4">
        <v>3</v>
      </c>
      <c r="E4">
        <v>2</v>
      </c>
      <c r="F4">
        <v>94</v>
      </c>
      <c r="G4">
        <v>1</v>
      </c>
      <c r="H4">
        <v>665</v>
      </c>
      <c r="I4">
        <v>2</v>
      </c>
    </row>
    <row r="5" spans="1:9">
      <c r="A5">
        <v>8</v>
      </c>
      <c r="B5">
        <v>490</v>
      </c>
      <c r="C5">
        <v>1</v>
      </c>
      <c r="D5">
        <v>4</v>
      </c>
      <c r="E5">
        <v>3</v>
      </c>
      <c r="F5">
        <v>86</v>
      </c>
      <c r="G5">
        <v>1</v>
      </c>
      <c r="H5">
        <v>387</v>
      </c>
      <c r="I5">
        <v>2</v>
      </c>
    </row>
    <row r="6" spans="1:9">
      <c r="A6">
        <v>12</v>
      </c>
      <c r="B6">
        <v>573</v>
      </c>
      <c r="C6">
        <v>1</v>
      </c>
      <c r="D6">
        <v>3</v>
      </c>
      <c r="E6">
        <v>3</v>
      </c>
      <c r="F6">
        <v>89</v>
      </c>
      <c r="G6">
        <v>1</v>
      </c>
      <c r="H6">
        <v>469</v>
      </c>
      <c r="I6">
        <v>2</v>
      </c>
    </row>
    <row r="7" spans="1:9">
      <c r="A7">
        <v>16</v>
      </c>
      <c r="B7">
        <v>494</v>
      </c>
      <c r="C7">
        <v>1</v>
      </c>
      <c r="D7">
        <v>3</v>
      </c>
      <c r="E7">
        <v>2</v>
      </c>
      <c r="F7">
        <v>92</v>
      </c>
      <c r="G7">
        <v>1</v>
      </c>
      <c r="H7">
        <v>388</v>
      </c>
      <c r="I7">
        <v>2</v>
      </c>
    </row>
    <row r="8" spans="1:9">
      <c r="A8">
        <v>20</v>
      </c>
      <c r="B8">
        <v>546</v>
      </c>
      <c r="C8">
        <v>1</v>
      </c>
      <c r="D8">
        <v>3</v>
      </c>
      <c r="E8">
        <v>3</v>
      </c>
      <c r="F8">
        <v>97</v>
      </c>
      <c r="G8">
        <v>1</v>
      </c>
      <c r="H8">
        <v>433</v>
      </c>
      <c r="I8">
        <v>2</v>
      </c>
    </row>
    <row r="13" spans="1:9" ht="45">
      <c r="A13" s="17" t="s">
        <v>21</v>
      </c>
      <c r="F13" s="16"/>
      <c r="G13" s="16"/>
    </row>
    <row r="14" spans="1:9" ht="57" thickBot="1">
      <c r="A14" s="18" t="s">
        <v>22</v>
      </c>
      <c r="B14" s="19" t="s">
        <v>31</v>
      </c>
      <c r="C14" s="20" t="s">
        <v>17</v>
      </c>
      <c r="D14" s="21" t="s">
        <v>18</v>
      </c>
      <c r="E14" s="22" t="s">
        <v>19</v>
      </c>
      <c r="F14" s="21" t="s">
        <v>10</v>
      </c>
      <c r="G14" s="21" t="s">
        <v>20</v>
      </c>
      <c r="H14" s="21" t="s">
        <v>12</v>
      </c>
      <c r="I14" s="20" t="s">
        <v>13</v>
      </c>
    </row>
    <row r="15" spans="1:9">
      <c r="A15">
        <v>2</v>
      </c>
      <c r="B15">
        <v>2596</v>
      </c>
      <c r="C15">
        <f>60*(1/60)</f>
        <v>1</v>
      </c>
      <c r="D15">
        <f>60*(4/60)</f>
        <v>4</v>
      </c>
      <c r="E15">
        <f>60*(3/60)</f>
        <v>3</v>
      </c>
      <c r="F15">
        <v>138</v>
      </c>
      <c r="G15">
        <f>60*(2/60)</f>
        <v>2</v>
      </c>
      <c r="H15">
        <v>2470.2000000000003</v>
      </c>
      <c r="I15">
        <f>60*(2/60)</f>
        <v>2</v>
      </c>
    </row>
    <row r="16" spans="1:9">
      <c r="A16">
        <v>4</v>
      </c>
      <c r="B16">
        <v>1454</v>
      </c>
      <c r="C16">
        <f>60*(1/60)</f>
        <v>1</v>
      </c>
      <c r="D16">
        <f>60*(4/60)</f>
        <v>4</v>
      </c>
      <c r="E16">
        <f>60*(2/60)</f>
        <v>2</v>
      </c>
      <c r="F16">
        <v>154.98000000000002</v>
      </c>
      <c r="G16">
        <f>60*(1/60)</f>
        <v>1</v>
      </c>
      <c r="H16">
        <v>1285.2</v>
      </c>
      <c r="I16">
        <f>60*(2/60)</f>
        <v>2</v>
      </c>
    </row>
    <row r="17" spans="1:9">
      <c r="A17">
        <v>8</v>
      </c>
      <c r="B17">
        <v>853</v>
      </c>
      <c r="C17">
        <f>60*(1/60)</f>
        <v>1</v>
      </c>
      <c r="D17">
        <f>60*(3/60)</f>
        <v>3</v>
      </c>
      <c r="E17">
        <f>60*(1/60)</f>
        <v>1</v>
      </c>
      <c r="F17">
        <v>159</v>
      </c>
      <c r="G17">
        <f>60*(1/60)</f>
        <v>1</v>
      </c>
      <c r="H17">
        <v>682.80000000000007</v>
      </c>
      <c r="I17">
        <f>60*(2/60)</f>
        <v>2</v>
      </c>
    </row>
    <row r="18" spans="1:9">
      <c r="A18">
        <v>12</v>
      </c>
      <c r="B18">
        <v>1238</v>
      </c>
      <c r="C18">
        <v>1</v>
      </c>
      <c r="D18">
        <v>7</v>
      </c>
      <c r="E18">
        <v>3</v>
      </c>
      <c r="F18">
        <v>283</v>
      </c>
      <c r="G18">
        <v>2</v>
      </c>
      <c r="H18">
        <v>935</v>
      </c>
      <c r="I18">
        <v>2</v>
      </c>
    </row>
    <row r="19" spans="1:9">
      <c r="A19">
        <v>16</v>
      </c>
      <c r="B19">
        <v>961</v>
      </c>
      <c r="C19">
        <f>60*(1/60)</f>
        <v>1</v>
      </c>
      <c r="D19">
        <f>60*(4/60)</f>
        <v>4</v>
      </c>
      <c r="E19">
        <f>60*(2/60)</f>
        <v>2</v>
      </c>
      <c r="F19">
        <v>157.97999999999999</v>
      </c>
      <c r="G19">
        <f>60*(1/60)</f>
        <v>1</v>
      </c>
      <c r="H19">
        <v>790.2</v>
      </c>
      <c r="I19">
        <f>60*(2/60)</f>
        <v>2</v>
      </c>
    </row>
    <row r="20" spans="1:9">
      <c r="A20">
        <v>20</v>
      </c>
      <c r="B20">
        <v>1028</v>
      </c>
      <c r="C20">
        <v>1</v>
      </c>
      <c r="D20">
        <v>7</v>
      </c>
      <c r="E20">
        <v>3</v>
      </c>
      <c r="F20">
        <v>182</v>
      </c>
      <c r="G20">
        <v>3</v>
      </c>
      <c r="H20">
        <v>824</v>
      </c>
      <c r="I20">
        <v>3</v>
      </c>
    </row>
    <row r="21" spans="1:9">
      <c r="A21">
        <v>32</v>
      </c>
      <c r="B21">
        <v>1012</v>
      </c>
      <c r="C21">
        <f>60*(1/60)</f>
        <v>1</v>
      </c>
      <c r="D21">
        <f>60*(4/60)</f>
        <v>4</v>
      </c>
      <c r="E21">
        <f>60*(3/60)</f>
        <v>3</v>
      </c>
      <c r="F21">
        <v>177</v>
      </c>
      <c r="G21">
        <f>60*(1/60)</f>
        <v>1</v>
      </c>
      <c r="H21">
        <v>820.2</v>
      </c>
      <c r="I21">
        <f>60*(2/60)</f>
        <v>2</v>
      </c>
    </row>
    <row r="41" spans="1:9" ht="45">
      <c r="A41" s="17" t="s">
        <v>29</v>
      </c>
      <c r="F41" s="16"/>
      <c r="G41" s="16"/>
    </row>
    <row r="42" spans="1:9" ht="57" thickBot="1">
      <c r="A42" s="18" t="s">
        <v>22</v>
      </c>
      <c r="B42" s="19" t="s">
        <v>31</v>
      </c>
      <c r="C42" s="20" t="s">
        <v>17</v>
      </c>
      <c r="D42" s="21" t="s">
        <v>18</v>
      </c>
      <c r="E42" s="22" t="s">
        <v>19</v>
      </c>
      <c r="F42" s="21" t="s">
        <v>10</v>
      </c>
      <c r="G42" s="21" t="s">
        <v>20</v>
      </c>
      <c r="H42" s="21" t="s">
        <v>12</v>
      </c>
      <c r="I42" s="20" t="s">
        <v>13</v>
      </c>
    </row>
    <row r="43" spans="1:9">
      <c r="A43">
        <v>4</v>
      </c>
      <c r="B43">
        <v>2881</v>
      </c>
      <c r="C43">
        <v>2</v>
      </c>
      <c r="D43">
        <v>12</v>
      </c>
      <c r="E43">
        <v>2</v>
      </c>
      <c r="F43">
        <v>272</v>
      </c>
      <c r="G43">
        <v>4</v>
      </c>
      <c r="H43">
        <v>2582</v>
      </c>
      <c r="I43">
        <v>2</v>
      </c>
    </row>
    <row r="44" spans="1:9">
      <c r="A44">
        <v>8</v>
      </c>
      <c r="B44">
        <v>1771</v>
      </c>
      <c r="C44">
        <v>1</v>
      </c>
      <c r="D44">
        <v>14</v>
      </c>
      <c r="E44">
        <v>3</v>
      </c>
      <c r="F44">
        <v>294</v>
      </c>
      <c r="G44">
        <v>5</v>
      </c>
      <c r="H44">
        <v>1447</v>
      </c>
      <c r="I44">
        <v>2</v>
      </c>
    </row>
    <row r="45" spans="1:9">
      <c r="A45">
        <v>12</v>
      </c>
      <c r="B45">
        <v>2061</v>
      </c>
      <c r="C45">
        <v>1</v>
      </c>
      <c r="D45">
        <v>11</v>
      </c>
      <c r="E45">
        <v>2</v>
      </c>
      <c r="F45">
        <v>310</v>
      </c>
      <c r="G45">
        <v>4</v>
      </c>
      <c r="H45">
        <v>1723</v>
      </c>
      <c r="I45">
        <v>3</v>
      </c>
    </row>
    <row r="46" spans="1:9">
      <c r="A46">
        <v>16</v>
      </c>
      <c r="B46">
        <v>2205</v>
      </c>
      <c r="C46">
        <v>1</v>
      </c>
      <c r="D46">
        <v>12</v>
      </c>
      <c r="E46">
        <v>2</v>
      </c>
      <c r="F46">
        <v>305</v>
      </c>
      <c r="G46">
        <v>4</v>
      </c>
      <c r="H46">
        <v>1873</v>
      </c>
      <c r="I46">
        <v>3</v>
      </c>
    </row>
    <row r="47" spans="1:9">
      <c r="A47">
        <v>20</v>
      </c>
      <c r="B47">
        <v>1956</v>
      </c>
      <c r="C47">
        <v>1</v>
      </c>
      <c r="D47">
        <v>12</v>
      </c>
      <c r="E47">
        <v>2</v>
      </c>
      <c r="F47">
        <v>331</v>
      </c>
      <c r="G47">
        <v>4</v>
      </c>
      <c r="H47">
        <v>1597</v>
      </c>
      <c r="I47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activeCell="G109" sqref="G109"/>
    </sheetView>
  </sheetViews>
  <sheetFormatPr baseColWidth="10" defaultRowHeight="15" x14ac:dyDescent="0"/>
  <cols>
    <col min="1" max="1" width="18.83203125" customWidth="1"/>
    <col min="8" max="8" width="14.1640625" customWidth="1"/>
  </cols>
  <sheetData>
    <row r="1" spans="1:9" ht="33" thickBot="1">
      <c r="A1" s="1" t="s">
        <v>0</v>
      </c>
      <c r="B1" s="2" t="s">
        <v>1</v>
      </c>
      <c r="C1" s="3"/>
      <c r="D1" s="2"/>
      <c r="E1" s="3"/>
      <c r="F1" s="4"/>
      <c r="G1" s="5"/>
      <c r="H1" s="3"/>
      <c r="I1" s="3"/>
    </row>
    <row r="2" spans="1:9" ht="16" thickTop="1">
      <c r="A2" s="2" t="s">
        <v>2</v>
      </c>
      <c r="B2" s="6" t="s">
        <v>3</v>
      </c>
      <c r="C2" s="3"/>
      <c r="D2" s="7"/>
      <c r="E2" s="3"/>
      <c r="F2" s="8"/>
      <c r="G2" s="5"/>
      <c r="H2" s="3"/>
      <c r="I2" s="3"/>
    </row>
    <row r="3" spans="1:9">
      <c r="A3" s="3" t="s">
        <v>4</v>
      </c>
      <c r="B3" s="3"/>
      <c r="C3" s="3"/>
      <c r="D3" s="3"/>
      <c r="E3" s="3"/>
      <c r="F3" s="9"/>
      <c r="G3" s="9"/>
      <c r="H3" s="3"/>
      <c r="I3" s="3"/>
    </row>
    <row r="4" spans="1:9" ht="71" thickBot="1">
      <c r="A4" s="1" t="s">
        <v>5</v>
      </c>
      <c r="B4" s="10" t="s">
        <v>6</v>
      </c>
      <c r="C4" s="11" t="s">
        <v>7</v>
      </c>
      <c r="D4" s="12" t="s">
        <v>8</v>
      </c>
      <c r="E4" s="13" t="s">
        <v>9</v>
      </c>
      <c r="F4" s="12" t="s">
        <v>10</v>
      </c>
      <c r="G4" s="12" t="s">
        <v>11</v>
      </c>
      <c r="H4" s="12" t="s">
        <v>12</v>
      </c>
      <c r="I4" s="11" t="s">
        <v>13</v>
      </c>
    </row>
    <row r="5" spans="1:9" ht="16" thickTop="1">
      <c r="A5">
        <v>128</v>
      </c>
      <c r="B5" s="3">
        <v>126</v>
      </c>
      <c r="C5" s="3">
        <v>1</v>
      </c>
      <c r="D5" s="3">
        <v>0.5</v>
      </c>
      <c r="E5" s="3">
        <v>2</v>
      </c>
      <c r="F5" s="3">
        <v>36</v>
      </c>
      <c r="G5" s="3">
        <v>0.5</v>
      </c>
      <c r="H5" s="3">
        <v>82.02</v>
      </c>
      <c r="I5" s="3">
        <v>2</v>
      </c>
    </row>
    <row r="6" spans="1:9">
      <c r="A6">
        <v>256</v>
      </c>
      <c r="B6" s="3">
        <v>171</v>
      </c>
      <c r="C6" s="3">
        <v>1</v>
      </c>
      <c r="D6" s="3">
        <v>0.5</v>
      </c>
      <c r="E6" s="3">
        <v>2</v>
      </c>
      <c r="F6" s="3">
        <v>60</v>
      </c>
      <c r="G6" s="3">
        <v>0.5</v>
      </c>
      <c r="H6" s="3">
        <v>103.98</v>
      </c>
      <c r="I6" s="3">
        <v>2</v>
      </c>
    </row>
    <row r="7" spans="1:9">
      <c r="A7">
        <v>512</v>
      </c>
      <c r="B7" s="3">
        <v>222</v>
      </c>
      <c r="C7" s="3">
        <v>1</v>
      </c>
      <c r="D7" s="3">
        <v>0.5</v>
      </c>
      <c r="E7" s="3">
        <v>2</v>
      </c>
      <c r="F7" s="3">
        <v>64.98</v>
      </c>
      <c r="G7" s="3">
        <v>0.5</v>
      </c>
      <c r="H7" s="3">
        <v>150</v>
      </c>
      <c r="I7" s="3">
        <v>2</v>
      </c>
    </row>
    <row r="8" spans="1:9">
      <c r="A8">
        <v>1024</v>
      </c>
      <c r="B8" s="3">
        <v>306</v>
      </c>
      <c r="C8" s="3">
        <v>1</v>
      </c>
      <c r="D8" s="3">
        <v>1</v>
      </c>
      <c r="E8" s="3">
        <v>2</v>
      </c>
      <c r="F8" s="3">
        <v>81</v>
      </c>
      <c r="G8" s="3">
        <v>0.5</v>
      </c>
      <c r="H8" s="3">
        <v>211.98</v>
      </c>
      <c r="I8" s="3">
        <v>2</v>
      </c>
    </row>
    <row r="9" spans="1:9">
      <c r="A9">
        <v>2048</v>
      </c>
      <c r="B9" s="3">
        <v>481.02</v>
      </c>
      <c r="C9" s="3">
        <v>1</v>
      </c>
      <c r="D9" s="3">
        <v>2</v>
      </c>
      <c r="E9" s="3">
        <v>2</v>
      </c>
      <c r="F9" s="3">
        <v>91.98</v>
      </c>
      <c r="G9" s="3">
        <v>1</v>
      </c>
      <c r="H9" s="3">
        <v>378</v>
      </c>
      <c r="I9" s="3">
        <v>2</v>
      </c>
    </row>
    <row r="10" spans="1:9">
      <c r="A10">
        <v>4096</v>
      </c>
      <c r="B10" s="3">
        <v>853.2</v>
      </c>
      <c r="C10" s="3">
        <v>1</v>
      </c>
      <c r="D10" s="3">
        <v>3</v>
      </c>
      <c r="E10" s="3">
        <v>1</v>
      </c>
      <c r="F10" s="3">
        <v>159</v>
      </c>
      <c r="G10" s="3">
        <v>1</v>
      </c>
      <c r="H10" s="3">
        <v>682.8</v>
      </c>
      <c r="I10" s="3">
        <v>2</v>
      </c>
    </row>
    <row r="11" spans="1:9">
      <c r="A11">
        <v>8192</v>
      </c>
      <c r="B11" s="3">
        <v>1936.8</v>
      </c>
      <c r="C11" s="3">
        <v>1</v>
      </c>
      <c r="D11" s="3">
        <v>9</v>
      </c>
      <c r="E11" s="3">
        <v>2</v>
      </c>
      <c r="F11" s="3">
        <v>448.98</v>
      </c>
      <c r="G11" s="3">
        <v>3</v>
      </c>
      <c r="H11" s="3">
        <v>1470</v>
      </c>
      <c r="I11" s="3">
        <v>2</v>
      </c>
    </row>
    <row r="23" spans="1:7">
      <c r="D23" s="14"/>
    </row>
    <row r="32" spans="1:7" ht="20" thickBot="1">
      <c r="A32" s="15" t="s">
        <v>14</v>
      </c>
      <c r="F32" s="16"/>
      <c r="G32" s="16"/>
    </row>
    <row r="33" spans="1:9" ht="61" thickTop="1">
      <c r="A33" s="17" t="s">
        <v>15</v>
      </c>
      <c r="F33" s="16"/>
      <c r="G33" s="16"/>
    </row>
    <row r="34" spans="1:9" ht="71" thickBot="1">
      <c r="A34" s="18" t="s">
        <v>16</v>
      </c>
      <c r="B34" s="19" t="s">
        <v>6</v>
      </c>
      <c r="C34" s="20" t="s">
        <v>17</v>
      </c>
      <c r="D34" s="21" t="s">
        <v>18</v>
      </c>
      <c r="E34" s="22" t="s">
        <v>19</v>
      </c>
      <c r="F34" s="21" t="s">
        <v>10</v>
      </c>
      <c r="G34" s="21" t="s">
        <v>20</v>
      </c>
      <c r="H34" s="21" t="s">
        <v>12</v>
      </c>
      <c r="I34" s="20" t="s">
        <v>13</v>
      </c>
    </row>
    <row r="35" spans="1:9">
      <c r="A35">
        <v>16</v>
      </c>
      <c r="B35">
        <v>1848</v>
      </c>
      <c r="C35">
        <f t="shared" ref="C35:C40" si="0">60*(1/60)</f>
        <v>1</v>
      </c>
      <c r="D35">
        <v>64.98</v>
      </c>
      <c r="E35">
        <f t="shared" ref="E35:E40" si="1">60*(1/60)</f>
        <v>1</v>
      </c>
      <c r="F35">
        <v>988.19999999999993</v>
      </c>
      <c r="G35">
        <v>24</v>
      </c>
      <c r="H35">
        <v>720</v>
      </c>
      <c r="I35">
        <f t="shared" ref="I35:I40" si="2">60*(2/60)</f>
        <v>2</v>
      </c>
    </row>
    <row r="36" spans="1:9">
      <c r="A36">
        <v>32</v>
      </c>
      <c r="B36">
        <v>1282.2</v>
      </c>
      <c r="C36">
        <f t="shared" si="0"/>
        <v>1</v>
      </c>
      <c r="D36">
        <v>31.8</v>
      </c>
      <c r="E36">
        <f t="shared" si="1"/>
        <v>1</v>
      </c>
      <c r="F36">
        <v>529.98</v>
      </c>
      <c r="G36">
        <f>60*(12/60)</f>
        <v>12</v>
      </c>
      <c r="H36">
        <v>717</v>
      </c>
      <c r="I36">
        <f t="shared" si="2"/>
        <v>2</v>
      </c>
    </row>
    <row r="37" spans="1:9">
      <c r="A37">
        <v>64</v>
      </c>
      <c r="B37">
        <v>1018.8000000000001</v>
      </c>
      <c r="C37">
        <f t="shared" si="0"/>
        <v>1</v>
      </c>
      <c r="D37">
        <v>15</v>
      </c>
      <c r="E37">
        <f t="shared" si="1"/>
        <v>1</v>
      </c>
      <c r="F37">
        <v>279</v>
      </c>
      <c r="G37">
        <f>60*(5/60)</f>
        <v>5</v>
      </c>
      <c r="H37">
        <v>711</v>
      </c>
      <c r="I37">
        <f t="shared" si="2"/>
        <v>2</v>
      </c>
    </row>
    <row r="38" spans="1:9">
      <c r="A38">
        <v>128</v>
      </c>
      <c r="B38">
        <v>904.2</v>
      </c>
      <c r="C38">
        <f t="shared" si="0"/>
        <v>1</v>
      </c>
      <c r="D38">
        <f>60*(8/60)</f>
        <v>8</v>
      </c>
      <c r="E38">
        <f t="shared" si="1"/>
        <v>1</v>
      </c>
      <c r="F38">
        <v>175.8</v>
      </c>
      <c r="G38">
        <f>60*(3/10)</f>
        <v>18</v>
      </c>
      <c r="H38">
        <v>705</v>
      </c>
      <c r="I38">
        <f t="shared" si="2"/>
        <v>2</v>
      </c>
    </row>
    <row r="39" spans="1:9">
      <c r="A39">
        <v>256</v>
      </c>
      <c r="B39">
        <v>853.2</v>
      </c>
      <c r="C39">
        <f t="shared" si="0"/>
        <v>1</v>
      </c>
      <c r="D39">
        <f>60*(3/60)</f>
        <v>3</v>
      </c>
      <c r="E39">
        <f t="shared" si="1"/>
        <v>1</v>
      </c>
      <c r="F39">
        <v>159</v>
      </c>
      <c r="G39">
        <f>60*(1/60)</f>
        <v>1</v>
      </c>
      <c r="H39">
        <v>682.80000000000007</v>
      </c>
      <c r="I39">
        <f t="shared" si="2"/>
        <v>2</v>
      </c>
    </row>
    <row r="40" spans="1:9">
      <c r="A40">
        <v>512</v>
      </c>
      <c r="B40">
        <v>877.19999999999993</v>
      </c>
      <c r="C40">
        <f t="shared" si="0"/>
        <v>1</v>
      </c>
      <c r="D40">
        <f>60*(2/60)</f>
        <v>2</v>
      </c>
      <c r="E40">
        <f t="shared" si="1"/>
        <v>1</v>
      </c>
      <c r="F40" s="14">
        <v>141</v>
      </c>
      <c r="G40">
        <f>60*(0.5/60)</f>
        <v>0.5</v>
      </c>
      <c r="H40">
        <v>726</v>
      </c>
      <c r="I40">
        <f t="shared" si="2"/>
        <v>2</v>
      </c>
    </row>
    <row r="41" spans="1:9">
      <c r="A41">
        <v>1024</v>
      </c>
      <c r="C41">
        <f t="shared" ref="C41" si="3">1/60</f>
        <v>1.6666666666666666E-2</v>
      </c>
      <c r="E41">
        <f t="shared" ref="E41" si="4">1/60</f>
        <v>1.6666666666666666E-2</v>
      </c>
      <c r="I41">
        <f t="shared" ref="I41" si="5">2/60</f>
        <v>3.3333333333333333E-2</v>
      </c>
    </row>
    <row r="48" spans="1:9" ht="20" thickBot="1">
      <c r="A48" s="15" t="s">
        <v>14</v>
      </c>
      <c r="F48" s="16"/>
      <c r="G48" s="16"/>
    </row>
    <row r="49" spans="1:9" ht="61" thickTop="1">
      <c r="A49" s="17" t="s">
        <v>26</v>
      </c>
      <c r="F49" s="16"/>
      <c r="G49" s="16"/>
    </row>
    <row r="50" spans="1:9" ht="71" thickBot="1">
      <c r="A50" s="18" t="s">
        <v>16</v>
      </c>
      <c r="B50" s="19" t="s">
        <v>6</v>
      </c>
      <c r="C50" s="20" t="s">
        <v>17</v>
      </c>
      <c r="D50" s="21" t="s">
        <v>18</v>
      </c>
      <c r="E50" s="22" t="s">
        <v>19</v>
      </c>
      <c r="F50" s="21" t="s">
        <v>10</v>
      </c>
      <c r="G50" s="21" t="s">
        <v>20</v>
      </c>
      <c r="H50" s="21" t="s">
        <v>12</v>
      </c>
      <c r="I50" s="20" t="s">
        <v>13</v>
      </c>
    </row>
    <row r="51" spans="1:9">
      <c r="A51">
        <v>32</v>
      </c>
      <c r="B51">
        <v>2633</v>
      </c>
      <c r="C51">
        <v>1</v>
      </c>
      <c r="D51">
        <v>81</v>
      </c>
      <c r="E51">
        <v>2</v>
      </c>
      <c r="F51">
        <v>1096</v>
      </c>
      <c r="G51">
        <v>29</v>
      </c>
      <c r="H51">
        <v>1417</v>
      </c>
      <c r="I51">
        <v>2</v>
      </c>
    </row>
    <row r="52" spans="1:9">
      <c r="A52">
        <v>64</v>
      </c>
      <c r="B52">
        <v>2033</v>
      </c>
      <c r="C52">
        <v>1</v>
      </c>
      <c r="D52">
        <v>42</v>
      </c>
      <c r="E52">
        <v>2</v>
      </c>
      <c r="F52">
        <v>578</v>
      </c>
      <c r="G52">
        <v>14</v>
      </c>
      <c r="H52">
        <v>1421</v>
      </c>
      <c r="I52">
        <v>2</v>
      </c>
    </row>
    <row r="53" spans="1:9">
      <c r="A53">
        <v>128</v>
      </c>
      <c r="B53">
        <v>1797</v>
      </c>
      <c r="C53">
        <v>1</v>
      </c>
      <c r="D53">
        <v>24</v>
      </c>
      <c r="E53">
        <v>2</v>
      </c>
      <c r="F53" s="14">
        <v>352</v>
      </c>
      <c r="G53" s="14">
        <v>8</v>
      </c>
      <c r="H53" s="14">
        <v>1405</v>
      </c>
      <c r="I53" s="14">
        <v>2</v>
      </c>
    </row>
    <row r="54" spans="1:9">
      <c r="A54">
        <v>256</v>
      </c>
      <c r="B54">
        <v>2676</v>
      </c>
      <c r="C54">
        <v>1</v>
      </c>
      <c r="D54">
        <v>11</v>
      </c>
      <c r="E54">
        <v>2</v>
      </c>
      <c r="F54" s="14">
        <v>303</v>
      </c>
      <c r="G54" s="14">
        <v>4</v>
      </c>
      <c r="H54" s="14">
        <v>2348</v>
      </c>
      <c r="I54" s="14">
        <v>2</v>
      </c>
    </row>
    <row r="55" spans="1:9">
      <c r="A55">
        <v>512</v>
      </c>
      <c r="F55" s="16"/>
      <c r="G55" s="16"/>
    </row>
    <row r="56" spans="1:9">
      <c r="F56" s="16"/>
      <c r="G56" s="16"/>
    </row>
    <row r="57" spans="1:9">
      <c r="F57" s="16"/>
      <c r="G57" s="16"/>
    </row>
    <row r="58" spans="1:9">
      <c r="F58" s="16"/>
      <c r="G58" s="16"/>
    </row>
    <row r="59" spans="1:9" ht="20" thickBot="1">
      <c r="A59" s="15" t="s">
        <v>28</v>
      </c>
      <c r="F59" s="16"/>
      <c r="G59" s="16"/>
    </row>
    <row r="60" spans="1:9" ht="61" thickTop="1">
      <c r="A60" s="17" t="s">
        <v>21</v>
      </c>
      <c r="F60" s="16"/>
      <c r="G60" s="16"/>
    </row>
    <row r="61" spans="1:9" ht="71" thickBot="1">
      <c r="A61" s="18" t="s">
        <v>22</v>
      </c>
      <c r="B61" s="19" t="s">
        <v>6</v>
      </c>
      <c r="C61" s="20" t="s">
        <v>17</v>
      </c>
      <c r="D61" s="21" t="s">
        <v>18</v>
      </c>
      <c r="E61" s="22" t="s">
        <v>19</v>
      </c>
      <c r="F61" s="21" t="s">
        <v>10</v>
      </c>
      <c r="G61" s="21" t="s">
        <v>20</v>
      </c>
      <c r="H61" s="21" t="s">
        <v>12</v>
      </c>
      <c r="I61" s="20" t="s">
        <v>13</v>
      </c>
    </row>
    <row r="62" spans="1:9">
      <c r="A62">
        <v>2</v>
      </c>
      <c r="B62">
        <v>2596.2000000000003</v>
      </c>
      <c r="C62">
        <f>60*(1/60)</f>
        <v>1</v>
      </c>
      <c r="D62">
        <f>60*(4/60)</f>
        <v>4</v>
      </c>
      <c r="E62">
        <f>60*(3/60)</f>
        <v>3</v>
      </c>
      <c r="F62">
        <v>138</v>
      </c>
      <c r="G62">
        <f>60*(2/60)</f>
        <v>2</v>
      </c>
      <c r="H62">
        <v>2470.2000000000003</v>
      </c>
      <c r="I62">
        <f>60*(2/60)</f>
        <v>2</v>
      </c>
    </row>
    <row r="63" spans="1:9">
      <c r="A63">
        <v>4</v>
      </c>
      <c r="B63">
        <v>1453.8</v>
      </c>
      <c r="C63">
        <f>60*(1/60)</f>
        <v>1</v>
      </c>
      <c r="D63">
        <f>60*(4/60)</f>
        <v>4</v>
      </c>
      <c r="E63">
        <f>60*(2/60)</f>
        <v>2</v>
      </c>
      <c r="F63">
        <v>154.98000000000002</v>
      </c>
      <c r="G63">
        <f>60*(1/60)</f>
        <v>1</v>
      </c>
      <c r="H63">
        <v>1285.2</v>
      </c>
      <c r="I63">
        <f>60*(2/60)</f>
        <v>2</v>
      </c>
    </row>
    <row r="64" spans="1:9">
      <c r="A64">
        <v>8</v>
      </c>
      <c r="B64">
        <v>853.2</v>
      </c>
      <c r="C64">
        <f>60*(1/60)</f>
        <v>1</v>
      </c>
      <c r="D64">
        <f>60*(3/60)</f>
        <v>3</v>
      </c>
      <c r="E64">
        <f>60*(1/60)</f>
        <v>1</v>
      </c>
      <c r="F64">
        <v>159</v>
      </c>
      <c r="G64">
        <f>60*(1/60)</f>
        <v>1</v>
      </c>
      <c r="H64">
        <v>682.80000000000007</v>
      </c>
      <c r="I64">
        <f>60*(2/60)</f>
        <v>2</v>
      </c>
    </row>
    <row r="65" spans="1:9">
      <c r="A65">
        <v>16</v>
      </c>
      <c r="B65">
        <v>961.19999999999993</v>
      </c>
      <c r="C65">
        <f>60*(1/60)</f>
        <v>1</v>
      </c>
      <c r="D65">
        <f>60*(4/60)</f>
        <v>4</v>
      </c>
      <c r="E65">
        <f>60*(2/60)</f>
        <v>2</v>
      </c>
      <c r="F65">
        <v>157.97999999999999</v>
      </c>
      <c r="G65">
        <f>60*(1/60)</f>
        <v>1</v>
      </c>
      <c r="H65">
        <v>790.2</v>
      </c>
      <c r="I65">
        <f>60*(2/60)</f>
        <v>2</v>
      </c>
    </row>
    <row r="66" spans="1:9">
      <c r="A66">
        <v>32</v>
      </c>
      <c r="B66">
        <v>1012.8</v>
      </c>
      <c r="C66">
        <f>60*(1/60)</f>
        <v>1</v>
      </c>
      <c r="D66">
        <f>60*(4/60)</f>
        <v>4</v>
      </c>
      <c r="E66">
        <f>60*(3/60)</f>
        <v>3</v>
      </c>
      <c r="F66">
        <v>177</v>
      </c>
      <c r="G66">
        <f>60*(1/60)</f>
        <v>1</v>
      </c>
      <c r="H66">
        <v>820.2</v>
      </c>
      <c r="I66">
        <f>60*(2/60)</f>
        <v>2</v>
      </c>
    </row>
    <row r="67" spans="1:9">
      <c r="A67">
        <v>64</v>
      </c>
    </row>
    <row r="84" spans="1:9" ht="20" thickBot="1">
      <c r="A84" s="15" t="s">
        <v>23</v>
      </c>
      <c r="F84" s="16"/>
      <c r="G84" s="16"/>
    </row>
    <row r="85" spans="1:9" ht="61" thickTop="1">
      <c r="A85" s="17" t="s">
        <v>24</v>
      </c>
      <c r="F85" s="16"/>
      <c r="G85" s="16"/>
    </row>
    <row r="86" spans="1:9" ht="71" thickBot="1">
      <c r="A86" s="18" t="s">
        <v>25</v>
      </c>
      <c r="B86" s="19" t="s">
        <v>6</v>
      </c>
      <c r="C86" s="20" t="s">
        <v>17</v>
      </c>
      <c r="D86" s="21" t="s">
        <v>18</v>
      </c>
      <c r="E86" s="22" t="s">
        <v>19</v>
      </c>
      <c r="F86" s="21" t="s">
        <v>10</v>
      </c>
      <c r="G86" s="21" t="s">
        <v>20</v>
      </c>
      <c r="H86" s="21" t="s">
        <v>12</v>
      </c>
      <c r="I86" s="20" t="s">
        <v>13</v>
      </c>
    </row>
    <row r="87" spans="1:9">
      <c r="A87">
        <v>4</v>
      </c>
      <c r="B87">
        <v>1522.2</v>
      </c>
      <c r="C87">
        <f>60*(1/60)</f>
        <v>1</v>
      </c>
      <c r="D87">
        <f>60*(5/60)</f>
        <v>5</v>
      </c>
      <c r="E87">
        <f>60*(1/60)</f>
        <v>1</v>
      </c>
      <c r="F87">
        <v>232.98</v>
      </c>
      <c r="G87">
        <f>60*(1/60)</f>
        <v>1</v>
      </c>
      <c r="H87">
        <v>1276.2</v>
      </c>
      <c r="I87">
        <f>60*(2/60)</f>
        <v>2</v>
      </c>
    </row>
    <row r="88" spans="1:9">
      <c r="A88">
        <v>8</v>
      </c>
      <c r="B88">
        <v>853.2</v>
      </c>
      <c r="C88">
        <f>60*(1/60)</f>
        <v>1</v>
      </c>
      <c r="D88">
        <f>60*(3/60)</f>
        <v>3</v>
      </c>
      <c r="E88">
        <f>60*(1/60)</f>
        <v>1</v>
      </c>
      <c r="F88">
        <v>159</v>
      </c>
      <c r="G88">
        <f>60*(1/60)</f>
        <v>1</v>
      </c>
      <c r="H88">
        <v>682.80000000000007</v>
      </c>
      <c r="I88">
        <f>60*(2/60)</f>
        <v>2</v>
      </c>
    </row>
    <row r="89" spans="1:9">
      <c r="A89">
        <v>16</v>
      </c>
      <c r="B89">
        <v>853.2</v>
      </c>
      <c r="C89">
        <f>60*(0.5/60)</f>
        <v>0.5</v>
      </c>
      <c r="D89">
        <f>60*(4/60)</f>
        <v>4</v>
      </c>
      <c r="E89">
        <f>60*(4/60)</f>
        <v>4</v>
      </c>
      <c r="F89">
        <v>129</v>
      </c>
      <c r="G89">
        <f>60*(2/60)</f>
        <v>2</v>
      </c>
      <c r="H89">
        <v>706.8</v>
      </c>
      <c r="I89">
        <f>60*(2/60)</f>
        <v>2</v>
      </c>
    </row>
    <row r="90" spans="1:9">
      <c r="A90">
        <v>32</v>
      </c>
    </row>
    <row r="96" spans="1:9">
      <c r="B96" s="3"/>
      <c r="C96" s="3"/>
      <c r="D96" s="3"/>
      <c r="E96" s="3"/>
      <c r="F96" s="3"/>
      <c r="G96" s="3"/>
      <c r="H96" s="3"/>
      <c r="I96" s="3"/>
    </row>
    <row r="97" spans="2:9">
      <c r="B97" s="3"/>
      <c r="C97" s="3"/>
      <c r="D97" s="3"/>
      <c r="E97" s="3"/>
      <c r="F97" s="3"/>
      <c r="G97" s="3"/>
      <c r="H97" s="3"/>
      <c r="I97" s="3"/>
    </row>
    <row r="98" spans="2:9">
      <c r="B98" s="3"/>
      <c r="C98" s="3"/>
      <c r="D98" s="3"/>
      <c r="E98" s="3"/>
      <c r="F98" s="3"/>
      <c r="G98" s="3"/>
      <c r="H98" s="3"/>
      <c r="I98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Chunk_size_cyder</vt:lpstr>
      <vt:lpstr>Num_workers_cyder</vt:lpstr>
      <vt:lpstr>Num_Reduces_cyder</vt:lpstr>
      <vt:lpstr>Cyder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2011-01-03T10:16:00Z</dcterms:created>
  <dcterms:modified xsi:type="dcterms:W3CDTF">2011-01-05T07:46:58Z</dcterms:modified>
</cp:coreProperties>
</file>