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iamqu\Desktop\"/>
    </mc:Choice>
  </mc:AlternateContent>
  <xr:revisionPtr revIDLastSave="0" documentId="13_ncr:1_{4FC53A4C-4666-4E81-A23D-802FB5CECB62}" xr6:coauthVersionLast="47" xr6:coauthVersionMax="47" xr10:uidLastSave="{00000000-0000-0000-0000-000000000000}"/>
  <bookViews>
    <workbookView xWindow="-108" yWindow="-108" windowWidth="23256" windowHeight="13176" firstSheet="1" activeTab="5" xr2:uid="{00000000-000D-0000-FFFF-FFFF00000000}"/>
  </bookViews>
  <sheets>
    <sheet name="Two_Months_Sales" sheetId="3" r:id="rId1"/>
    <sheet name="Two_Months_ab_Carts" sheetId="1" r:id="rId2"/>
    <sheet name="Region_Summary" sheetId="8" r:id="rId3"/>
    <sheet name="Country_codes" sheetId="4" r:id="rId4"/>
    <sheet name="Conversion_" sheetId="2" r:id="rId5"/>
    <sheet name="Report" sheetId="5" r:id="rId6"/>
  </sheets>
  <definedNames>
    <definedName name="ExternalData_1" localSheetId="3" hidden="1">Country_codes!$A$1:$B$24</definedName>
    <definedName name="ExternalData_1" localSheetId="0" hidden="1">Two_Months_Sales!$A$1:$G$102</definedName>
  </definedNames>
  <calcPr calcId="191029"/>
  <pivotCaches>
    <pivotCache cacheId="0" r:id="rId7"/>
    <pivotCache cacheId="1" r:id="rId8"/>
    <pivotCache cacheId="2" r:id="rId9"/>
    <pivotCache cacheId="3" r:id="rId10"/>
    <pivotCache cacheId="4"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 r="G50" i="1"/>
  <c r="G51" i="1"/>
  <c r="B6" i="2"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2" i="1"/>
  <c r="H53" i="1"/>
  <c r="G53" i="1"/>
  <c r="H52" i="1"/>
  <c r="G52" i="1"/>
  <c r="H51" i="1"/>
  <c r="H50" i="1"/>
  <c r="H49" i="1"/>
  <c r="G49" i="1"/>
  <c r="H48" i="1"/>
  <c r="G48" i="1"/>
  <c r="H47" i="1"/>
  <c r="H46" i="1"/>
  <c r="G46" i="1"/>
  <c r="H45" i="1"/>
  <c r="H44" i="1"/>
  <c r="G44" i="1"/>
  <c r="H43" i="1"/>
  <c r="G43" i="1"/>
  <c r="H42" i="1"/>
  <c r="G42" i="1"/>
  <c r="H41" i="1"/>
  <c r="G41" i="1"/>
  <c r="H40" i="1"/>
  <c r="G40" i="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2" i="3"/>
  <c r="I102" i="3"/>
  <c r="A102" i="3"/>
  <c r="I101" i="3"/>
  <c r="A101" i="3"/>
  <c r="I100" i="3"/>
  <c r="A100" i="3"/>
  <c r="I99" i="3"/>
  <c r="A99" i="3"/>
  <c r="I98" i="3"/>
  <c r="A98" i="3"/>
  <c r="I97" i="3"/>
  <c r="A97" i="3"/>
  <c r="I96" i="3"/>
  <c r="A96" i="3"/>
  <c r="I95" i="3"/>
  <c r="A95" i="3"/>
  <c r="I94" i="3"/>
  <c r="A94" i="3"/>
  <c r="I93" i="3"/>
  <c r="A93" i="3"/>
  <c r="I92" i="3"/>
  <c r="A92" i="3"/>
  <c r="I91" i="3"/>
  <c r="A91" i="3"/>
  <c r="I90" i="3"/>
  <c r="A90" i="3"/>
  <c r="I89" i="3"/>
  <c r="A89"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2"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2" i="1"/>
  <c r="G4" i="1"/>
  <c r="G6" i="1"/>
  <c r="G7" i="1"/>
  <c r="G8" i="1"/>
  <c r="G9" i="1"/>
  <c r="G10" i="1"/>
  <c r="G11" i="1"/>
  <c r="G12" i="1"/>
  <c r="G13" i="1"/>
  <c r="G14" i="1"/>
  <c r="G15" i="1"/>
  <c r="G16" i="1"/>
  <c r="G17" i="1"/>
  <c r="G18" i="1"/>
  <c r="G19" i="1"/>
  <c r="G20" i="1"/>
  <c r="G22" i="1"/>
  <c r="G24" i="1"/>
  <c r="G25" i="1"/>
  <c r="G26" i="1"/>
  <c r="G27" i="1"/>
  <c r="G28" i="1"/>
  <c r="G29" i="1"/>
  <c r="G30" i="1"/>
  <c r="G31" i="1"/>
  <c r="G34" i="1"/>
  <c r="G35" i="1"/>
  <c r="G36" i="1"/>
  <c r="G37" i="1"/>
  <c r="G39"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16B89A-03DA-4871-BBC2-8DC40063C170}" keepAlive="1" name="Query - codes" description="Connection to the 'codes' query in the workbook." type="5" refreshedVersion="8" background="1" saveData="1">
    <dbPr connection="Provider=Microsoft.Mashup.OleDb.1;Data Source=$Workbook$;Location=codes;Extended Properties=&quot;&quot;" command="SELECT * FROM [codes]"/>
  </connection>
  <connection id="2" xr16:uid="{FCD830E7-F4E4-49D4-837B-87F4755AE650}" keepAlive="1" name="Query - Sheet 1" description="Connection to the 'Sheet 1' query in the workbook." type="5" refreshedVersion="8" background="1" saveData="1">
    <dbPr connection="Provider=Microsoft.Mashup.OleDb.1;Data Source=$Workbook$;Location=&quot;Sheet 1&quot;;Extended Properties=&quot;&quot;" command="SELECT * FROM [Sheet 1]"/>
  </connection>
  <connection id="3" xr16:uid="{4128047F-0CD4-4EBB-B41F-A2E54744A26D}" keepAlive="1" name="Query - Sheet 1 (2)" description="Connection to the 'Sheet 1 (2)' query in the workbook." type="5" refreshedVersion="0" background="1">
    <dbPr connection="Provider=Microsoft.Mashup.OleDb.1;Data Source=$Workbook$;Location=&quot;Sheet 1 (2)&quot;;Extended Properties=&quot;&quot;" command="SELECT * FROM [Sheet 1 (2)]"/>
  </connection>
  <connection id="4" xr16:uid="{EF0ADD6F-46C8-4461-BC4C-28D1976700E5}" keepAlive="1" name="Query - Sheet1" description="Connection to the 'Sheet1' query in the workbook." type="5" refreshedVersion="0" background="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<sst xmlns="http://schemas.openxmlformats.org/spreadsheetml/2006/main" count="661" uniqueCount="319">
  <si>
    <t>2025-02-13</t>
  </si>
  <si>
    <t>2025-02-18</t>
  </si>
  <si>
    <t>2025-02-23</t>
  </si>
  <si>
    <t>2025-03-28</t>
  </si>
  <si>
    <t>2025-03-05</t>
  </si>
  <si>
    <t>2025-03-23</t>
  </si>
  <si>
    <t>2025-04-03</t>
  </si>
  <si>
    <t>2025-03-10</t>
  </si>
  <si>
    <t>2025-03-11</t>
  </si>
  <si>
    <t>2025-03-14</t>
  </si>
  <si>
    <t>2025-02-22</t>
  </si>
  <si>
    <t>2025-04-10</t>
  </si>
  <si>
    <t>2025-03-13</t>
  </si>
  <si>
    <t>2025-02-16</t>
  </si>
  <si>
    <t>2025-02-09</t>
  </si>
  <si>
    <t>2025-03-29</t>
  </si>
  <si>
    <t>Country</t>
  </si>
  <si>
    <t>Pay_Method</t>
  </si>
  <si>
    <t>Total_Order</t>
  </si>
  <si>
    <t>Product_Name</t>
  </si>
  <si>
    <t>Month</t>
  </si>
  <si>
    <t>Day</t>
  </si>
  <si>
    <t>Saudi Arabia</t>
  </si>
  <si>
    <t>مدى</t>
  </si>
  <si>
    <t>United Arab Emirates (UAE)</t>
  </si>
  <si>
    <t>حوالة بنكيةمصرف الراجحي</t>
  </si>
  <si>
    <t>البطاقة الإئتمانية</t>
  </si>
  <si>
    <t>STC Pay</t>
  </si>
  <si>
    <t>Jordan</t>
  </si>
  <si>
    <t>Morocco</t>
  </si>
  <si>
    <t>Oman</t>
  </si>
  <si>
    <t>Austria</t>
  </si>
  <si>
    <t>Algeria</t>
  </si>
  <si>
    <t>مجاني</t>
  </si>
  <si>
    <t>Hungary</t>
  </si>
  <si>
    <t>Code</t>
  </si>
  <si>
    <t>Kuwait</t>
  </si>
  <si>
    <t>Bahrain</t>
  </si>
  <si>
    <t>Qatar</t>
  </si>
  <si>
    <t>Lebanon</t>
  </si>
  <si>
    <t>Iraq</t>
  </si>
  <si>
    <t>Syria</t>
  </si>
  <si>
    <t>Palestine</t>
  </si>
  <si>
    <t>Turkey</t>
  </si>
  <si>
    <t>Iran</t>
  </si>
  <si>
    <t>Egypt</t>
  </si>
  <si>
    <t>Sudan</t>
  </si>
  <si>
    <t>Yemen</t>
  </si>
  <si>
    <t>Product</t>
  </si>
  <si>
    <t>Customer_Name</t>
  </si>
  <si>
    <t>Date</t>
  </si>
  <si>
    <t>Price_Sar</t>
  </si>
  <si>
    <t>Location</t>
  </si>
  <si>
    <t>+966</t>
  </si>
  <si>
    <t>+971</t>
  </si>
  <si>
    <t>+965</t>
  </si>
  <si>
    <t>+973</t>
  </si>
  <si>
    <t>+974</t>
  </si>
  <si>
    <t>+968</t>
  </si>
  <si>
    <t>+962</t>
  </si>
  <si>
    <t>+961</t>
  </si>
  <si>
    <t>+964</t>
  </si>
  <si>
    <t>+963</t>
  </si>
  <si>
    <t>+970</t>
  </si>
  <si>
    <t>+90</t>
  </si>
  <si>
    <t>+98</t>
  </si>
  <si>
    <t>+20</t>
  </si>
  <si>
    <t>+249</t>
  </si>
  <si>
    <t>+967</t>
  </si>
  <si>
    <t>+212</t>
  </si>
  <si>
    <t>+436</t>
  </si>
  <si>
    <t>+363</t>
  </si>
  <si>
    <t>+213</t>
  </si>
  <si>
    <t>+201</t>
  </si>
  <si>
    <t>+614</t>
  </si>
  <si>
    <t>Isreal</t>
  </si>
  <si>
    <t>+336</t>
  </si>
  <si>
    <t>United States ( N. Carolina )</t>
  </si>
  <si>
    <t>United States (Ohio)</t>
  </si>
  <si>
    <t>United States (New Jersey)</t>
  </si>
  <si>
    <t>Order_number</t>
  </si>
  <si>
    <t>Phone_number</t>
  </si>
  <si>
    <t>Status</t>
  </si>
  <si>
    <t>Row Labels</t>
  </si>
  <si>
    <t>(blank)</t>
  </si>
  <si>
    <t>Grand Total</t>
  </si>
  <si>
    <t>Count of Country</t>
  </si>
  <si>
    <t>sales table countries</t>
  </si>
  <si>
    <t>Count of Location</t>
  </si>
  <si>
    <t>cart table countries</t>
  </si>
  <si>
    <t>GULF</t>
  </si>
  <si>
    <t>KSA</t>
  </si>
  <si>
    <t>Other</t>
  </si>
  <si>
    <t>Count of Country_o</t>
  </si>
  <si>
    <t>Country with Other</t>
  </si>
  <si>
    <t>Conversion rates</t>
  </si>
  <si>
    <t>Conversion rate - Saudi / GULF</t>
  </si>
  <si>
    <t>Conversion rate - Other</t>
  </si>
  <si>
    <t xml:space="preserve">pie chart 1: showcasing the conversion rate from customers who abandoned their basket and than came back and bought. </t>
  </si>
  <si>
    <t>Summary : market in saudi and gulf region is profitable, and business is healthy, and more invistegating regard if payment is an onsticle for OTHER region.</t>
  </si>
  <si>
    <t xml:space="preserve">bar chart 1: showcases total number of sales by the region. </t>
  </si>
  <si>
    <t xml:space="preserve">bar chart 1: showcases total number of Abandoned baskets by the region. </t>
  </si>
  <si>
    <t>+966825487</t>
  </si>
  <si>
    <t>+966447501</t>
  </si>
  <si>
    <t>+971348797</t>
  </si>
  <si>
    <t>+966559479</t>
  </si>
  <si>
    <t>+966923269</t>
  </si>
  <si>
    <t>+966629385</t>
  </si>
  <si>
    <t>+966338752</t>
  </si>
  <si>
    <t>+966356395</t>
  </si>
  <si>
    <t>+966608867</t>
  </si>
  <si>
    <t>+966277432</t>
  </si>
  <si>
    <t>+966929706</t>
  </si>
  <si>
    <t>+966603215</t>
  </si>
  <si>
    <t>+966788113</t>
  </si>
  <si>
    <t>+966256772</t>
  </si>
  <si>
    <t>+966420877</t>
  </si>
  <si>
    <t>+966586374</t>
  </si>
  <si>
    <t>+966477314</t>
  </si>
  <si>
    <t>+966516099</t>
  </si>
  <si>
    <t>+966670139</t>
  </si>
  <si>
    <t>+966396280</t>
  </si>
  <si>
    <t>+966983198</t>
  </si>
  <si>
    <t>+966846999</t>
  </si>
  <si>
    <t>+966757080</t>
  </si>
  <si>
    <t>+966873633</t>
  </si>
  <si>
    <t>+962333410</t>
  </si>
  <si>
    <t>+966363873</t>
  </si>
  <si>
    <t>+212598910</t>
  </si>
  <si>
    <t>+966113149</t>
  </si>
  <si>
    <t>+966915595</t>
  </si>
  <si>
    <t>+962950676</t>
  </si>
  <si>
    <t>+968703674</t>
  </si>
  <si>
    <t>+966426571</t>
  </si>
  <si>
    <t>+212786861</t>
  </si>
  <si>
    <t>+966573190</t>
  </si>
  <si>
    <t>+966615129</t>
  </si>
  <si>
    <t>+966510453</t>
  </si>
  <si>
    <t>+966508681</t>
  </si>
  <si>
    <t>+966505636</t>
  </si>
  <si>
    <t>+436177964</t>
  </si>
  <si>
    <t>+966428781</t>
  </si>
  <si>
    <t>+966668197</t>
  </si>
  <si>
    <t>+971488822</t>
  </si>
  <si>
    <t>+966353592</t>
  </si>
  <si>
    <t>+966322198</t>
  </si>
  <si>
    <t>+966249611</t>
  </si>
  <si>
    <t>+966898517</t>
  </si>
  <si>
    <t>+966116005</t>
  </si>
  <si>
    <t>+966164404</t>
  </si>
  <si>
    <t>+966773178</t>
  </si>
  <si>
    <t>+968734509</t>
  </si>
  <si>
    <t>+966917407</t>
  </si>
  <si>
    <t>+966252273</t>
  </si>
  <si>
    <t>+966439364</t>
  </si>
  <si>
    <t>+966413249</t>
  </si>
  <si>
    <t>+213971366</t>
  </si>
  <si>
    <t>+966730201</t>
  </si>
  <si>
    <t>+966277162</t>
  </si>
  <si>
    <t>+968250243</t>
  </si>
  <si>
    <t>+966660958</t>
  </si>
  <si>
    <t>+966309333</t>
  </si>
  <si>
    <t>+968620756</t>
  </si>
  <si>
    <t>+966540020</t>
  </si>
  <si>
    <t>+968925457</t>
  </si>
  <si>
    <t>+968796633</t>
  </si>
  <si>
    <t>+363572425</t>
  </si>
  <si>
    <t>+363569243</t>
  </si>
  <si>
    <t>+966988838</t>
  </si>
  <si>
    <t>+966815268</t>
  </si>
  <si>
    <t>+966410885</t>
  </si>
  <si>
    <t>+966522945</t>
  </si>
  <si>
    <t>+966857505</t>
  </si>
  <si>
    <t>+966155583</t>
  </si>
  <si>
    <t>+966348883</t>
  </si>
  <si>
    <t>+966527728</t>
  </si>
  <si>
    <t>+966329077</t>
  </si>
  <si>
    <t>+966214042</t>
  </si>
  <si>
    <t>+213302216</t>
  </si>
  <si>
    <t>+213954402</t>
  </si>
  <si>
    <t>+966456096</t>
  </si>
  <si>
    <t>+966623777</t>
  </si>
  <si>
    <t>+966688536</t>
  </si>
  <si>
    <t>+966507414</t>
  </si>
  <si>
    <t>+966968354</t>
  </si>
  <si>
    <t>+966834094</t>
  </si>
  <si>
    <t>+966452797</t>
  </si>
  <si>
    <t>+966781616</t>
  </si>
  <si>
    <t>+966728609</t>
  </si>
  <si>
    <t>+966725867</t>
  </si>
  <si>
    <t>+966119129</t>
  </si>
  <si>
    <t>+966598291</t>
  </si>
  <si>
    <t>+213421452</t>
  </si>
  <si>
    <t>+213407326</t>
  </si>
  <si>
    <t>+966920804</t>
  </si>
  <si>
    <t>+966782774</t>
  </si>
  <si>
    <t>+966234755</t>
  </si>
  <si>
    <t>+966684999</t>
  </si>
  <si>
    <t>+966151568</t>
  </si>
  <si>
    <t>+966977408</t>
  </si>
  <si>
    <t>+966307555</t>
  </si>
  <si>
    <t>+966478410</t>
  </si>
  <si>
    <t>+966869211</t>
  </si>
  <si>
    <t>country_category</t>
  </si>
  <si>
    <t>Ahmad Yassir</t>
  </si>
  <si>
    <t>Shahad Ameen</t>
  </si>
  <si>
    <t>Ameera Mahmood</t>
  </si>
  <si>
    <t>Majdi Mahm</t>
  </si>
  <si>
    <t>Yousuf Yassir</t>
  </si>
  <si>
    <t>Manal Somayah</t>
  </si>
  <si>
    <t>Assiri Mohammed</t>
  </si>
  <si>
    <t>Abdullah Gazal</t>
  </si>
  <si>
    <t>Leena Loan</t>
  </si>
  <si>
    <t>Zainab Khalid</t>
  </si>
  <si>
    <t>Rana Saeed</t>
  </si>
  <si>
    <t>Noura Fawaz</t>
  </si>
  <si>
    <t>Riyadh Salem</t>
  </si>
  <si>
    <t>Nada Abdulrahman</t>
  </si>
  <si>
    <t>Hani Alharthi</t>
  </si>
  <si>
    <t>Faisal Baz</t>
  </si>
  <si>
    <t>Rania Hamed</t>
  </si>
  <si>
    <t>Amal Bahaa</t>
  </si>
  <si>
    <t>Wael Jaber</t>
  </si>
  <si>
    <t>Sarah Alghamdi</t>
  </si>
  <si>
    <t>Omar Farouk</t>
  </si>
  <si>
    <t>Reem Taleb</t>
  </si>
  <si>
    <t>Abir Salem</t>
  </si>
  <si>
    <t>Hasan Saad</t>
  </si>
  <si>
    <t>Lama Fouad</t>
  </si>
  <si>
    <t>Mona Alazmi</t>
  </si>
  <si>
    <t>Talal Rami</t>
  </si>
  <si>
    <t>Bassam Adel</t>
  </si>
  <si>
    <t>Lubna Sari</t>
  </si>
  <si>
    <t>Joud Fahad</t>
  </si>
  <si>
    <t>Nasser Jalal</t>
  </si>
  <si>
    <t>Dina Omar</t>
  </si>
  <si>
    <t>Mishaal Saqr</t>
  </si>
  <si>
    <t>Khaled Anwar</t>
  </si>
  <si>
    <t>Mariam Ayman</t>
  </si>
  <si>
    <t>Tariq Ghazal</t>
  </si>
  <si>
    <t>Safia Noor</t>
  </si>
  <si>
    <t>Nashwa Atef</t>
  </si>
  <si>
    <t>Adnan Saleh</t>
  </si>
  <si>
    <t>Alya Sultan</t>
  </si>
  <si>
    <t>Saif Rahman</t>
  </si>
  <si>
    <t>Waleed Amer</t>
  </si>
  <si>
    <t>Huda Munir</t>
  </si>
  <si>
    <t>Lujain Shaker</t>
  </si>
  <si>
    <t>Samir Azmi</t>
  </si>
  <si>
    <t>Hanin Rawas</t>
  </si>
  <si>
    <t>Zayd Qasim</t>
  </si>
  <si>
    <t>Layla Hatem</t>
  </si>
  <si>
    <t>Salma Ziyad</t>
  </si>
  <si>
    <t>Bashir Alani</t>
  </si>
  <si>
    <t>+201195307</t>
  </si>
  <si>
    <t>+966242227</t>
  </si>
  <si>
    <t>+962438052</t>
  </si>
  <si>
    <t>+968689395</t>
  </si>
  <si>
    <t>+961427506</t>
  </si>
  <si>
    <t>+961676503</t>
  </si>
  <si>
    <t>+961999393</t>
  </si>
  <si>
    <t>+961734825</t>
  </si>
  <si>
    <t>+961330585</t>
  </si>
  <si>
    <t>+961313921</t>
  </si>
  <si>
    <t>+961447152</t>
  </si>
  <si>
    <t>+961787903</t>
  </si>
  <si>
    <t>+961797814</t>
  </si>
  <si>
    <t>+961882701</t>
  </si>
  <si>
    <t>+971137827</t>
  </si>
  <si>
    <t>+971650120</t>
  </si>
  <si>
    <t>+971369767</t>
  </si>
  <si>
    <t>+201931899</t>
  </si>
  <si>
    <t>+614599421</t>
  </si>
  <si>
    <t>+966475917</t>
  </si>
  <si>
    <t>+966506047</t>
  </si>
  <si>
    <t>+966668080</t>
  </si>
  <si>
    <t>+336200214</t>
  </si>
  <si>
    <t>+961736642</t>
  </si>
  <si>
    <t>+961927231</t>
  </si>
  <si>
    <t>+961229660</t>
  </si>
  <si>
    <t>+971837163</t>
  </si>
  <si>
    <t>+213574363</t>
  </si>
  <si>
    <t>+972136017</t>
  </si>
  <si>
    <t>+972600224</t>
  </si>
  <si>
    <t>+966932972</t>
  </si>
  <si>
    <t>+966953265</t>
  </si>
  <si>
    <t>+966757433</t>
  </si>
  <si>
    <t>+213374945</t>
  </si>
  <si>
    <t>+966667744</t>
  </si>
  <si>
    <t>+966432798</t>
  </si>
  <si>
    <t>+201269559</t>
  </si>
  <si>
    <t>+201366114</t>
  </si>
  <si>
    <t>+961990462</t>
  </si>
  <si>
    <t>+961256289</t>
  </si>
  <si>
    <t>+971915348</t>
  </si>
  <si>
    <t>+213522629</t>
  </si>
  <si>
    <t>+966670764</t>
  </si>
  <si>
    <t>+966542819</t>
  </si>
  <si>
    <t>+966745818</t>
  </si>
  <si>
    <t>+213704945</t>
  </si>
  <si>
    <t>+966394062</t>
  </si>
  <si>
    <t>+966789365</t>
  </si>
  <si>
    <t>+201655644</t>
  </si>
  <si>
    <t>+201767245</t>
  </si>
  <si>
    <t>algeria</t>
  </si>
  <si>
    <t>+213640826</t>
  </si>
  <si>
    <t>+213225925</t>
  </si>
  <si>
    <t>Country_category</t>
  </si>
  <si>
    <t>Bought</t>
  </si>
  <si>
    <t>Count of Country_category</t>
  </si>
  <si>
    <t xml:space="preserve">sales by country </t>
  </si>
  <si>
    <t>Count of country_category</t>
  </si>
  <si>
    <t>Saudi / GULF customers have 13% conversion rate which is a GOOD sign, and tells us that the customers within this region are avaliable.</t>
  </si>
  <si>
    <t>Other, marking other regions having 4% , could be the marked is not profitable in other regions or might be due to limitation in payment. Futhur more, data shows that there are sales from other regions thus making that the market in other regions is not profitable more plosable.</t>
  </si>
  <si>
    <t>The conversion rate 13%, is a sign on a healthy conversion and the business is workign well.</t>
  </si>
  <si>
    <t>Saudi Arabai leading with the most sales totaling (81), Other region comes after it 14) Total sales, proving that payment theory isnt the reason of low conversion rate, GULF region comes last (6) Total sales a sgin either weak market or advertisments effort should focus more on that region.</t>
  </si>
  <si>
    <t>Other region has the highest abandoned basket with 4% conversion rate, but since there is sales from other regions payment method is not a limitation but a sign to weaker market, GULF region showcase lowest again proving targetted ad and media to that region should be increased since conversion rate is high.</t>
  </si>
  <si>
    <t>last two months sales</t>
  </si>
  <si>
    <t>last two months baskets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</si>
</sst>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rgb="FF000000"/>
      <name val="Calibri"/>
    </font>
    <font>
      <b/>
      <sz val="10"/>
      <color rgb="FFFFFFFF"/>
      <name val="Calibri"/>
    </font>
    <font>
      <sz val="12"/>
      <color rgb="FF000000"/>
      <name val="Calibri"/>
      <family val="2"/>
    </font>
    <font>
      <sz val="8"/>
      <name val="Calibri"/>
      <family val="2"/>
    </font>
    <font>
      <sz val="12"/>
      <color rgb="FF000000"/>
      <name val="Calibri"/>
    </font>
    <font>
      <sz val="12"/>
      <color theme="1"/>
      <name val="Calibri"/>
      <family val="2"/>
    </font>
    <font>
      <b/>
      <sz val="12"/>
      <color rgb="FF000000"/>
      <name val="Calibri"/>
      <family val="2"/>
    </font>
    <font>
      <sz val="12"/>
      <color rgb="FFFF0000"/>
      <name val="Calibri"/>
      <family val="2"/>
    </font>
    <font>
      <sz val="12"/>
      <color theme="0"/>
      <name val="Calibri"/>
      <family val="2"/>
    </font>
    <font>
      <b/>
      <sz val="10"/>
      <color rgb="FFFFFFFF"/>
      <name val="Calibri"/>
      <family val="2"/>
    </font>
    <font>
      <b/>
      <sz val="18"/>
      <color rgb="FF000000"/>
      <name val="Calibri"/>
      <family val="2"/>
    </font>
  </fonts>
  <fills count="9">
    <fill>
      <patternFill patternType="none"/>
    </fill>
    <fill>
      <patternFill patternType="gray125"/>
    </fill>
    <fill>
      <patternFill patternType="solid">
        <fgColor rgb="FF4FCCB5"/>
      </patternFill>
    </fill>
    <fill>
      <patternFill patternType="solid">
        <fgColor theme="3" tint="0.89999084444715716"/>
        <bgColor indexed="64"/>
      </patternFill>
    </fill>
    <fill>
      <patternFill patternType="solid">
        <fgColor theme="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30">
    <xf numFmtId="0" fontId="0" fillId="0" borderId="0" xfId="0"/>
    <xf numFmtId="0" fontId="1" fillId="2" borderId="0" xfId="0" applyFont="1" applyFill="1" applyAlignment="1">
      <alignment horizontal="center"/>
    </xf>
    <xf numFmtId="49" fontId="0" fillId="0" borderId="0" xfId="0" applyNumberFormat="1"/>
    <xf numFmtId="0" fontId="0" fillId="0" borderId="0" xfId="0" applyAlignment="1">
      <alignment horizontal="left"/>
    </xf>
    <xf numFmtId="49" fontId="2" fillId="0" borderId="0" xfId="0" applyNumberFormat="1" applyFont="1"/>
    <xf numFmtId="0" fontId="2" fillId="0" borderId="0" xfId="0" applyFont="1"/>
    <xf numFmtId="0" fontId="0" fillId="0" borderId="0" xfId="0" pivotButton="1"/>
    <xf numFmtId="0" fontId="9" fillId="2" borderId="0" xfId="0" applyFont="1" applyFill="1" applyAlignment="1">
      <alignment horizontal="center"/>
    </xf>
    <xf numFmtId="0" fontId="0" fillId="4" borderId="0" xfId="0" applyFill="1"/>
    <xf numFmtId="9" fontId="0" fillId="0" borderId="0" xfId="1" applyFont="1"/>
    <xf numFmtId="0" fontId="7" fillId="0" borderId="0" xfId="0" applyFont="1"/>
    <xf numFmtId="0" fontId="6" fillId="0" borderId="0" xfId="0" applyFont="1" applyAlignment="1">
      <alignment vertical="center"/>
    </xf>
    <xf numFmtId="0" fontId="0" fillId="0" borderId="0" xfId="0" applyAlignment="1">
      <alignment vertical="center"/>
    </xf>
    <xf numFmtId="9" fontId="8" fillId="0" borderId="0" xfId="1" applyFont="1" applyFill="1" applyAlignment="1">
      <alignment vertical="center"/>
    </xf>
    <xf numFmtId="9" fontId="8" fillId="0" borderId="0" xfId="1" applyFont="1" applyFill="1" applyAlignment="1"/>
    <xf numFmtId="9" fontId="2" fillId="0" borderId="0" xfId="1" applyFont="1" applyFill="1" applyAlignment="1">
      <alignment vertical="center"/>
    </xf>
    <xf numFmtId="0" fontId="0" fillId="0" borderId="0" xfId="0"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10" fillId="3" borderId="0" xfId="0" applyFont="1" applyFill="1" applyAlignment="1">
      <alignment horizontal="center" vertical="center"/>
    </xf>
    <xf numFmtId="0" fontId="6"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2" fillId="7" borderId="0" xfId="0" applyFont="1" applyFill="1" applyAlignment="1">
      <alignment horizontal="center" vertical="center" wrapText="1"/>
    </xf>
    <xf numFmtId="0" fontId="0" fillId="7" borderId="0" xfId="0" applyFill="1" applyAlignment="1">
      <alignment horizontal="center" vertical="center" wrapText="1"/>
    </xf>
    <xf numFmtId="0" fontId="2" fillId="8" borderId="0" xfId="0" applyFont="1" applyFill="1" applyAlignment="1">
      <alignment horizontal="center" vertical="center" wrapText="1"/>
    </xf>
    <xf numFmtId="0" fontId="2" fillId="5" borderId="0" xfId="0" applyFont="1" applyFill="1" applyAlignment="1">
      <alignment horizontal="center" vertical="center" wrapText="1"/>
    </xf>
    <xf numFmtId="0" fontId="0" fillId="5" borderId="0" xfId="0" applyFill="1" applyAlignment="1">
      <alignment horizontal="center" vertical="center" wrapText="1"/>
    </xf>
    <xf numFmtId="0" fontId="5" fillId="5" borderId="0" xfId="0" applyFont="1" applyFill="1" applyAlignment="1">
      <alignment horizontal="left" wrapText="1"/>
    </xf>
    <xf numFmtId="0" fontId="2" fillId="6" borderId="0" xfId="0" applyFont="1" applyFill="1" applyAlignment="1">
      <alignment horizontal="center" vertical="center" wrapText="1"/>
    </xf>
  </cellXfs>
  <cellStyles count="2">
    <cellStyle name="Normal" xfId="0" builtinId="0"/>
    <cellStyle name="Percent" xfId="1" builtinId="5"/>
  </cellStyles>
  <dxfs count="8">
    <dxf>
      <numFmt numFmtId="0" formatCode="General"/>
    </dxf>
    <dxf>
      <numFmt numFmtId="30" formatCode="@"/>
    </dxf>
    <dxf>
      <numFmt numFmtId="0" formatCode="General"/>
    </dxf>
    <dxf>
      <numFmt numFmtId="0" formatCode="General"/>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dxf>
    <dxf>
      <numFmt numFmtId="0" formatCode="Genera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528-4D74-8712-F5D51AF2B83B}"/>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528-4D74-8712-F5D51AF2B8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Conversion_!$A$5:$A$7</c15:sqref>
                  </c15:fullRef>
                </c:ext>
              </c:extLst>
              <c:f>Conversion_!$A$6:$A$7</c:f>
              <c:strCache>
                <c:ptCount val="2"/>
                <c:pt idx="0">
                  <c:v>Conversion rate - Saudi / GULF</c:v>
                </c:pt>
                <c:pt idx="1">
                  <c:v>Conversion rate - Other</c:v>
                </c:pt>
              </c:strCache>
            </c:strRef>
          </c:cat>
          <c:val>
            <c:numRef>
              <c:extLst>
                <c:ext xmlns:c15="http://schemas.microsoft.com/office/drawing/2012/chart" uri="{02D57815-91ED-43cb-92C2-25804820EDAC}">
                  <c15:fullRef>
                    <c15:sqref>Conversion_!$B$5:$B$7</c15:sqref>
                  </c15:fullRef>
                </c:ext>
              </c:extLst>
              <c:f>Conversion_!$B$6:$B$7</c:f>
              <c:numCache>
                <c:formatCode>0%</c:formatCode>
                <c:ptCount val="2"/>
                <c:pt idx="0">
                  <c:v>0.13461538461538461</c:v>
                </c:pt>
                <c:pt idx="1">
                  <c:v>3.8461538461538464E-2</c:v>
                </c:pt>
              </c:numCache>
            </c:numRef>
          </c:val>
          <c:extLst>
            <c:ext xmlns:c15="http://schemas.microsoft.com/office/drawing/2012/chart" uri="{02D57815-91ED-43cb-92C2-25804820EDAC}">
              <c15:categoryFilterExceptions>
                <c15:categoryFilterException>
                  <c15:sqref>Conversion_!$B$5</c15:sqref>
                  <c15:spPr xmlns:c15="http://schemas.microsoft.com/office/drawing/2012/chart">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15:spPr>
                  <c15:bubble3D val="0"/>
                </c15:categoryFilterException>
              </c15:categoryFilterExceptions>
            </c:ext>
            <c:ext xmlns:c16="http://schemas.microsoft.com/office/drawing/2014/chart" uri="{C3380CC4-5D6E-409C-BE32-E72D297353CC}">
              <c16:uniqueId val="{00000000-B528-4D74-8712-F5D51AF2B83B}"/>
            </c:ext>
          </c:extLst>
        </c:ser>
        <c:dLbls>
          <c:dLblPos val="ctr"/>
          <c:showLegendKey val="0"/>
          <c:showVal val="1"/>
          <c:showCatName val="1"/>
          <c:showSerName val="0"/>
          <c:showPercent val="0"/>
          <c:showBubbleSize val="0"/>
          <c:showLeaderLines val="1"/>
        </c:dLbls>
        <c:firstSliceAng val="36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SA"/>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GULF</c:v>
              </c:pt>
              <c:pt idx="1">
                <c:v>KSA</c:v>
              </c:pt>
              <c:pt idx="2">
                <c:v>Other</c:v>
              </c:pt>
            </c:strLit>
          </c:cat>
          <c:val>
            <c:numLit>
              <c:formatCode>General</c:formatCode>
              <c:ptCount val="3"/>
              <c:pt idx="0">
                <c:v>6</c:v>
              </c:pt>
              <c:pt idx="1">
                <c:v>81</c:v>
              </c:pt>
              <c:pt idx="2">
                <c:v>14</c:v>
              </c:pt>
            </c:numLit>
          </c:val>
          <c:extLst>
            <c:ext xmlns:c16="http://schemas.microsoft.com/office/drawing/2014/chart" uri="{C3380CC4-5D6E-409C-BE32-E72D297353CC}">
              <c16:uniqueId val="{00000000-1859-4455-A11B-9A0E3C717D66}"/>
            </c:ext>
          </c:extLst>
        </c:ser>
        <c:dLbls>
          <c:showLegendKey val="0"/>
          <c:showVal val="0"/>
          <c:showCatName val="0"/>
          <c:showSerName val="0"/>
          <c:showPercent val="0"/>
          <c:showBubbleSize val="0"/>
        </c:dLbls>
        <c:gapWidth val="100"/>
        <c:overlap val="-24"/>
        <c:axId val="1168564671"/>
        <c:axId val="1168565151"/>
      </c:barChart>
      <c:catAx>
        <c:axId val="1168564671"/>
        <c:scaling>
          <c:orientation val="maxMin"/>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68565151"/>
        <c:crosses val="autoZero"/>
        <c:auto val="1"/>
        <c:lblAlgn val="ctr"/>
        <c:lblOffset val="100"/>
        <c:noMultiLvlLbl val="0"/>
      </c:catAx>
      <c:valAx>
        <c:axId val="1168565151"/>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68564671"/>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SA"/>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[fake_data (version 1).xlsx]Conversion_!PivotTable1</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Abandoned</a:t>
            </a:r>
            <a:r>
              <a:rPr lang="en-US" baseline="0"/>
              <a:t> baskets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ar-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Conversion_!$I$5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Conversion_!$H$6:$H$9</c:f>
              <c:strCache>
                <c:ptCount val="3"/>
                <c:pt idx="0">
                  <c:v>GULF</c:v>
                </c:pt>
                <c:pt idx="1">
                  <c:v>KSA</c:v>
                </c:pt>
                <c:pt idx="2">
                  <c:v>Other</c:v>
                </c:pt>
              </c:strCache>
            </c:strRef>
          </c:cat>
          <c:val>
            <c:numRef>
              <c:f>Conversion_!$I$6:$I$9</c:f>
              <c:numCache>
                <c:formatCode>General</c:formatCode>
                <c:ptCount val="3"/>
                <c:pt idx="0">
                  <c:v>1</c:v>
                </c:pt>
                <c:pt idx="1">
                  <c:v>14</c:v>
                </c:pt>
                <c:pt idx="2">
                  <c:v>37</c:v>
                </c:pt>
              </c:numCache>
            </c:numRef>
          </c:val>
          <c:extLst>
            <c:ext xmlns:c16="http://schemas.microsoft.com/office/drawing/2014/chart" uri="{C3380CC4-5D6E-409C-BE32-E72D297353CC}">
              <c16:uniqueId val="{00000000-C5CA-411A-B156-E353D276984B}"/>
            </c:ext>
          </c:extLst>
        </c:ser>
        <c:dLbls>
          <c:showLegendKey val="0"/>
          <c:showVal val="0"/>
          <c:showCatName val="0"/>
          <c:showSerName val="0"/>
          <c:showPercent val="0"/>
          <c:showBubbleSize val="0"/>
        </c:dLbls>
        <c:gapWidth val="95"/>
        <c:overlap val="100"/>
        <c:axId val="1148051424"/>
        <c:axId val="1148043264"/>
      </c:barChart>
      <c:catAx>
        <c:axId val="1148051424"/>
        <c:scaling>
          <c:orientation val="maxMin"/>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SA"/>
          </a:p>
        </c:txPr>
        <c:crossAx val="1148043264"/>
        <c:crosses val="autoZero"/>
        <c:auto val="1"/>
        <c:lblAlgn val="ctr"/>
        <c:lblOffset val="100"/>
        <c:noMultiLvlLbl val="0"/>
      </c:catAx>
      <c:valAx>
        <c:axId val="1148043264"/>
        <c:scaling>
          <c:orientation val="minMax"/>
        </c:scaling>
        <c:delete val="0"/>
        <c:axPos val="r"/>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SA"/>
          </a:p>
        </c:txPr>
        <c:crossAx val="114805142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ar-SA"/>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0</xdr:rowOff>
    </xdr:from>
    <xdr:to>
      <xdr:col>7</xdr:col>
      <xdr:colOff>0</xdr:colOff>
      <xdr:row>15</xdr:row>
      <xdr:rowOff>0</xdr:rowOff>
    </xdr:to>
    <xdr:graphicFrame macro="">
      <xdr:nvGraphicFramePr>
        <xdr:cNvPr id="4" name="Chart 3">
          <a:extLst>
            <a:ext uri="{FF2B5EF4-FFF2-40B4-BE49-F238E27FC236}">
              <a16:creationId xmlns:a16="http://schemas.microsoft.com/office/drawing/2014/main" id="{19BB7033-621C-A53C-1485-D7160674B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666750</xdr:colOff>
      <xdr:row>0</xdr:row>
      <xdr:rowOff>0</xdr:rowOff>
    </xdr:from>
    <xdr:to>
      <xdr:col>14</xdr:col>
      <xdr:colOff>662940</xdr:colOff>
      <xdr:row>14</xdr:row>
      <xdr:rowOff>7620</xdr:rowOff>
    </xdr:to>
    <xdr:graphicFrame macro="">
      <xdr:nvGraphicFramePr>
        <xdr:cNvPr id="5" name="Chart 4">
          <a:extLst>
            <a:ext uri="{FF2B5EF4-FFF2-40B4-BE49-F238E27FC236}">
              <a16:creationId xmlns:a16="http://schemas.microsoft.com/office/drawing/2014/main" id="{58156358-B74D-DA8D-E1E1-39987D949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xdr:colOff>
      <xdr:row>23</xdr:row>
      <xdr:rowOff>30480</xdr:rowOff>
    </xdr:from>
    <xdr:to>
      <xdr:col>14</xdr:col>
      <xdr:colOff>655320</xdr:colOff>
      <xdr:row>37</xdr:row>
      <xdr:rowOff>0</xdr:rowOff>
    </xdr:to>
    <xdr:graphicFrame macro="">
      <xdr:nvGraphicFramePr>
        <xdr:cNvPr id="2" name="Chart 1">
          <a:extLst>
            <a:ext uri="{FF2B5EF4-FFF2-40B4-BE49-F238E27FC236}">
              <a16:creationId xmlns:a16="http://schemas.microsoft.com/office/drawing/2014/main" id="{F3BAF647-41E4-459B-B81B-4120D65FB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sai A." refreshedDate="45819.724736342592" createdVersion="8" refreshedVersion="8" minRefreshableVersion="3" recordCount="39" xr:uid="{6B168973-EA62-45F7-84E0-B9DFE792FFB0}">
  <cacheSource type="worksheet">
    <worksheetSource ref="A1:H1048576" sheet="Two_Months_ab_Carts"/>
  </cacheSource>
  <cacheFields count="9">
    <cacheField name="Customer_Name" numFmtId="0">
      <sharedItems containsBlank="1"/>
    </cacheField>
    <cacheField name="Product" numFmtId="0">
      <sharedItems containsBlank="1"/>
    </cacheField>
    <cacheField name="Date" numFmtId="0">
      <sharedItems containsBlank="1"/>
    </cacheField>
    <cacheField name="Price_Sar" numFmtId="0">
      <sharedItems containsString="0" containsBlank="1" containsNumber="1" minValue="4.41" maxValue="20331.294999999998"/>
    </cacheField>
    <cacheField name="Total" numFmtId="0">
      <sharedItems containsString="0" containsBlank="1" containsNumber="1" minValue="4.41" maxValue="20331.29"/>
    </cacheField>
    <cacheField name="Location" numFmtId="0">
      <sharedItems containsBlank="1"/>
    </cacheField>
    <cacheField name="Phone_number" numFmtId="0">
      <sharedItems containsBlank="1"/>
    </cacheField>
    <cacheField name="Status" numFmtId="0">
      <sharedItems containsBlank="1"/>
    </cacheField>
    <cacheField name="Country_o" numFmtId="0">
      <sharedItems containsBlank="1" count="4">
        <s v="Other"/>
        <s v="KSA"/>
        <s v="GULF"/>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sai A." refreshedDate="45819.787250694448" createdVersion="8" refreshedVersion="8" minRefreshableVersion="3" recordCount="103" xr:uid="{5E0FD80C-9F41-4125-A1E1-71552317DADC}">
  <cacheSource type="worksheet">
    <worksheetSource ref="A1:H1048576" sheet="Two_Months_Sales"/>
  </cacheSource>
  <cacheFields count="8">
    <cacheField name="Order_number" numFmtId="0">
      <sharedItems containsString="0" containsBlank="1" containsNumber="1" containsInteger="1" minValue="103723493" maxValue="999599040"/>
    </cacheField>
    <cacheField name="Country" numFmtId="0">
      <sharedItems containsBlank="1" count="9">
        <s v="Saudi Arabia"/>
        <s v="United Arab Emirates (UAE)"/>
        <s v="Jordan"/>
        <s v="Morocco"/>
        <s v="Oman"/>
        <s v="Austria"/>
        <s v="Algeria"/>
        <s v="Hungary"/>
        <m/>
      </sharedItems>
    </cacheField>
    <cacheField name="Pay_Method" numFmtId="0">
      <sharedItems containsBlank="1"/>
    </cacheField>
    <cacheField name="Total_Order" numFmtId="0">
      <sharedItems containsString="0" containsBlank="1" containsNumber="1" minValue="-2" maxValue="370"/>
    </cacheField>
    <cacheField name="Product_Name" numFmtId="0">
      <sharedItems containsBlank="1"/>
    </cacheField>
    <cacheField name="Month" numFmtId="0">
      <sharedItems containsString="0" containsBlank="1" containsNumber="1" containsInteger="1" minValue="1" maxValue="4"/>
    </cacheField>
    <cacheField name="Day" numFmtId="0">
      <sharedItems containsString="0" containsBlank="1" containsNumber="1" containsInteger="1" minValue="1" maxValue="31"/>
    </cacheField>
    <cacheField name="Phone_number"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sai A." refreshedDate="45819.787669560188" createdVersion="8" refreshedVersion="8" minRefreshableVersion="3" recordCount="64" xr:uid="{9F65A9EE-1D4D-4ECA-B3EB-7FA25C7770BD}">
  <cacheSource type="worksheet">
    <worksheetSource ref="A1:G1048576" sheet="Two_Months_ab_Carts"/>
  </cacheSource>
  <cacheFields count="7">
    <cacheField name="Customer_Name" numFmtId="0">
      <sharedItems containsBlank="1"/>
    </cacheField>
    <cacheField name="Product" numFmtId="0">
      <sharedItems containsBlank="1"/>
    </cacheField>
    <cacheField name="Date" numFmtId="0">
      <sharedItems containsBlank="1"/>
    </cacheField>
    <cacheField name="Price_Sar" numFmtId="0">
      <sharedItems containsString="0" containsBlank="1" containsNumber="1" minValue="-3.59" maxValue="20330.3"/>
    </cacheField>
    <cacheField name="Location" numFmtId="0">
      <sharedItems containsBlank="1" count="12">
        <s v="Egypt"/>
        <s v="Saudi Arabia"/>
        <s v="Jordan"/>
        <s v="Oman"/>
        <s v="Lebanon"/>
        <s v="United Arab Emirates (UAE)"/>
        <s v="United States (New Jersey)"/>
        <s v="United States (Ohio)"/>
        <s v="United States ( N. Carolina )"/>
        <s v="Algeria"/>
        <s v="Isreal"/>
        <m/>
      </sharedItems>
    </cacheField>
    <cacheField name="Phone_number" numFmtId="0">
      <sharedItems containsBlank="1"/>
    </cacheField>
    <cacheField name="Status"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sai A." refreshedDate="45819.788206134261" createdVersion="8" refreshedVersion="8" minRefreshableVersion="3" recordCount="52" xr:uid="{45F01A32-CF6A-4F66-9515-22D17E435364}">
  <cacheSource type="worksheet">
    <worksheetSource ref="A1:H53" sheet="Two_Months_ab_Carts"/>
  </cacheSource>
  <cacheFields count="8">
    <cacheField name="Customer_Name" numFmtId="0">
      <sharedItems/>
    </cacheField>
    <cacheField name="Product" numFmtId="0">
      <sharedItems/>
    </cacheField>
    <cacheField name="Date" numFmtId="0">
      <sharedItems/>
    </cacheField>
    <cacheField name="Price_Sar" numFmtId="0">
      <sharedItems containsSemiMixedTypes="0" containsString="0" containsNumber="1" minValue="-3.59" maxValue="20330.3"/>
    </cacheField>
    <cacheField name="Location" numFmtId="0">
      <sharedItems/>
    </cacheField>
    <cacheField name="Phone_number" numFmtId="0">
      <sharedItems/>
    </cacheField>
    <cacheField name="Status" numFmtId="0">
      <sharedItems/>
    </cacheField>
    <cacheField name="Country_category" numFmtId="0">
      <sharedItems count="3">
        <s v="Other"/>
        <s v="KSA"/>
        <s v="GULF"/>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usai A." refreshedDate="45819.789240625003" createdVersion="8" refreshedVersion="8" minRefreshableVersion="3" recordCount="101" xr:uid="{2121B778-78CD-44F0-A4AD-9AE2BD05CE51}">
  <cacheSource type="worksheet">
    <worksheetSource name="Sheet_1"/>
  </cacheSource>
  <cacheFields count="9">
    <cacheField name="Order_number" numFmtId="0">
      <sharedItems containsSemiMixedTypes="0" containsString="0" containsNumber="1" containsInteger="1" minValue="103985601" maxValue="997258704"/>
    </cacheField>
    <cacheField name="Country" numFmtId="0">
      <sharedItems/>
    </cacheField>
    <cacheField name="Pay_Method" numFmtId="0">
      <sharedItems/>
    </cacheField>
    <cacheField name="Total_Order" numFmtId="0">
      <sharedItems containsSemiMixedTypes="0" containsString="0" containsNumber="1" minValue="-2" maxValue="370"/>
    </cacheField>
    <cacheField name="Product_Name" numFmtId="0">
      <sharedItems/>
    </cacheField>
    <cacheField name="Month" numFmtId="0">
      <sharedItems containsSemiMixedTypes="0" containsString="0" containsNumber="1" containsInteger="1" minValue="1" maxValue="4"/>
    </cacheField>
    <cacheField name="Day" numFmtId="0">
      <sharedItems containsSemiMixedTypes="0" containsString="0" containsNumber="1" containsInteger="1" minValue="1" maxValue="31"/>
    </cacheField>
    <cacheField name="Phone_number" numFmtId="0">
      <sharedItems/>
    </cacheField>
    <cacheField name="country_category" numFmtId="0">
      <sharedItems count="3">
        <s v="KSA"/>
        <s v="Other"/>
        <s v="GULF"/>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s v="Salma Elmahdy"/>
    <s v="ورشة تشافي الطفل الداخلي"/>
    <s v="2025-02-13"/>
    <n v="300"/>
    <n v="300"/>
    <s v="Egypt"/>
    <s v="+201003155333"/>
    <s v="No purchase"/>
    <x v="0"/>
  </r>
  <r>
    <s v="Latifah Adel"/>
    <s v="احتضان الطفل الداخلي"/>
    <s v="2025-02-18"/>
    <n v="12"/>
    <n v="12"/>
    <s v="Saudi Arabia"/>
    <s v="+966550351003"/>
    <s v="No purchase"/>
    <x v="1"/>
  </r>
  <r>
    <s v="دانه الدبابنة"/>
    <s v="ورشة تشافي الطفل الداخلي"/>
    <s v="2025-02-23"/>
    <n v="300"/>
    <n v="300"/>
    <s v="Jordan"/>
    <s v="+962799330033"/>
    <s v="No purchase"/>
    <x v="0"/>
  </r>
  <r>
    <s v="لينا نوري"/>
    <s v="برنامج تحرر من مخاوفك"/>
    <s v="2025-03-28"/>
    <n v="25.661000000000001"/>
    <n v="25.66"/>
    <s v="Oman"/>
    <s v="+96892909745"/>
    <s v="No purchase"/>
    <x v="2"/>
  </r>
  <r>
    <s v="داليا أبو صمصم"/>
    <s v="شفرة الاستحقاق و الوعي الانثوي"/>
    <s v="2025-03-05"/>
    <n v="30"/>
    <n v="30"/>
    <s v="Lebanon"/>
    <s v="+96176725190"/>
    <s v="No purchase"/>
    <x v="0"/>
  </r>
  <r>
    <s v="Alaa Badreddine"/>
    <s v="التحرر من الأدوار القهرية في الأسر المضطربة"/>
    <s v="2025-03-23"/>
    <n v="65"/>
    <n v="65"/>
    <s v="Lebanon"/>
    <s v="+9613794179"/>
    <s v="No purchase"/>
    <x v="0"/>
  </r>
  <r>
    <s v="Alaa Badreddine"/>
    <s v="أسرار الطمأنينة"/>
    <s v="2025-03-23"/>
    <n v="37"/>
    <n v="37"/>
    <s v="Lebanon"/>
    <s v="+9613794179"/>
    <s v="No purchase"/>
    <x v="0"/>
  </r>
  <r>
    <s v="Alaa Badreddine"/>
    <s v="الحب الذاتي"/>
    <s v="2025-03-23"/>
    <n v="18"/>
    <n v="18"/>
    <s v="Lebanon"/>
    <s v="+9613794179"/>
    <s v="No purchase"/>
    <x v="0"/>
  </r>
  <r>
    <s v="Alaa Badreddine"/>
    <s v="تفكيك شفرة الخوف"/>
    <s v="2025-03-23"/>
    <n v="23"/>
    <n v="23"/>
    <s v="Lebanon"/>
    <s v="+9613794179"/>
    <s v="No purchase"/>
    <x v="0"/>
  </r>
  <r>
    <s v="Alaa Badreddine"/>
    <s v="احتضان الطفل الداخلي"/>
    <s v="2025-03-23"/>
    <n v="12"/>
    <n v="12"/>
    <s v="Lebanon"/>
    <s v="+9613794179"/>
    <s v="No purchase"/>
    <x v="0"/>
  </r>
  <r>
    <s v="Alaa Badreddine"/>
    <s v="احتضان الظل لتحقيق التقبل الذاتي"/>
    <s v="2025-03-23"/>
    <n v="15"/>
    <n v="15"/>
    <s v="Lebanon"/>
    <s v="+9613794179"/>
    <s v="No purchase"/>
    <x v="0"/>
  </r>
  <r>
    <s v="Alaa Badreddine"/>
    <s v="كتيب تمارين وتوكيدات هارمونيا"/>
    <s v="2025-03-23"/>
    <n v="15"/>
    <n v="15"/>
    <s v="Lebanon"/>
    <s v="+9613794179"/>
    <s v="No purchase"/>
    <x v="0"/>
  </r>
  <r>
    <s v="Alaa Badreddine"/>
    <s v="شفرة الاستحقاق و الوعي الانثوي"/>
    <s v="2025-03-23"/>
    <n v="30"/>
    <n v="30"/>
    <s v="Lebanon"/>
    <s v="+9613794179"/>
    <s v="No purchase"/>
    <x v="0"/>
  </r>
  <r>
    <s v="Alaa Badreddine"/>
    <s v="توازن الذكورة و الانوثة"/>
    <s v="2025-03-23"/>
    <n v="22"/>
    <n v="22"/>
    <s v="Lebanon"/>
    <s v="+9613794179"/>
    <s v="No purchase"/>
    <x v="0"/>
  </r>
  <r>
    <s v="رشا طارق"/>
    <s v="جلسة ارشاد اسري"/>
    <s v="2025-04-03"/>
    <n v="293.74"/>
    <n v="293.74"/>
    <s v="United Arab Emirates (UAE)"/>
    <s v="+971503156888"/>
    <s v="No purchase"/>
    <x v="0"/>
  </r>
  <r>
    <s v="رشا طارق"/>
    <s v="ورشة تشافي الطفل الداخلي"/>
    <s v="2025-04-03"/>
    <n v="293.77"/>
    <n v="293.77"/>
    <s v="United Arab Emirates (UAE)"/>
    <s v="+971503156888"/>
    <s v="No purchase"/>
    <x v="0"/>
  </r>
  <r>
    <s v="رشا طارق"/>
    <s v="دورة وعي العلاقات"/>
    <s v="2025-04-03"/>
    <n v="244.81"/>
    <n v="244.81"/>
    <s v="United Arab Emirates (UAE)"/>
    <s v="+971503156888"/>
    <s v="No purchase"/>
    <x v="0"/>
  </r>
  <r>
    <s v="Mirna Ashraf"/>
    <s v="الحب الذاتي"/>
    <s v="2025-02-18"/>
    <n v="18"/>
    <n v="18"/>
    <s v="United States (New Jersey)"/>
    <s v="+201212020277"/>
    <s v="No purchase"/>
    <x v="0"/>
  </r>
  <r>
    <s v="ايمان الصابري"/>
    <s v="جلسة كوتشينج"/>
    <s v="2025-03-23"/>
    <n v="250"/>
    <n v="250"/>
    <s v="United States (Ohio)"/>
    <s v="+61490138251"/>
    <s v="No purchase"/>
    <x v="0"/>
  </r>
  <r>
    <s v="Waad Aly"/>
    <s v="جلسة مبدئية"/>
    <s v="2025-03-10"/>
    <n v="120"/>
    <n v="120"/>
    <s v="Saudi Arabia"/>
    <s v="+966505776600"/>
    <s v="No purchase"/>
    <x v="1"/>
  </r>
  <r>
    <s v="Qusai Alkinani"/>
    <s v="كتيب تمارين وتوكيدات هارمونيا"/>
    <s v="2025-04-03"/>
    <n v="15"/>
    <n v="15"/>
    <s v="Saudi Arabia"/>
    <s v="+966599273035"/>
    <s v="No purchase"/>
    <x v="1"/>
  </r>
  <r>
    <s v="Afaf alharbi"/>
    <s v="رحلة نحو علاقات اكثر وعيًا"/>
    <s v="2025-03-11"/>
    <n v="120"/>
    <n v="120"/>
    <s v="Saudi Arabia"/>
    <s v="+966507025279"/>
    <s v="No purchase"/>
    <x v="1"/>
  </r>
  <r>
    <s v="Amina Sebti"/>
    <s v="الحب الذاتي"/>
    <s v="2025-03-23"/>
    <n v="4.41"/>
    <n v="4.41"/>
    <s v="United States ( N. Carolina )"/>
    <s v="+33695124306"/>
    <s v="No purchase"/>
    <x v="0"/>
  </r>
  <r>
    <s v="Michele Mikhael"/>
    <s v="الحب الذاتي"/>
    <s v="2025-03-28"/>
    <n v="18"/>
    <n v="18"/>
    <s v="Lebanon"/>
    <s v="+96176828869"/>
    <s v="No purchase"/>
    <x v="0"/>
  </r>
  <r>
    <s v="Michele Mikhael"/>
    <s v="شفرة الاستحقاق و الوعي الانثوي"/>
    <s v="2025-03-28"/>
    <n v="30"/>
    <n v="30"/>
    <s v="Lebanon"/>
    <s v="+96176828869"/>
    <s v="No purchase"/>
    <x v="0"/>
  </r>
  <r>
    <s v="Michele Mikhael"/>
    <s v="برنامج تحرر من مخاوفك"/>
    <s v="2025-03-28"/>
    <n v="250"/>
    <n v="250"/>
    <s v="Lebanon"/>
    <s v="+96176828869"/>
    <s v="No purchase"/>
    <x v="0"/>
  </r>
  <r>
    <s v="أسماء ناصر"/>
    <s v="تفكيك شفرة الخوف"/>
    <s v="2025-03-14"/>
    <n v="22.52"/>
    <n v="22.52"/>
    <s v="United Arab Emirates (UAE)"/>
    <s v="+971502276446"/>
    <s v="No purchase"/>
    <x v="0"/>
  </r>
  <r>
    <s v="بن منصور فرح"/>
    <s v="بكج تشافي جرح الاب"/>
    <s v="2025-03-28"/>
    <n v="20331.294999999998"/>
    <n v="20331.29"/>
    <s v="Algeria"/>
    <s v="+213540053576"/>
    <s v="No purchase"/>
    <x v="0"/>
  </r>
  <r>
    <s v="Lama MAHAMID"/>
    <s v="أسرار الطمأنينة"/>
    <s v="2025-02-22"/>
    <n v="37"/>
    <n v="37"/>
    <s v="Isreal"/>
    <s v="+972507976830"/>
    <s v="No purchase"/>
    <x v="0"/>
  </r>
  <r>
    <s v="Lama MAHAMID"/>
    <s v="الحب الذاتي"/>
    <s v="2025-02-22"/>
    <n v="18"/>
    <n v="18"/>
    <s v="Isreal"/>
    <s v="+972507976830"/>
    <s v="No purchase"/>
    <x v="0"/>
  </r>
  <r>
    <s v="Naïf Ali"/>
    <s v="جلسة مبدئية"/>
    <s v="2025-04-10"/>
    <n v="120"/>
    <n v="120"/>
    <s v="Saudi Arabia"/>
    <s v="+966566333189"/>
    <s v="No purchase"/>
    <x v="1"/>
  </r>
  <r>
    <s v="جليله المطيري"/>
    <s v="بكج التنظيفات"/>
    <s v="2025-03-28"/>
    <n v="499"/>
    <n v="499"/>
    <s v="Saudi Arabia"/>
    <s v="+966505763232"/>
    <s v="No purchase"/>
    <x v="1"/>
  </r>
  <r>
    <s v="جليله المطيري"/>
    <s v="كتيب تمارين وتوكيدات هارمونيا"/>
    <s v="2025-03-28"/>
    <n v="15"/>
    <n v="15"/>
    <s v="Saudi Arabia"/>
    <s v="+966505763232"/>
    <s v="No purchase"/>
    <x v="1"/>
  </r>
  <r>
    <s v="نجاة مكي"/>
    <s v="كتيب تمارين وتوكيدات هارمونيا"/>
    <s v="2025-03-13"/>
    <n v="532.81799999999998"/>
    <n v="532.82000000000005"/>
    <s v="Algeria"/>
    <s v="+213792796200"/>
    <s v="No purchase"/>
    <x v="0"/>
  </r>
  <r>
    <s v="Mohammad Qasem"/>
    <s v="شفرة الاستحقاق و الوعي الانثوي"/>
    <s v="2025-02-16"/>
    <n v="30"/>
    <n v="30"/>
    <s v="Saudi Arabia"/>
    <s v="+966558100828"/>
    <s v="No purchase"/>
    <x v="1"/>
  </r>
  <r>
    <s v="noon Ak"/>
    <s v="جلسة كوتشينج"/>
    <s v="2025-02-09"/>
    <n v="250"/>
    <n v="250"/>
    <s v="Saudi Arabia"/>
    <s v="+966533757267"/>
    <s v="No purchase"/>
    <x v="1"/>
  </r>
  <r>
    <s v="Hemat Shaban"/>
    <s v="احتضان الطفل الداخلي"/>
    <s v="2025-03-29"/>
    <n v="161.36000000000001"/>
    <n v="161.36000000000001"/>
    <s v="United States (New Jersey)"/>
    <s v="+201061559673"/>
    <s v="No purchase"/>
    <x v="0"/>
  </r>
  <r>
    <s v="Hemat Shaban"/>
    <s v="جلسة مبدئية"/>
    <s v="2025-03-29"/>
    <n v="1617.93"/>
    <n v="1617.93"/>
    <s v="United States (New Jersey)"/>
    <s v="+201061559673"/>
    <s v="No purchase"/>
    <x v="0"/>
  </r>
  <r>
    <m/>
    <m/>
    <m/>
    <m/>
    <m/>
    <m/>
    <m/>
    <m/>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n v="921372312"/>
    <x v="0"/>
    <s v="مدى"/>
    <n v="280"/>
    <s v="دورة التخاطب"/>
    <n v="3"/>
    <n v="29"/>
    <s v="+966825487"/>
  </r>
  <r>
    <n v="658928052"/>
    <x v="0"/>
    <s v="مدى"/>
    <n v="115"/>
    <s v="كتيب تطور الحضاري"/>
    <n v="1"/>
    <n v="1"/>
    <s v="+966447501"/>
  </r>
  <r>
    <n v="183116785"/>
    <x v="1"/>
    <s v="حوالة بنكيةمصرف الراجحي"/>
    <n v="313"/>
    <s v="دورة تواصل اجتماعي"/>
    <n v="1"/>
    <n v="1"/>
    <s v="+971348797"/>
  </r>
  <r>
    <n v="103723493"/>
    <x v="0"/>
    <s v="البطاقة الإئتمانية"/>
    <n v="21"/>
    <s v="دورة التخاطب"/>
    <n v="1"/>
    <n v="2"/>
    <s v="+966559479"/>
  </r>
  <r>
    <n v="864322214"/>
    <x v="0"/>
    <s v="مدى"/>
    <n v="244"/>
    <s v="كتيب تطور الحضاري"/>
    <n v="1"/>
    <n v="2"/>
    <s v="+966923269"/>
  </r>
  <r>
    <n v="196584050"/>
    <x v="0"/>
    <s v="مدى"/>
    <n v="26"/>
    <s v="كتيب الحوار"/>
    <n v="1"/>
    <n v="3"/>
    <s v="+966629385"/>
  </r>
  <r>
    <n v="491517175"/>
    <x v="0"/>
    <s v="مدى"/>
    <n v="23"/>
    <s v="دورة تواصل اجتماعي"/>
    <n v="1"/>
    <n v="5"/>
    <s v="+966338752"/>
  </r>
  <r>
    <n v="193278631"/>
    <x v="0"/>
    <s v="STC Pay"/>
    <n v="128"/>
    <s v="كتيب الحوار"/>
    <n v="1"/>
    <n v="5"/>
    <s v="+966356395"/>
  </r>
  <r>
    <n v="226579067"/>
    <x v="0"/>
    <s v="STC Pay"/>
    <n v="115"/>
    <s v="كتيب الوعي الاجتماعي"/>
    <n v="1"/>
    <n v="5"/>
    <s v="+966608867"/>
  </r>
  <r>
    <n v="636651321"/>
    <x v="0"/>
    <s v="مدى"/>
    <n v="41"/>
    <s v="كتيب الوعي الاجتماعي"/>
    <n v="1"/>
    <n v="7"/>
    <s v="+966277432"/>
  </r>
  <r>
    <n v="759162933"/>
    <x v="0"/>
    <s v="مدى"/>
    <n v="26"/>
    <s v="كتيب الوعي الاجتماعي"/>
    <n v="1"/>
    <n v="8"/>
    <s v="+966929706"/>
  </r>
  <r>
    <n v="957716905"/>
    <x v="0"/>
    <s v="مدى"/>
    <n v="370"/>
    <s v="كتيب الوعي الاجتماعي"/>
    <n v="1"/>
    <n v="9"/>
    <s v="+966603215"/>
  </r>
  <r>
    <n v="230811024"/>
    <x v="0"/>
    <s v="مدى"/>
    <n v="13"/>
    <s v="كتيب تطور الحضاري"/>
    <n v="1"/>
    <n v="10"/>
    <s v="+966788113"/>
  </r>
  <r>
    <n v="317810345"/>
    <x v="0"/>
    <s v="مدى"/>
    <n v="128"/>
    <s v="كتيب الحوار"/>
    <n v="1"/>
    <n v="11"/>
    <s v="+966256772"/>
  </r>
  <r>
    <n v="651388558"/>
    <x v="0"/>
    <s v="مدى"/>
    <n v="12"/>
    <s v="كتيب الحوار"/>
    <n v="1"/>
    <n v="11"/>
    <s v="+966420877"/>
  </r>
  <r>
    <n v="689020186"/>
    <x v="0"/>
    <s v="مدى"/>
    <n v="311"/>
    <s v="كتيب الوعي الاجتماعي"/>
    <n v="1"/>
    <n v="11"/>
    <s v="+966586374"/>
  </r>
  <r>
    <n v="745537886"/>
    <x v="0"/>
    <s v="مدى"/>
    <n v="117"/>
    <s v="كتيب الحوار"/>
    <n v="1"/>
    <n v="11"/>
    <s v="+966477314"/>
  </r>
  <r>
    <n v="870193275"/>
    <x v="0"/>
    <s v="مدى"/>
    <n v="302"/>
    <s v="دورة التخاطب"/>
    <n v="1"/>
    <n v="12"/>
    <s v="+966516099"/>
  </r>
  <r>
    <n v="886088212"/>
    <x v="0"/>
    <s v="STC Pay"/>
    <n v="113"/>
    <s v="كتيب تطور الحضاري"/>
    <n v="1"/>
    <n v="13"/>
    <s v="+966670139"/>
  </r>
  <r>
    <n v="169954497"/>
    <x v="0"/>
    <s v="مدى"/>
    <n v="30"/>
    <s v="كتيب الوعي الاجتماعي"/>
    <n v="1"/>
    <n v="14"/>
    <s v="+966396280"/>
  </r>
  <r>
    <n v="957248470"/>
    <x v="0"/>
    <s v="مدى"/>
    <n v="21"/>
    <s v="دورة التخاطب"/>
    <n v="1"/>
    <n v="15"/>
    <s v="+966983198"/>
  </r>
  <r>
    <n v="430885489"/>
    <x v="0"/>
    <s v="مدى"/>
    <n v="119"/>
    <s v="كتيب الحوار"/>
    <n v="1"/>
    <n v="16"/>
    <s v="+966846999"/>
  </r>
  <r>
    <n v="362868689"/>
    <x v="0"/>
    <s v="مدى"/>
    <n v="164"/>
    <s v="كتيب تطور الحضاري"/>
    <n v="1"/>
    <n v="19"/>
    <s v="+966757080"/>
  </r>
  <r>
    <n v="516359922"/>
    <x v="0"/>
    <s v="مدى"/>
    <n v="15"/>
    <s v="كتيب الحوار"/>
    <n v="1"/>
    <n v="19"/>
    <s v="+966873633"/>
  </r>
  <r>
    <n v="335338932"/>
    <x v="2"/>
    <s v="حوالة بنكيةمصرف الراجحي"/>
    <n v="47"/>
    <s v="كتيب الحوار"/>
    <n v="1"/>
    <n v="20"/>
    <s v="+962333410"/>
  </r>
  <r>
    <n v="986862152"/>
    <x v="0"/>
    <s v="مدى"/>
    <n v="37"/>
    <s v="دورة التخاطب"/>
    <n v="1"/>
    <n v="20"/>
    <s v="+966363873"/>
  </r>
  <r>
    <n v="697680995"/>
    <x v="3"/>
    <s v="البطاقة الإئتمانية"/>
    <n v="122"/>
    <s v="دورة التخاطب"/>
    <n v="1"/>
    <n v="23"/>
    <s v="+212598910"/>
  </r>
  <r>
    <n v="963698881"/>
    <x v="0"/>
    <s v="مدى"/>
    <n v="23"/>
    <s v="دورة التخاطب"/>
    <n v="1"/>
    <n v="24"/>
    <s v="+966113149"/>
  </r>
  <r>
    <n v="720332583"/>
    <x v="0"/>
    <s v="مدى"/>
    <n v="114"/>
    <s v="دورة تواصل اجتماعي"/>
    <n v="1"/>
    <n v="24"/>
    <s v="+966915595"/>
  </r>
  <r>
    <n v="341497264"/>
    <x v="2"/>
    <s v="البطاقة الإئتمانية"/>
    <n v="49"/>
    <s v="دورة التخاطب"/>
    <n v="1"/>
    <n v="25"/>
    <s v="+962950676"/>
  </r>
  <r>
    <n v="133984897"/>
    <x v="4"/>
    <s v="البطاقة الإئتمانية"/>
    <n v="53"/>
    <s v="دورة تواصل اجتماعي"/>
    <n v="1"/>
    <n v="26"/>
    <s v="+968703674"/>
  </r>
  <r>
    <n v="564603993"/>
    <x v="0"/>
    <s v="البطاقة الإئتمانية"/>
    <n v="364"/>
    <s v="كتيب تطور الحضاري"/>
    <n v="1"/>
    <n v="26"/>
    <s v="+966426571"/>
  </r>
  <r>
    <n v="156733039"/>
    <x v="3"/>
    <s v="البطاقة الإئتمانية"/>
    <n v="358"/>
    <s v="كتيب الوعي الاجتماعي"/>
    <n v="1"/>
    <n v="27"/>
    <s v="+212786861"/>
  </r>
  <r>
    <n v="797222099"/>
    <x v="0"/>
    <s v="مدى"/>
    <n v="240"/>
    <s v="كتيب تطور الحضاري"/>
    <n v="1"/>
    <n v="27"/>
    <s v="+966573190"/>
  </r>
  <r>
    <n v="672718391"/>
    <x v="0"/>
    <s v="مدى"/>
    <n v="164"/>
    <s v="دورة التخاطب"/>
    <n v="1"/>
    <n v="28"/>
    <s v="+966615129"/>
  </r>
  <r>
    <n v="393413375"/>
    <x v="0"/>
    <s v="مدى"/>
    <n v="230"/>
    <s v="كتيب الحوار"/>
    <n v="1"/>
    <n v="30"/>
    <s v="+966510453"/>
  </r>
  <r>
    <n v="622767125"/>
    <x v="0"/>
    <s v="مدى"/>
    <n v="304"/>
    <s v="كتيب الحوار"/>
    <n v="1"/>
    <n v="31"/>
    <s v="+966508681"/>
  </r>
  <r>
    <n v="607247224"/>
    <x v="0"/>
    <s v="مدى"/>
    <n v="297"/>
    <s v="كتيب تطور الحضاري"/>
    <n v="4"/>
    <n v="20"/>
    <s v="+966505636"/>
  </r>
  <r>
    <n v="783844938"/>
    <x v="5"/>
    <s v="حوالة بنكيةمصرف الراجحي"/>
    <n v="125.02"/>
    <s v="دورة تواصل اجتماعي"/>
    <n v="4"/>
    <n v="24"/>
    <s v="+436177964"/>
  </r>
  <r>
    <n v="614305176"/>
    <x v="0"/>
    <s v="مدى"/>
    <n v="164"/>
    <s v="دورة تواصل اجتماعي"/>
    <n v="4"/>
    <n v="29"/>
    <s v="+966428781"/>
  </r>
  <r>
    <n v="107116634"/>
    <x v="0"/>
    <s v="مدى"/>
    <n v="302"/>
    <s v="دورة التخاطب"/>
    <n v="4"/>
    <n v="30"/>
    <s v="+966668197"/>
  </r>
  <r>
    <n v="364346999"/>
    <x v="1"/>
    <s v="حوالة بنكيةمصرف الراجحي"/>
    <n v="304"/>
    <s v="دورة التخاطب"/>
    <n v="3"/>
    <n v="18"/>
    <s v="+971488822"/>
  </r>
  <r>
    <n v="580417677"/>
    <x v="0"/>
    <s v="مدى"/>
    <n v="292"/>
    <s v="دورة تواصل اجتماعي"/>
    <n v="3"/>
    <n v="22"/>
    <s v="+966353592"/>
  </r>
  <r>
    <n v="895805729"/>
    <x v="0"/>
    <s v="مدى"/>
    <n v="254"/>
    <s v="دورة تواصل اجتماعي"/>
    <n v="3"/>
    <n v="23"/>
    <s v="+966322198"/>
  </r>
  <r>
    <n v="300239245"/>
    <x v="0"/>
    <s v="مدى"/>
    <n v="300"/>
    <s v="دورة التخاطب"/>
    <n v="3"/>
    <n v="23"/>
    <s v="+966249611"/>
  </r>
  <r>
    <n v="234407374"/>
    <x v="0"/>
    <s v="مدى"/>
    <n v="110"/>
    <s v="دورة التخاطب"/>
    <n v="3"/>
    <n v="24"/>
    <s v="+966898517"/>
  </r>
  <r>
    <n v="337049570"/>
    <x v="0"/>
    <s v="مدى"/>
    <n v="307"/>
    <s v="كتيب الوعي الاجتماعي"/>
    <n v="3"/>
    <n v="24"/>
    <s v="+966116005"/>
  </r>
  <r>
    <n v="254923299"/>
    <x v="0"/>
    <s v="مدى"/>
    <n v="37"/>
    <s v="كتيب تطور الحضاري"/>
    <n v="3"/>
    <n v="26"/>
    <s v="+966164404"/>
  </r>
  <r>
    <n v="757338912"/>
    <x v="0"/>
    <s v="مدى"/>
    <n v="124"/>
    <s v="دورة تواصل اجتماعي"/>
    <n v="3"/>
    <n v="26"/>
    <s v="+966773178"/>
  </r>
  <r>
    <n v="990087746"/>
    <x v="4"/>
    <s v="البطاقة الإئتمانية"/>
    <n v="115.04"/>
    <s v="دورة التخاطب"/>
    <n v="3"/>
    <n v="30"/>
    <s v="+968734509"/>
  </r>
  <r>
    <n v="197846251"/>
    <x v="0"/>
    <s v="البطاقة الإئتمانية"/>
    <n v="129"/>
    <s v="كتيب الحوار"/>
    <n v="3"/>
    <n v="30"/>
    <s v="+966917407"/>
  </r>
  <r>
    <n v="959860793"/>
    <x v="0"/>
    <s v="مدى"/>
    <n v="166"/>
    <s v="كتيب الحوار"/>
    <n v="2"/>
    <n v="1"/>
    <s v="+966252273"/>
  </r>
  <r>
    <n v="187395606"/>
    <x v="0"/>
    <s v="مدى"/>
    <n v="243"/>
    <s v="كتيب الوعي الاجتماعي"/>
    <n v="2"/>
    <n v="5"/>
    <s v="+966439364"/>
  </r>
  <r>
    <n v="633876591"/>
    <x v="0"/>
    <s v="مدى"/>
    <n v="114"/>
    <s v="دورة تواصل اجتماعي"/>
    <n v="2"/>
    <n v="6"/>
    <s v="+966413249"/>
  </r>
  <r>
    <n v="294907331"/>
    <x v="6"/>
    <s v="البطاقة الإئتمانية"/>
    <n v="40"/>
    <s v="كتيب الحوار"/>
    <n v="2"/>
    <n v="8"/>
    <s v="+213971366"/>
  </r>
  <r>
    <n v="305234948"/>
    <x v="0"/>
    <s v="مدى"/>
    <n v="295"/>
    <s v="دورة التخاطب"/>
    <n v="2"/>
    <n v="8"/>
    <s v="+966730201"/>
  </r>
  <r>
    <n v="676768176"/>
    <x v="0"/>
    <s v="مجاني"/>
    <n v="0"/>
    <s v="كتيب الوعي الاجتماعي"/>
    <n v="2"/>
    <n v="8"/>
    <s v="+966277162"/>
  </r>
  <r>
    <n v="834520116"/>
    <x v="4"/>
    <s v="البطاقة الإئتمانية"/>
    <n v="16"/>
    <s v="كتيب الوعي الاجتماعي"/>
    <n v="2"/>
    <n v="10"/>
    <s v="+968250243"/>
  </r>
  <r>
    <n v="141186904"/>
    <x v="0"/>
    <s v="مدى"/>
    <n v="18"/>
    <s v="دورة التخاطب"/>
    <n v="2"/>
    <n v="10"/>
    <s v="+966660958"/>
  </r>
  <r>
    <n v="848292523"/>
    <x v="0"/>
    <s v="مدى"/>
    <n v="11"/>
    <s v="كتيب الوعي الاجتماعي"/>
    <n v="2"/>
    <n v="12"/>
    <s v="+966309333"/>
  </r>
  <r>
    <n v="480669657"/>
    <x v="4"/>
    <s v="البطاقة الإئتمانية"/>
    <n v="12"/>
    <s v="دورة تواصل اجتماعي"/>
    <n v="2"/>
    <n v="12"/>
    <s v="+968620756"/>
  </r>
  <r>
    <n v="766094962"/>
    <x v="0"/>
    <s v="مدى"/>
    <n v="111"/>
    <s v="كتيب تطور الحضاري"/>
    <n v="2"/>
    <n v="14"/>
    <s v="+966540020"/>
  </r>
  <r>
    <n v="575796920"/>
    <x v="4"/>
    <s v="البطاقة الإئتمانية"/>
    <n v="308"/>
    <s v="كتيب الوعي الاجتماعي"/>
    <n v="2"/>
    <n v="16"/>
    <s v="+968925457"/>
  </r>
  <r>
    <n v="969023024"/>
    <x v="4"/>
    <s v="البطاقة الإئتمانية"/>
    <n v="35"/>
    <s v="دورة تواصل اجتماعي"/>
    <n v="2"/>
    <n v="16"/>
    <s v="+968796633"/>
  </r>
  <r>
    <n v="187120149"/>
    <x v="7"/>
    <s v="حوالة بنكيةمصرف الراجحي"/>
    <n v="248"/>
    <s v="دورة التخاطب"/>
    <n v="2"/>
    <n v="20"/>
    <s v="+363572425"/>
  </r>
  <r>
    <n v="677520943"/>
    <x v="7"/>
    <s v="حوالة بنكيةمصرف الراجحي"/>
    <n v="365"/>
    <s v="دورة تواصل اجتماعي"/>
    <n v="2"/>
    <n v="23"/>
    <s v="+363569243"/>
  </r>
  <r>
    <n v="386257237"/>
    <x v="0"/>
    <s v="البطاقة الإئتمانية"/>
    <n v="122"/>
    <s v="دورة تواصل اجتماعي"/>
    <n v="2"/>
    <n v="25"/>
    <s v="+966988838"/>
  </r>
  <r>
    <n v="166970403"/>
    <x v="0"/>
    <s v="مدى"/>
    <n v="117"/>
    <s v="دورة تواصل اجتماعي"/>
    <n v="2"/>
    <n v="27"/>
    <s v="+966815268"/>
  </r>
  <r>
    <n v="361186407"/>
    <x v="0"/>
    <s v="مدى"/>
    <n v="12"/>
    <s v="كتيب الحوار"/>
    <n v="2"/>
    <n v="27"/>
    <s v="+966410885"/>
  </r>
  <r>
    <n v="662103742"/>
    <x v="0"/>
    <s v="حوالة بنكيةمصرف الراجحي"/>
    <n v="362"/>
    <s v="كتيب تطور الحضاري"/>
    <n v="2"/>
    <n v="27"/>
    <s v="+966522945"/>
  </r>
  <r>
    <n v="777377922"/>
    <x v="0"/>
    <s v="مدى"/>
    <n v="294"/>
    <s v="كتيب الحوار"/>
    <n v="2"/>
    <n v="9"/>
    <s v="+966857505"/>
  </r>
  <r>
    <n v="827114699"/>
    <x v="0"/>
    <s v="STC Pay"/>
    <n v="272"/>
    <s v="دورة التخاطب"/>
    <n v="2"/>
    <n v="13"/>
    <s v="+966155583"/>
  </r>
  <r>
    <n v="300230902"/>
    <x v="0"/>
    <s v="مدى"/>
    <n v="116"/>
    <s v="كتيب تطور الحضاري"/>
    <n v="3"/>
    <n v="5"/>
    <s v="+966348883"/>
  </r>
  <r>
    <n v="501474557"/>
    <x v="0"/>
    <s v="مدى"/>
    <n v="8"/>
    <s v="كتيب تطور الحضاري"/>
    <n v="3"/>
    <n v="6"/>
    <s v="+966527728"/>
  </r>
  <r>
    <n v="333136698"/>
    <x v="0"/>
    <s v="مدى"/>
    <n v="20"/>
    <s v="كتيب الحوار"/>
    <n v="3"/>
    <n v="7"/>
    <s v="+966329077"/>
  </r>
  <r>
    <n v="307442211"/>
    <x v="0"/>
    <s v="البطاقة الإئتمانية"/>
    <n v="40"/>
    <s v="كتيب الوعي الاجتماعي"/>
    <n v="3"/>
    <n v="10"/>
    <s v="+966214042"/>
  </r>
  <r>
    <n v="904836875"/>
    <x v="6"/>
    <s v="حوالة بنكيةمصرف الراجحي"/>
    <n v="302"/>
    <s v="كتيب الحوار"/>
    <n v="3"/>
    <n v="12"/>
    <s v="+213302216"/>
  </r>
  <r>
    <n v="985144603"/>
    <x v="6"/>
    <s v="حوالة بنكيةمصرف الراجحي"/>
    <n v="309"/>
    <s v="كتيب تطور الحضاري"/>
    <n v="3"/>
    <n v="12"/>
    <s v="+213954402"/>
  </r>
  <r>
    <n v="475217896"/>
    <x v="0"/>
    <s v="مدى"/>
    <n v="352"/>
    <s v="دورة التخاطب"/>
    <n v="3"/>
    <n v="15"/>
    <s v="+966456096"/>
  </r>
  <r>
    <n v="973329356"/>
    <x v="0"/>
    <s v="مدى"/>
    <n v="365"/>
    <s v="كتيب تطور الحضاري"/>
    <n v="3"/>
    <n v="17"/>
    <s v="+966623777"/>
  </r>
  <r>
    <n v="878693907"/>
    <x v="0"/>
    <s v="مدى"/>
    <n v="122"/>
    <s v="كتيب تطور الحضاري"/>
    <n v="3"/>
    <n v="18"/>
    <s v="+966688536"/>
  </r>
  <r>
    <n v="974543159"/>
    <x v="0"/>
    <s v="مدى"/>
    <n v="366"/>
    <s v="كتيب الحوار"/>
    <n v="4"/>
    <n v="2"/>
    <s v="+966507414"/>
  </r>
  <r>
    <n v="657663381"/>
    <x v="0"/>
    <s v="مجاني"/>
    <n v="-2"/>
    <s v="كتيب تطور الحضاري"/>
    <n v="4"/>
    <n v="3"/>
    <s v="+966968354"/>
  </r>
  <r>
    <n v="591371055"/>
    <x v="0"/>
    <s v="مدى"/>
    <n v="364"/>
    <s v="دورة تواصل اجتماعي"/>
    <n v="4"/>
    <n v="5"/>
    <s v="+966834094"/>
  </r>
  <r>
    <n v="681417848"/>
    <x v="0"/>
    <s v="البطاقة الإئتمانية"/>
    <n v="368"/>
    <s v="كتيب الوعي الاجتماعي"/>
    <n v="4"/>
    <n v="7"/>
    <s v="+966452797"/>
  </r>
  <r>
    <n v="724375929"/>
    <x v="0"/>
    <s v="مدى"/>
    <n v="128"/>
    <s v="كتيب تطور الحضاري"/>
    <n v="4"/>
    <n v="15"/>
    <s v="+966781616"/>
  </r>
  <r>
    <n v="395058990"/>
    <x v="0"/>
    <s v="مدى"/>
    <n v="363"/>
    <s v="كتيب تطور الحضاري"/>
    <n v="4"/>
    <n v="18"/>
    <s v="+966728609"/>
  </r>
  <r>
    <n v="999599040"/>
    <x v="0"/>
    <s v="مدى"/>
    <n v="5"/>
    <s v="كتيب تطور الحضاري"/>
    <n v="3"/>
    <n v="6"/>
    <s v="+966725867"/>
  </r>
  <r>
    <n v="253034206"/>
    <x v="0"/>
    <s v="مدى"/>
    <n v="25"/>
    <s v="كتيب تطور الحضاري"/>
    <n v="3"/>
    <n v="7"/>
    <s v="+966119129"/>
  </r>
  <r>
    <n v="265809947"/>
    <x v="0"/>
    <s v="البطاقة الإئتمانية"/>
    <n v="38"/>
    <s v="دورة التخاطب"/>
    <n v="3"/>
    <n v="10"/>
    <s v="+966598291"/>
  </r>
  <r>
    <n v="931795428"/>
    <x v="6"/>
    <s v="حوالة بنكيةمصرف الراجحي"/>
    <n v="307"/>
    <s v="دورة تواصل اجتماعي"/>
    <n v="3"/>
    <n v="12"/>
    <s v="+213421452"/>
  </r>
  <r>
    <n v="934219163"/>
    <x v="6"/>
    <s v="حوالة بنكيةمصرف الراجحي"/>
    <n v="297"/>
    <s v="كتيب تطور الحضاري"/>
    <n v="3"/>
    <n v="12"/>
    <s v="+213407326"/>
  </r>
  <r>
    <n v="129341222"/>
    <x v="0"/>
    <s v="مدى"/>
    <n v="365"/>
    <s v="دورة تواصل اجتماعي"/>
    <n v="3"/>
    <n v="15"/>
    <s v="+966920804"/>
  </r>
  <r>
    <n v="638483923"/>
    <x v="0"/>
    <s v="مدى"/>
    <n v="357"/>
    <s v="دورة التخاطب"/>
    <n v="3"/>
    <n v="17"/>
    <s v="+966782774"/>
  </r>
  <r>
    <n v="438998542"/>
    <x v="0"/>
    <s v="مدى"/>
    <n v="116"/>
    <s v="كتيب تطور الحضاري"/>
    <n v="3"/>
    <n v="18"/>
    <s v="+966234755"/>
  </r>
  <r>
    <n v="131994864"/>
    <x v="0"/>
    <s v="مدى"/>
    <n v="360"/>
    <s v="كتيب تطور الحضاري"/>
    <n v="4"/>
    <n v="2"/>
    <s v="+966684999"/>
  </r>
  <r>
    <n v="840546421"/>
    <x v="0"/>
    <s v="مجاني"/>
    <n v="0"/>
    <s v="كتيب تطور الحضاري"/>
    <n v="4"/>
    <n v="3"/>
    <s v="+966151568"/>
  </r>
  <r>
    <n v="257507883"/>
    <x v="0"/>
    <s v="مدى"/>
    <n v="365"/>
    <s v="كتيب الحوار"/>
    <n v="4"/>
    <n v="5"/>
    <s v="+966977408"/>
  </r>
  <r>
    <n v="690861706"/>
    <x v="0"/>
    <s v="البطاقة الإئتمانية"/>
    <n v="353"/>
    <s v="كتيب تطور الحضاري"/>
    <n v="4"/>
    <n v="7"/>
    <s v="+966307555"/>
  </r>
  <r>
    <n v="429933343"/>
    <x v="0"/>
    <s v="مدى"/>
    <n v="113"/>
    <s v="دورة التخاطب"/>
    <n v="4"/>
    <n v="15"/>
    <s v="+966478410"/>
  </r>
  <r>
    <n v="757040499"/>
    <x v="0"/>
    <s v="مدى"/>
    <n v="366"/>
    <s v="كتيب الوعي الاجتماعي"/>
    <n v="4"/>
    <n v="18"/>
    <s v="+966869211"/>
  </r>
  <r>
    <m/>
    <x v="8"/>
    <m/>
    <m/>
    <m/>
    <m/>
    <m/>
    <m/>
  </r>
  <r>
    <m/>
    <x v="8"/>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Ahmad Yassir"/>
    <s v="كتيب تطور الحضاري"/>
    <s v="2025-02-13"/>
    <n v="293"/>
    <x v="0"/>
    <s v="+201195307"/>
    <s v="No purchase"/>
  </r>
  <r>
    <s v="Shahad Ameen"/>
    <s v="كتيب تطور الحضاري"/>
    <s v="2025-02-18"/>
    <n v="2"/>
    <x v="1"/>
    <s v="+966242227"/>
    <s v="Bought"/>
  </r>
  <r>
    <s v="Ameera Mahmood"/>
    <s v="دورة تواصل اجتماعي"/>
    <s v="2025-02-23"/>
    <n v="294"/>
    <x v="2"/>
    <s v="+962438052"/>
    <s v="No purchase"/>
  </r>
  <r>
    <s v="Majdi Mahm"/>
    <s v="دورة التخاطب"/>
    <s v="2025-03-28"/>
    <n v="18.66"/>
    <x v="3"/>
    <s v="+968689395"/>
    <s v="Bought"/>
  </r>
  <r>
    <s v="Yousuf Yassir"/>
    <s v="كتيب تطور الحضاري"/>
    <s v="2025-03-05"/>
    <n v="28"/>
    <x v="4"/>
    <s v="+961427506"/>
    <s v="No purchase"/>
  </r>
  <r>
    <s v="Manal Somayah"/>
    <s v="دورة التخاطب"/>
    <s v="2025-03-23"/>
    <n v="74"/>
    <x v="4"/>
    <s v="+961676503"/>
    <s v="No purchase"/>
  </r>
  <r>
    <s v="Assiri Mohammed"/>
    <s v="دورة تواصل اجتماعي"/>
    <s v="2025-03-23"/>
    <n v="34"/>
    <x v="4"/>
    <s v="+961999393"/>
    <s v="No purchase"/>
  </r>
  <r>
    <s v="Abdullah Gazal"/>
    <s v="كتيب الوعي الاجتماعي"/>
    <s v="2025-03-23"/>
    <n v="19"/>
    <x v="4"/>
    <s v="+961734825"/>
    <s v="No purchase"/>
  </r>
  <r>
    <s v="Leena Loan"/>
    <s v="كتيب الحوار"/>
    <s v="2025-03-23"/>
    <n v="14"/>
    <x v="4"/>
    <s v="+961330585"/>
    <s v="No purchase"/>
  </r>
  <r>
    <s v="Zainab Khalid"/>
    <s v="دورة تواصل اجتماعي"/>
    <s v="2025-03-23"/>
    <n v="7"/>
    <x v="4"/>
    <s v="+961313921"/>
    <s v="No purchase"/>
  </r>
  <r>
    <s v="Rana Saeed"/>
    <s v="دورة التخاطب"/>
    <s v="2025-03-23"/>
    <n v="25"/>
    <x v="4"/>
    <s v="+961447152"/>
    <s v="No purchase"/>
  </r>
  <r>
    <s v="Noura Fawaz"/>
    <s v="كتيب تطور الحضاري"/>
    <s v="2025-03-23"/>
    <n v="14"/>
    <x v="4"/>
    <s v="+961787903"/>
    <s v="No purchase"/>
  </r>
  <r>
    <s v="Riyadh Salem"/>
    <s v="كتيب الوعي الاجتماعي"/>
    <s v="2025-03-23"/>
    <n v="32"/>
    <x v="4"/>
    <s v="+961797814"/>
    <s v="No purchase"/>
  </r>
  <r>
    <s v="Nada Abdulrahman"/>
    <s v="كتيب الحوار"/>
    <s v="2025-03-23"/>
    <n v="17"/>
    <x v="4"/>
    <s v="+961882701"/>
    <s v="No purchase"/>
  </r>
  <r>
    <s v="Hani Alharthi"/>
    <s v="دورة التخاطب"/>
    <s v="2025-04-03"/>
    <n v="301.74"/>
    <x v="5"/>
    <s v="+971137827"/>
    <s v="No purchase"/>
  </r>
  <r>
    <s v="Faisal Baz"/>
    <s v="كتيب تطور الحضاري"/>
    <s v="2025-04-03"/>
    <n v="290.77"/>
    <x v="5"/>
    <s v="+971650120"/>
    <s v="No purchase"/>
  </r>
  <r>
    <s v="Rania Hamed"/>
    <s v="دورة تواصل اجتماعي"/>
    <s v="2025-04-03"/>
    <n v="243.81"/>
    <x v="5"/>
    <s v="+971369767"/>
    <s v="No purchase"/>
  </r>
  <r>
    <s v="Amal Bahaa"/>
    <s v="كتيب الوعي الاجتماعي"/>
    <s v="2025-02-18"/>
    <n v="18"/>
    <x v="6"/>
    <s v="+201931899"/>
    <s v="No purchase"/>
  </r>
  <r>
    <s v="Wael Jaber"/>
    <s v="كتيب الحوار"/>
    <s v="2025-03-23"/>
    <n v="258"/>
    <x v="7"/>
    <s v="+614599421"/>
    <s v="No purchase"/>
  </r>
  <r>
    <s v="Sarah Alghamdi"/>
    <s v="كتيب الوعي الاجتماعي"/>
    <s v="2025-03-10"/>
    <n v="127"/>
    <x v="1"/>
    <s v="+966475917"/>
    <s v="Bought"/>
  </r>
  <r>
    <s v="Omar Farouk"/>
    <s v="كتيب الوعي الاجتماعي"/>
    <s v="2025-04-03"/>
    <n v="25"/>
    <x v="1"/>
    <s v="+966506047"/>
    <s v="No purchase"/>
  </r>
  <r>
    <s v="Reem Taleb"/>
    <s v="دورة تواصل اجتماعي"/>
    <s v="2025-03-11"/>
    <n v="123"/>
    <x v="1"/>
    <s v="+966668080"/>
    <s v="Bought"/>
  </r>
  <r>
    <s v="Abir Salem"/>
    <s v="كتيب الوعي الاجتماعي"/>
    <s v="2025-03-23"/>
    <n v="-3.59"/>
    <x v="8"/>
    <s v="+336200214"/>
    <s v="No purchase"/>
  </r>
  <r>
    <s v="Hasan Saad"/>
    <s v="كتيب الوعي الاجتماعي"/>
    <s v="2025-03-28"/>
    <n v="21"/>
    <x v="4"/>
    <s v="+961736642"/>
    <s v="No purchase"/>
  </r>
  <r>
    <s v="Lama Fouad"/>
    <s v="كتيب تطور الحضاري"/>
    <s v="2025-03-28"/>
    <n v="36"/>
    <x v="4"/>
    <s v="+961927231"/>
    <s v="No purchase"/>
  </r>
  <r>
    <s v="Mona Alazmi"/>
    <s v="دورة التخاطب"/>
    <s v="2025-03-28"/>
    <n v="242"/>
    <x v="4"/>
    <s v="+961229660"/>
    <s v="No purchase"/>
  </r>
  <r>
    <s v="Talal Rami"/>
    <s v="كتيب تطور الحضاري"/>
    <s v="2025-03-14"/>
    <n v="26.52"/>
    <x v="5"/>
    <s v="+971837163"/>
    <s v="No purchase"/>
  </r>
  <r>
    <s v="Bassam Adel"/>
    <s v="كتيب الوعي الاجتماعي"/>
    <s v="2025-03-28"/>
    <n v="20330.3"/>
    <x v="9"/>
    <s v="+213574363"/>
    <s v="No purchase"/>
  </r>
  <r>
    <s v="Lubna Sari"/>
    <s v="كتيب تطور الحضاري"/>
    <s v="2025-02-22"/>
    <n v="34"/>
    <x v="10"/>
    <s v="+972136017"/>
    <s v="No purchase"/>
  </r>
  <r>
    <s v="Joud Fahad"/>
    <s v="كتيب الحوار"/>
    <s v="2025-02-22"/>
    <n v="27"/>
    <x v="10"/>
    <s v="+972600224"/>
    <s v="No purchase"/>
  </r>
  <r>
    <s v="Nasser Jalal"/>
    <s v="كتيب الحوار"/>
    <s v="2025-04-10"/>
    <n v="130"/>
    <x v="1"/>
    <s v="+966932972"/>
    <s v="Bought"/>
  </r>
  <r>
    <s v="Dina Omar"/>
    <s v="دورة تواصل اجتماعي"/>
    <s v="2025-03-28"/>
    <n v="506"/>
    <x v="1"/>
    <s v="+966953265"/>
    <s v="Bought"/>
  </r>
  <r>
    <s v="Mishaal Saqr"/>
    <s v="دورة التخاطب"/>
    <s v="2025-03-28"/>
    <n v="21"/>
    <x v="1"/>
    <s v="+966757433"/>
    <s v="No purchase"/>
  </r>
  <r>
    <s v="Khaled Anwar"/>
    <s v="دورة التخاطب"/>
    <s v="2025-03-13"/>
    <n v="538.82000000000005"/>
    <x v="9"/>
    <s v="+213374945"/>
    <s v="No purchase"/>
  </r>
  <r>
    <s v="Mariam Ayman"/>
    <s v="كتيب الحوار"/>
    <s v="2025-02-16"/>
    <n v="37"/>
    <x v="1"/>
    <s v="+966667744"/>
    <s v="No purchase"/>
  </r>
  <r>
    <s v="Tariq Ghazal"/>
    <s v="كتيب الوعي الاجتماعي"/>
    <s v="2025-02-09"/>
    <n v="255"/>
    <x v="1"/>
    <s v="+966432798"/>
    <s v="No purchase"/>
  </r>
  <r>
    <s v="Safia Noor"/>
    <s v="كتيب الوعي الاجتماعي"/>
    <s v="2025-03-29"/>
    <n v="156.36000000000001"/>
    <x v="6"/>
    <s v="+201269559"/>
    <s v="No purchase"/>
  </r>
  <r>
    <s v="Nashwa Atef"/>
    <s v="كتيب الوعي الاجتماعي"/>
    <s v="2025-03-29"/>
    <n v="1609.93"/>
    <x v="6"/>
    <s v="+201366114"/>
    <s v="No purchase"/>
  </r>
  <r>
    <s v="Adnan Saleh"/>
    <s v="كتيب الوعي الاجتماعي"/>
    <s v="2025-03-28"/>
    <n v="20"/>
    <x v="4"/>
    <s v="+961990462"/>
    <s v="No purchase"/>
  </r>
  <r>
    <s v="Alya Sultan"/>
    <s v="دورة التخاطب"/>
    <s v="2025-03-28"/>
    <n v="252"/>
    <x v="4"/>
    <s v="+961256289"/>
    <s v="No purchase"/>
  </r>
  <r>
    <s v="Saif Rahman"/>
    <s v="كتيب الوعي الاجتماعي"/>
    <s v="2025-03-14"/>
    <n v="32.520000000000003"/>
    <x v="5"/>
    <s v="+971915348"/>
    <s v="No purchase"/>
  </r>
  <r>
    <s v="Waleed Amer"/>
    <s v="كتيب الحوار"/>
    <s v="2025-03-28"/>
    <n v="20325.3"/>
    <x v="9"/>
    <s v="+213522629"/>
    <s v="No purchase"/>
  </r>
  <r>
    <s v="Huda Munir"/>
    <s v="كتيب الحوار"/>
    <s v="2025-02-22"/>
    <n v="38"/>
    <x v="9"/>
    <s v="+213640826"/>
    <s v="No purchase"/>
  </r>
  <r>
    <s v="Lujain Shaker"/>
    <s v="كتيب الوعي الاجتماعي"/>
    <s v="2025-02-22"/>
    <n v="28"/>
    <x v="9"/>
    <s v="+213225925"/>
    <s v="No purchase"/>
  </r>
  <r>
    <s v="Samir Azmi"/>
    <s v="دورة تواصل اجتماعي"/>
    <s v="2025-04-10"/>
    <n v="124"/>
    <x v="1"/>
    <s v="+966670764"/>
    <s v="No purchase"/>
  </r>
  <r>
    <s v="Hanin Rawas"/>
    <s v="كتيب الحوار"/>
    <s v="2025-03-28"/>
    <n v="503"/>
    <x v="1"/>
    <s v="+966542819"/>
    <s v="Bought"/>
  </r>
  <r>
    <s v="Zayd Qasim"/>
    <s v="كتيب تطور الحضاري"/>
    <s v="2025-03-28"/>
    <n v="7"/>
    <x v="1"/>
    <s v="+966745818"/>
    <s v="No purchase"/>
  </r>
  <r>
    <s v="Layla Hatem"/>
    <s v="كتيب تطور الحضاري"/>
    <s v="2025-03-13"/>
    <n v="540.82000000000005"/>
    <x v="9"/>
    <s v="+213704945"/>
    <s v="No purchase"/>
  </r>
  <r>
    <s v="Salma Ziyad"/>
    <s v="دورة تواصل اجتماعي"/>
    <s v="2025-02-16"/>
    <n v="34"/>
    <x v="1"/>
    <s v="+966394062"/>
    <s v="No purchase"/>
  </r>
  <r>
    <s v="Bashir Alani"/>
    <s v="دورة تواصل اجتماعي"/>
    <s v="2025-02-09"/>
    <n v="252"/>
    <x v="1"/>
    <s v="+966789365"/>
    <s v="No purchase"/>
  </r>
  <r>
    <s v="Ahmad Yassir"/>
    <s v="دورة تواصل اجتماعي"/>
    <s v="2025-03-29"/>
    <n v="152.36000000000001"/>
    <x v="6"/>
    <s v="+201655644"/>
    <s v="No purchase"/>
  </r>
  <r>
    <s v="Shahad Ameen"/>
    <s v="دورة تواصل اجتماعي"/>
    <s v="2025-03-29"/>
    <n v="1623.93"/>
    <x v="6"/>
    <s v="+201767245"/>
    <s v="No purchase"/>
  </r>
  <r>
    <m/>
    <m/>
    <m/>
    <m/>
    <x v="11"/>
    <m/>
    <m/>
  </r>
  <r>
    <m/>
    <m/>
    <m/>
    <m/>
    <x v="11"/>
    <m/>
    <m/>
  </r>
  <r>
    <m/>
    <m/>
    <m/>
    <m/>
    <x v="11"/>
    <m/>
    <m/>
  </r>
  <r>
    <m/>
    <m/>
    <m/>
    <m/>
    <x v="11"/>
    <m/>
    <m/>
  </r>
  <r>
    <m/>
    <m/>
    <m/>
    <m/>
    <x v="11"/>
    <m/>
    <m/>
  </r>
  <r>
    <m/>
    <m/>
    <m/>
    <m/>
    <x v="11"/>
    <m/>
    <m/>
  </r>
  <r>
    <m/>
    <m/>
    <m/>
    <m/>
    <x v="11"/>
    <m/>
    <m/>
  </r>
  <r>
    <m/>
    <m/>
    <m/>
    <m/>
    <x v="11"/>
    <m/>
    <m/>
  </r>
  <r>
    <m/>
    <m/>
    <m/>
    <m/>
    <x v="11"/>
    <m/>
    <m/>
  </r>
  <r>
    <m/>
    <m/>
    <m/>
    <m/>
    <x v="11"/>
    <m/>
    <m/>
  </r>
  <r>
    <m/>
    <m/>
    <m/>
    <m/>
    <x v="11"/>
    <m/>
    <m/>
  </r>
  <r>
    <m/>
    <m/>
    <m/>
    <m/>
    <x v="11"/>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s v="Ahmad Yassir"/>
    <s v="كتيب تطور الحضاري"/>
    <s v="2025-02-13"/>
    <n v="293"/>
    <s v="Egypt"/>
    <s v="+201195307"/>
    <s v="No purchase"/>
    <x v="0"/>
  </r>
  <r>
    <s v="Shahad Ameen"/>
    <s v="دورة تواصل اجتماعي"/>
    <s v="2025-02-18"/>
    <n v="2"/>
    <s v="Saudi Arabia"/>
    <s v="+966242227"/>
    <s v="Bought"/>
    <x v="1"/>
  </r>
  <r>
    <s v="Ameera Mahmood"/>
    <s v="كتيب الحوار"/>
    <s v="2025-02-23"/>
    <n v="294"/>
    <s v="Jordan"/>
    <s v="+962438052"/>
    <s v="No purchase"/>
    <x v="0"/>
  </r>
  <r>
    <s v="Majdi Mahm"/>
    <s v="كتيب الحوار"/>
    <s v="2025-03-28"/>
    <n v="18.66"/>
    <s v="Oman"/>
    <s v="+968689395"/>
    <s v="Bought"/>
    <x v="2"/>
  </r>
  <r>
    <s v="Yousuf Yassir"/>
    <s v="كتيب تطور الحضاري"/>
    <s v="2025-03-05"/>
    <n v="28"/>
    <s v="Lebanon"/>
    <s v="+961427506"/>
    <s v="No purchase"/>
    <x v="0"/>
  </r>
  <r>
    <s v="Manal Somayah"/>
    <s v="كتيب تطور الحضاري"/>
    <s v="2025-03-23"/>
    <n v="74"/>
    <s v="Lebanon"/>
    <s v="+961676503"/>
    <s v="No purchase"/>
    <x v="0"/>
  </r>
  <r>
    <s v="Assiri Mohammed"/>
    <s v="دورة تواصل اجتماعي"/>
    <s v="2025-03-23"/>
    <n v="34"/>
    <s v="Lebanon"/>
    <s v="+961999393"/>
    <s v="No purchase"/>
    <x v="0"/>
  </r>
  <r>
    <s v="Abdullah Gazal"/>
    <s v="دورة التخاطب"/>
    <s v="2025-03-23"/>
    <n v="19"/>
    <s v="Lebanon"/>
    <s v="+961734825"/>
    <s v="No purchase"/>
    <x v="0"/>
  </r>
  <r>
    <s v="Leena Loan"/>
    <s v="كتيب تطور الحضاري"/>
    <s v="2025-03-23"/>
    <n v="14"/>
    <s v="Lebanon"/>
    <s v="+961330585"/>
    <s v="No purchase"/>
    <x v="0"/>
  </r>
  <r>
    <s v="Zainab Khalid"/>
    <s v="كتيب الحوار"/>
    <s v="2025-03-23"/>
    <n v="7"/>
    <s v="Lebanon"/>
    <s v="+961313921"/>
    <s v="No purchase"/>
    <x v="0"/>
  </r>
  <r>
    <s v="Rana Saeed"/>
    <s v="كتيب الوعي الاجتماعي"/>
    <s v="2025-03-23"/>
    <n v="25"/>
    <s v="Lebanon"/>
    <s v="+961447152"/>
    <s v="No purchase"/>
    <x v="0"/>
  </r>
  <r>
    <s v="Noura Fawaz"/>
    <s v="كتيب تطور الحضاري"/>
    <s v="2025-03-23"/>
    <n v="14"/>
    <s v="Lebanon"/>
    <s v="+961787903"/>
    <s v="No purchase"/>
    <x v="0"/>
  </r>
  <r>
    <s v="Riyadh Salem"/>
    <s v="كتيب تطور الحضاري"/>
    <s v="2025-03-23"/>
    <n v="32"/>
    <s v="Lebanon"/>
    <s v="+961797814"/>
    <s v="No purchase"/>
    <x v="0"/>
  </r>
  <r>
    <s v="Nada Abdulrahman"/>
    <s v="دورة تواصل اجتماعي"/>
    <s v="2025-03-23"/>
    <n v="17"/>
    <s v="Lebanon"/>
    <s v="+961882701"/>
    <s v="No purchase"/>
    <x v="0"/>
  </r>
  <r>
    <s v="Hani Alharthi"/>
    <s v="كتيب الحوار"/>
    <s v="2025-04-03"/>
    <n v="301.74"/>
    <s v="United Arab Emirates (UAE)"/>
    <s v="+971137827"/>
    <s v="No purchase"/>
    <x v="0"/>
  </r>
  <r>
    <s v="Faisal Baz"/>
    <s v="دورة التخاطب"/>
    <s v="2025-04-03"/>
    <n v="290.77"/>
    <s v="United Arab Emirates (UAE)"/>
    <s v="+971650120"/>
    <s v="No purchase"/>
    <x v="0"/>
  </r>
  <r>
    <s v="Rania Hamed"/>
    <s v="كتيب الحوار"/>
    <s v="2025-04-03"/>
    <n v="243.81"/>
    <s v="United Arab Emirates (UAE)"/>
    <s v="+971369767"/>
    <s v="No purchase"/>
    <x v="0"/>
  </r>
  <r>
    <s v="Amal Bahaa"/>
    <s v="كتيب الوعي الاجتماعي"/>
    <s v="2025-02-18"/>
    <n v="18"/>
    <s v="United States (New Jersey)"/>
    <s v="+201931899"/>
    <s v="No purchase"/>
    <x v="0"/>
  </r>
  <r>
    <s v="Wael Jaber"/>
    <s v="دورة التخاطب"/>
    <s v="2025-03-23"/>
    <n v="258"/>
    <s v="United States (Ohio)"/>
    <s v="+614599421"/>
    <s v="No purchase"/>
    <x v="0"/>
  </r>
  <r>
    <s v="Sarah Alghamdi"/>
    <s v="كتيب الحوار"/>
    <s v="2025-03-10"/>
    <n v="127"/>
    <s v="Saudi Arabia"/>
    <s v="+966475917"/>
    <s v="Bought"/>
    <x v="1"/>
  </r>
  <r>
    <s v="Omar Farouk"/>
    <s v="كتيب تطور الحضاري"/>
    <s v="2025-04-03"/>
    <n v="25"/>
    <s v="Saudi Arabia"/>
    <s v="+966506047"/>
    <s v="No purchase"/>
    <x v="1"/>
  </r>
  <r>
    <s v="Reem Taleb"/>
    <s v="دورة تواصل اجتماعي"/>
    <s v="2025-03-11"/>
    <n v="123"/>
    <s v="Saudi Arabia"/>
    <s v="+966668080"/>
    <s v="Bought"/>
    <x v="1"/>
  </r>
  <r>
    <s v="Abir Salem"/>
    <s v="دورة تواصل اجتماعي"/>
    <s v="2025-03-23"/>
    <n v="-3.59"/>
    <s v="United States ( N. Carolina )"/>
    <s v="+336200214"/>
    <s v="No purchase"/>
    <x v="0"/>
  </r>
  <r>
    <s v="Hasan Saad"/>
    <s v="كتيب الوعي الاجتماعي"/>
    <s v="2025-03-28"/>
    <n v="21"/>
    <s v="Lebanon"/>
    <s v="+961736642"/>
    <s v="No purchase"/>
    <x v="0"/>
  </r>
  <r>
    <s v="Lama Fouad"/>
    <s v="كتيب الوعي الاجتماعي"/>
    <s v="2025-03-28"/>
    <n v="36"/>
    <s v="Lebanon"/>
    <s v="+961927231"/>
    <s v="No purchase"/>
    <x v="0"/>
  </r>
  <r>
    <s v="Mona Alazmi"/>
    <s v="دورة تواصل اجتماعي"/>
    <s v="2025-03-28"/>
    <n v="242"/>
    <s v="Lebanon"/>
    <s v="+961229660"/>
    <s v="No purchase"/>
    <x v="0"/>
  </r>
  <r>
    <s v="Talal Rami"/>
    <s v="كتيب تطور الحضاري"/>
    <s v="2025-03-14"/>
    <n v="26.52"/>
    <s v="United Arab Emirates (UAE)"/>
    <s v="+971837163"/>
    <s v="No purchase"/>
    <x v="0"/>
  </r>
  <r>
    <s v="Bassam Adel"/>
    <s v="دورة التخاطب"/>
    <s v="2025-03-28"/>
    <n v="20330.3"/>
    <s v="Algeria"/>
    <s v="+213574363"/>
    <s v="No purchase"/>
    <x v="0"/>
  </r>
  <r>
    <s v="Lubna Sari"/>
    <s v="كتيب الحوار"/>
    <s v="2025-02-22"/>
    <n v="34"/>
    <s v="Isreal"/>
    <s v="+972136017"/>
    <s v="No purchase"/>
    <x v="0"/>
  </r>
  <r>
    <s v="Joud Fahad"/>
    <s v="كتيب الحوار"/>
    <s v="2025-02-22"/>
    <n v="27"/>
    <s v="Isreal"/>
    <s v="+972600224"/>
    <s v="No purchase"/>
    <x v="0"/>
  </r>
  <r>
    <s v="Nasser Jalal"/>
    <s v="كتيب الحوار"/>
    <s v="2025-04-10"/>
    <n v="130"/>
    <s v="Saudi Arabia"/>
    <s v="+966932972"/>
    <s v="Bought"/>
    <x v="1"/>
  </r>
  <r>
    <s v="Dina Omar"/>
    <s v="دورة التخاطب"/>
    <s v="2025-03-28"/>
    <n v="506"/>
    <s v="Saudi Arabia"/>
    <s v="+966953265"/>
    <s v="Bought"/>
    <x v="1"/>
  </r>
  <r>
    <s v="Mishaal Saqr"/>
    <s v="كتيب تطور الحضاري"/>
    <s v="2025-03-28"/>
    <n v="21"/>
    <s v="Saudi Arabia"/>
    <s v="+966757433"/>
    <s v="No purchase"/>
    <x v="1"/>
  </r>
  <r>
    <s v="Khaled Anwar"/>
    <s v="كتيب الوعي الاجتماعي"/>
    <s v="2025-03-13"/>
    <n v="538.82000000000005"/>
    <s v="Algeria"/>
    <s v="+213374945"/>
    <s v="No purchase"/>
    <x v="0"/>
  </r>
  <r>
    <s v="Mariam Ayman"/>
    <s v="كتيب تطور الحضاري"/>
    <s v="2025-02-16"/>
    <n v="37"/>
    <s v="Saudi Arabia"/>
    <s v="+966667744"/>
    <s v="No purchase"/>
    <x v="1"/>
  </r>
  <r>
    <s v="Tariq Ghazal"/>
    <s v="دورة التخاطب"/>
    <s v="2025-02-09"/>
    <n v="255"/>
    <s v="Saudi Arabia"/>
    <s v="+966432798"/>
    <s v="No purchase"/>
    <x v="1"/>
  </r>
  <r>
    <s v="Safia Noor"/>
    <s v="دورة تواصل اجتماعي"/>
    <s v="2025-03-29"/>
    <n v="156.36000000000001"/>
    <s v="United States (New Jersey)"/>
    <s v="+201269559"/>
    <s v="No purchase"/>
    <x v="0"/>
  </r>
  <r>
    <s v="Nashwa Atef"/>
    <s v="كتيب الوعي الاجتماعي"/>
    <s v="2025-03-29"/>
    <n v="1609.93"/>
    <s v="United States (New Jersey)"/>
    <s v="+201366114"/>
    <s v="No purchase"/>
    <x v="0"/>
  </r>
  <r>
    <s v="Adnan Saleh"/>
    <s v="كتيب الحوار"/>
    <s v="2025-03-28"/>
    <n v="20"/>
    <s v="Lebanon"/>
    <s v="+961990462"/>
    <s v="No purchase"/>
    <x v="0"/>
  </r>
  <r>
    <s v="Alya Sultan"/>
    <s v="دورة تواصل اجتماعي"/>
    <s v="2025-03-28"/>
    <n v="252"/>
    <s v="Lebanon"/>
    <s v="+961256289"/>
    <s v="No purchase"/>
    <x v="0"/>
  </r>
  <r>
    <s v="Saif Rahman"/>
    <s v="كتيب تطور الحضاري"/>
    <s v="2025-03-14"/>
    <n v="32.520000000000003"/>
    <s v="United Arab Emirates (UAE)"/>
    <s v="+971915348"/>
    <s v="No purchase"/>
    <x v="0"/>
  </r>
  <r>
    <s v="Waleed Amer"/>
    <s v="كتيب تطور الحضاري"/>
    <s v="2025-03-28"/>
    <n v="20325.3"/>
    <s v="Algeria"/>
    <s v="+213522629"/>
    <s v="No purchase"/>
    <x v="0"/>
  </r>
  <r>
    <s v="Huda Munir"/>
    <s v="دورة تواصل اجتماعي"/>
    <s v="2025-02-22"/>
    <n v="38"/>
    <s v="Algeria"/>
    <s v="+213640826"/>
    <s v="No purchase"/>
    <x v="0"/>
  </r>
  <r>
    <s v="Lujain Shaker"/>
    <s v="كتيب الوعي الاجتماعي"/>
    <s v="2025-02-22"/>
    <n v="28"/>
    <s v="Algeria"/>
    <s v="+213225925"/>
    <s v="No purchase"/>
    <x v="0"/>
  </r>
  <r>
    <s v="Samir Azmi"/>
    <s v="كتيب الحوار"/>
    <s v="2025-04-10"/>
    <n v="124"/>
    <s v="Saudi Arabia"/>
    <s v="+966670764"/>
    <s v="No purchase"/>
    <x v="1"/>
  </r>
  <r>
    <s v="Hanin Rawas"/>
    <s v="كتيب تطور الحضاري"/>
    <s v="2025-03-28"/>
    <n v="503"/>
    <s v="Saudi Arabia"/>
    <s v="+966542819"/>
    <s v="Bought"/>
    <x v="1"/>
  </r>
  <r>
    <s v="Zayd Qasim"/>
    <s v="دورة تواصل اجتماعي"/>
    <s v="2025-03-28"/>
    <n v="7"/>
    <s v="Saudi Arabia"/>
    <s v="+966745818"/>
    <s v="No purchase"/>
    <x v="1"/>
  </r>
  <r>
    <s v="Layla Hatem"/>
    <s v="كتيب الوعي الاجتماعي"/>
    <s v="2025-03-13"/>
    <n v="540.82000000000005"/>
    <s v="Algeria"/>
    <s v="+213704945"/>
    <s v="No purchase"/>
    <x v="0"/>
  </r>
  <r>
    <s v="Salma Ziyad"/>
    <s v="كتيب تطور الحضاري"/>
    <s v="2025-02-16"/>
    <n v="34"/>
    <s v="Saudi Arabia"/>
    <s v="+966394062"/>
    <s v="No purchase"/>
    <x v="1"/>
  </r>
  <r>
    <s v="Bashir Alani"/>
    <s v="كتيب الحوار"/>
    <s v="2025-02-09"/>
    <n v="252"/>
    <s v="Saudi Arabia"/>
    <s v="+966789365"/>
    <s v="No purchase"/>
    <x v="1"/>
  </r>
  <r>
    <s v="Ahmad Yassir"/>
    <s v="كتيب الوعي الاجتماعي"/>
    <s v="2025-03-29"/>
    <n v="152.36000000000001"/>
    <s v="United States (New Jersey)"/>
    <s v="+201655644"/>
    <s v="No purchase"/>
    <x v="0"/>
  </r>
  <r>
    <s v="Shahad Ameen"/>
    <s v="كتيب تطور الحضاري"/>
    <s v="2025-03-29"/>
    <n v="1623.93"/>
    <s v="United States (New Jersey)"/>
    <s v="+201767245"/>
    <s v="No purchase"/>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927171117"/>
    <s v="Saudi Arabia"/>
    <s v="مدى"/>
    <n v="280"/>
    <s v="دورة التخاطب"/>
    <n v="3"/>
    <n v="29"/>
    <s v="+966825487"/>
    <x v="0"/>
  </r>
  <r>
    <n v="105436531"/>
    <s v="Saudi Arabia"/>
    <s v="مدى"/>
    <n v="115"/>
    <s v="كتيب الوعي الاجتماعي"/>
    <n v="1"/>
    <n v="1"/>
    <s v="+966447501"/>
    <x v="0"/>
  </r>
  <r>
    <n v="444083990"/>
    <s v="United Arab Emirates (UAE)"/>
    <s v="حوالة بنكيةمصرف الراجحي"/>
    <n v="313"/>
    <s v="كتيب الوعي الاجتماعي"/>
    <n v="1"/>
    <n v="1"/>
    <s v="+971348797"/>
    <x v="1"/>
  </r>
  <r>
    <n v="386747872"/>
    <s v="Saudi Arabia"/>
    <s v="البطاقة الإئتمانية"/>
    <n v="21"/>
    <s v="كتيب تطور الحضاري"/>
    <n v="1"/>
    <n v="2"/>
    <s v="+966559479"/>
    <x v="0"/>
  </r>
  <r>
    <n v="201552321"/>
    <s v="Saudi Arabia"/>
    <s v="مدى"/>
    <n v="244"/>
    <s v="كتيب الوعي الاجتماعي"/>
    <n v="1"/>
    <n v="2"/>
    <s v="+966923269"/>
    <x v="0"/>
  </r>
  <r>
    <n v="980804178"/>
    <s v="Saudi Arabia"/>
    <s v="مدى"/>
    <n v="26"/>
    <s v="كتيب الوعي الاجتماعي"/>
    <n v="1"/>
    <n v="3"/>
    <s v="+966629385"/>
    <x v="0"/>
  </r>
  <r>
    <n v="823050380"/>
    <s v="Saudi Arabia"/>
    <s v="مدى"/>
    <n v="23"/>
    <s v="دورة التخاطب"/>
    <n v="1"/>
    <n v="5"/>
    <s v="+966338752"/>
    <x v="0"/>
  </r>
  <r>
    <n v="370135550"/>
    <s v="Saudi Arabia"/>
    <s v="STC Pay"/>
    <n v="128"/>
    <s v="كتيب تطور الحضاري"/>
    <n v="1"/>
    <n v="5"/>
    <s v="+966356395"/>
    <x v="0"/>
  </r>
  <r>
    <n v="455964187"/>
    <s v="Saudi Arabia"/>
    <s v="STC Pay"/>
    <n v="115"/>
    <s v="كتيب الوعي الاجتماعي"/>
    <n v="1"/>
    <n v="5"/>
    <s v="+966608867"/>
    <x v="0"/>
  </r>
  <r>
    <n v="526173138"/>
    <s v="Saudi Arabia"/>
    <s v="مدى"/>
    <n v="41"/>
    <s v="كتيب الحوار"/>
    <n v="1"/>
    <n v="7"/>
    <s v="+966277432"/>
    <x v="0"/>
  </r>
  <r>
    <n v="736981656"/>
    <s v="Saudi Arabia"/>
    <s v="مدى"/>
    <n v="26"/>
    <s v="دورة تواصل اجتماعي"/>
    <n v="1"/>
    <n v="8"/>
    <s v="+966929706"/>
    <x v="0"/>
  </r>
  <r>
    <n v="728768211"/>
    <s v="Saudi Arabia"/>
    <s v="مدى"/>
    <n v="370"/>
    <s v="كتيب الحوار"/>
    <n v="1"/>
    <n v="9"/>
    <s v="+966603215"/>
    <x v="0"/>
  </r>
  <r>
    <n v="119555828"/>
    <s v="Saudi Arabia"/>
    <s v="مدى"/>
    <n v="13"/>
    <s v="كتيب الوعي الاجتماعي"/>
    <n v="1"/>
    <n v="10"/>
    <s v="+966788113"/>
    <x v="0"/>
  </r>
  <r>
    <n v="402960566"/>
    <s v="Saudi Arabia"/>
    <s v="مدى"/>
    <n v="128"/>
    <s v="دورة تواصل اجتماعي"/>
    <n v="1"/>
    <n v="11"/>
    <s v="+966256772"/>
    <x v="0"/>
  </r>
  <r>
    <n v="223369903"/>
    <s v="Saudi Arabia"/>
    <s v="مدى"/>
    <n v="12"/>
    <s v="كتيب الحوار"/>
    <n v="1"/>
    <n v="11"/>
    <s v="+966420877"/>
    <x v="0"/>
  </r>
  <r>
    <n v="546952591"/>
    <s v="Saudi Arabia"/>
    <s v="مدى"/>
    <n v="311"/>
    <s v="دورة التخاطب"/>
    <n v="1"/>
    <n v="11"/>
    <s v="+966586374"/>
    <x v="0"/>
  </r>
  <r>
    <n v="773762533"/>
    <s v="Saudi Arabia"/>
    <s v="مدى"/>
    <n v="117"/>
    <s v="كتيب الوعي الاجتماعي"/>
    <n v="1"/>
    <n v="11"/>
    <s v="+966477314"/>
    <x v="0"/>
  </r>
  <r>
    <n v="232014141"/>
    <s v="Saudi Arabia"/>
    <s v="مدى"/>
    <n v="302"/>
    <s v="دورة التخاطب"/>
    <n v="1"/>
    <n v="12"/>
    <s v="+966516099"/>
    <x v="0"/>
  </r>
  <r>
    <n v="401336879"/>
    <s v="Saudi Arabia"/>
    <s v="STC Pay"/>
    <n v="113"/>
    <s v="دورة تواصل اجتماعي"/>
    <n v="1"/>
    <n v="13"/>
    <s v="+966670139"/>
    <x v="0"/>
  </r>
  <r>
    <n v="367657594"/>
    <s v="Saudi Arabia"/>
    <s v="مدى"/>
    <n v="30"/>
    <s v="دورة تواصل اجتماعي"/>
    <n v="1"/>
    <n v="14"/>
    <s v="+966396280"/>
    <x v="0"/>
  </r>
  <r>
    <n v="493293220"/>
    <s v="Saudi Arabia"/>
    <s v="مدى"/>
    <n v="21"/>
    <s v="دورة التخاطب"/>
    <n v="1"/>
    <n v="15"/>
    <s v="+966983198"/>
    <x v="0"/>
  </r>
  <r>
    <n v="731749328"/>
    <s v="Saudi Arabia"/>
    <s v="مدى"/>
    <n v="119"/>
    <s v="كتيب الحوار"/>
    <n v="1"/>
    <n v="16"/>
    <s v="+966846999"/>
    <x v="0"/>
  </r>
  <r>
    <n v="123161252"/>
    <s v="Saudi Arabia"/>
    <s v="مدى"/>
    <n v="164"/>
    <s v="دورة التخاطب"/>
    <n v="1"/>
    <n v="19"/>
    <s v="+966757080"/>
    <x v="0"/>
  </r>
  <r>
    <n v="945501523"/>
    <s v="Saudi Arabia"/>
    <s v="مدى"/>
    <n v="15"/>
    <s v="دورة التخاطب"/>
    <n v="1"/>
    <n v="19"/>
    <s v="+966873633"/>
    <x v="0"/>
  </r>
  <r>
    <n v="600314386"/>
    <s v="Jordan"/>
    <s v="حوالة بنكيةمصرف الراجحي"/>
    <n v="47"/>
    <s v="كتيب تطور الحضاري"/>
    <n v="1"/>
    <n v="20"/>
    <s v="+962333410"/>
    <x v="1"/>
  </r>
  <r>
    <n v="705906508"/>
    <s v="Saudi Arabia"/>
    <s v="مدى"/>
    <n v="37"/>
    <s v="كتيب الوعي الاجتماعي"/>
    <n v="1"/>
    <n v="20"/>
    <s v="+966363873"/>
    <x v="0"/>
  </r>
  <r>
    <n v="233867352"/>
    <s v="Morocco"/>
    <s v="البطاقة الإئتمانية"/>
    <n v="122"/>
    <s v="دورة تواصل اجتماعي"/>
    <n v="1"/>
    <n v="23"/>
    <s v="+212598910"/>
    <x v="1"/>
  </r>
  <r>
    <n v="877900325"/>
    <s v="Saudi Arabia"/>
    <s v="مدى"/>
    <n v="23"/>
    <s v="كتيب تطور الحضاري"/>
    <n v="1"/>
    <n v="24"/>
    <s v="+966113149"/>
    <x v="0"/>
  </r>
  <r>
    <n v="991422884"/>
    <s v="Saudi Arabia"/>
    <s v="مدى"/>
    <n v="114"/>
    <s v="دورة تواصل اجتماعي"/>
    <n v="1"/>
    <n v="24"/>
    <s v="+966915595"/>
    <x v="0"/>
  </r>
  <r>
    <n v="331866547"/>
    <s v="Jordan"/>
    <s v="البطاقة الإئتمانية"/>
    <n v="49"/>
    <s v="دورة تواصل اجتماعي"/>
    <n v="1"/>
    <n v="25"/>
    <s v="+962950676"/>
    <x v="1"/>
  </r>
  <r>
    <n v="303711149"/>
    <s v="Oman"/>
    <s v="البطاقة الإئتمانية"/>
    <n v="53"/>
    <s v="دورة التخاطب"/>
    <n v="1"/>
    <n v="26"/>
    <s v="+968703674"/>
    <x v="2"/>
  </r>
  <r>
    <n v="393570000"/>
    <s v="Saudi Arabia"/>
    <s v="البطاقة الإئتمانية"/>
    <n v="364"/>
    <s v="كتيب تطور الحضاري"/>
    <n v="1"/>
    <n v="26"/>
    <s v="+966426571"/>
    <x v="0"/>
  </r>
  <r>
    <n v="656096503"/>
    <s v="Morocco"/>
    <s v="البطاقة الإئتمانية"/>
    <n v="358"/>
    <s v="كتيب تطور الحضاري"/>
    <n v="1"/>
    <n v="27"/>
    <s v="+212786861"/>
    <x v="1"/>
  </r>
  <r>
    <n v="527911573"/>
    <s v="Saudi Arabia"/>
    <s v="مدى"/>
    <n v="240"/>
    <s v="كتيب الحوار"/>
    <n v="1"/>
    <n v="27"/>
    <s v="+966573190"/>
    <x v="0"/>
  </r>
  <r>
    <n v="261287606"/>
    <s v="Saudi Arabia"/>
    <s v="مدى"/>
    <n v="164"/>
    <s v="كتيب تطور الحضاري"/>
    <n v="1"/>
    <n v="28"/>
    <s v="+966615129"/>
    <x v="0"/>
  </r>
  <r>
    <n v="111129190"/>
    <s v="Saudi Arabia"/>
    <s v="مدى"/>
    <n v="230"/>
    <s v="دورة تواصل اجتماعي"/>
    <n v="1"/>
    <n v="30"/>
    <s v="+966510453"/>
    <x v="0"/>
  </r>
  <r>
    <n v="208810512"/>
    <s v="Saudi Arabia"/>
    <s v="مدى"/>
    <n v="304"/>
    <s v="دورة تواصل اجتماعي"/>
    <n v="1"/>
    <n v="31"/>
    <s v="+966508681"/>
    <x v="0"/>
  </r>
  <r>
    <n v="804455962"/>
    <s v="Saudi Arabia"/>
    <s v="مدى"/>
    <n v="297"/>
    <s v="كتيب تطور الحضاري"/>
    <n v="4"/>
    <n v="20"/>
    <s v="+966505636"/>
    <x v="0"/>
  </r>
  <r>
    <n v="315669821"/>
    <s v="Austria"/>
    <s v="حوالة بنكيةمصرف الراجحي"/>
    <n v="125.02"/>
    <s v="كتيب الحوار"/>
    <n v="4"/>
    <n v="24"/>
    <s v="+436177964"/>
    <x v="1"/>
  </r>
  <r>
    <n v="917714223"/>
    <s v="Saudi Arabia"/>
    <s v="مدى"/>
    <n v="164"/>
    <s v="دورة التخاطب"/>
    <n v="4"/>
    <n v="29"/>
    <s v="+966428781"/>
    <x v="0"/>
  </r>
  <r>
    <n v="189370775"/>
    <s v="Saudi Arabia"/>
    <s v="مدى"/>
    <n v="302"/>
    <s v="دورة التخاطب"/>
    <n v="4"/>
    <n v="30"/>
    <s v="+966668197"/>
    <x v="0"/>
  </r>
  <r>
    <n v="627723805"/>
    <s v="United Arab Emirates (UAE)"/>
    <s v="حوالة بنكيةمصرف الراجحي"/>
    <n v="304"/>
    <s v="كتيب الوعي الاجتماعي"/>
    <n v="3"/>
    <n v="18"/>
    <s v="+971488822"/>
    <x v="1"/>
  </r>
  <r>
    <n v="997258704"/>
    <s v="Saudi Arabia"/>
    <s v="مدى"/>
    <n v="292"/>
    <s v="كتيب الوعي الاجتماعي"/>
    <n v="3"/>
    <n v="22"/>
    <s v="+966353592"/>
    <x v="0"/>
  </r>
  <r>
    <n v="314103944"/>
    <s v="Saudi Arabia"/>
    <s v="مدى"/>
    <n v="254"/>
    <s v="كتيب الوعي الاجتماعي"/>
    <n v="3"/>
    <n v="23"/>
    <s v="+966322198"/>
    <x v="0"/>
  </r>
  <r>
    <n v="229261121"/>
    <s v="Saudi Arabia"/>
    <s v="مدى"/>
    <n v="300"/>
    <s v="دورة التخاطب"/>
    <n v="3"/>
    <n v="23"/>
    <s v="+966249611"/>
    <x v="0"/>
  </r>
  <r>
    <n v="748852982"/>
    <s v="Saudi Arabia"/>
    <s v="مدى"/>
    <n v="110"/>
    <s v="كتيب الوعي الاجتماعي"/>
    <n v="3"/>
    <n v="24"/>
    <s v="+966898517"/>
    <x v="0"/>
  </r>
  <r>
    <n v="254988526"/>
    <s v="Saudi Arabia"/>
    <s v="مدى"/>
    <n v="307"/>
    <s v="دورة تواصل اجتماعي"/>
    <n v="3"/>
    <n v="24"/>
    <s v="+966116005"/>
    <x v="0"/>
  </r>
  <r>
    <n v="532749678"/>
    <s v="Saudi Arabia"/>
    <s v="مدى"/>
    <n v="37"/>
    <s v="دورة تواصل اجتماعي"/>
    <n v="3"/>
    <n v="26"/>
    <s v="+966164404"/>
    <x v="0"/>
  </r>
  <r>
    <n v="838626704"/>
    <s v="Saudi Arabia"/>
    <s v="مدى"/>
    <n v="124"/>
    <s v="كتيب الحوار"/>
    <n v="3"/>
    <n v="26"/>
    <s v="+966773178"/>
    <x v="0"/>
  </r>
  <r>
    <n v="753784335"/>
    <s v="Oman"/>
    <s v="البطاقة الإئتمانية"/>
    <n v="115.04"/>
    <s v="كتيب الوعي الاجتماعي"/>
    <n v="3"/>
    <n v="30"/>
    <s v="+968734509"/>
    <x v="2"/>
  </r>
  <r>
    <n v="841137034"/>
    <s v="Saudi Arabia"/>
    <s v="البطاقة الإئتمانية"/>
    <n v="129"/>
    <s v="كتيب تطور الحضاري"/>
    <n v="3"/>
    <n v="30"/>
    <s v="+966917407"/>
    <x v="0"/>
  </r>
  <r>
    <n v="498565261"/>
    <s v="Saudi Arabia"/>
    <s v="مدى"/>
    <n v="166"/>
    <s v="دورة تواصل اجتماعي"/>
    <n v="2"/>
    <n v="1"/>
    <s v="+966252273"/>
    <x v="0"/>
  </r>
  <r>
    <n v="410269047"/>
    <s v="Saudi Arabia"/>
    <s v="مدى"/>
    <n v="243"/>
    <s v="كتيب الوعي الاجتماعي"/>
    <n v="2"/>
    <n v="5"/>
    <s v="+966439364"/>
    <x v="0"/>
  </r>
  <r>
    <n v="666671563"/>
    <s v="Saudi Arabia"/>
    <s v="مدى"/>
    <n v="114"/>
    <s v="كتيب تطور الحضاري"/>
    <n v="2"/>
    <n v="6"/>
    <s v="+966413249"/>
    <x v="0"/>
  </r>
  <r>
    <n v="785566020"/>
    <s v="Algeria"/>
    <s v="البطاقة الإئتمانية"/>
    <n v="40"/>
    <s v="دورة التخاطب"/>
    <n v="2"/>
    <n v="8"/>
    <s v="+213971366"/>
    <x v="1"/>
  </r>
  <r>
    <n v="122325717"/>
    <s v="Saudi Arabia"/>
    <s v="مدى"/>
    <n v="295"/>
    <s v="دورة تواصل اجتماعي"/>
    <n v="2"/>
    <n v="8"/>
    <s v="+966730201"/>
    <x v="0"/>
  </r>
  <r>
    <n v="261512007"/>
    <s v="Saudi Arabia"/>
    <s v="مجاني"/>
    <n v="0"/>
    <s v="دورة التخاطب"/>
    <n v="2"/>
    <n v="8"/>
    <s v="+966277162"/>
    <x v="0"/>
  </r>
  <r>
    <n v="181676793"/>
    <s v="Oman"/>
    <s v="البطاقة الإئتمانية"/>
    <n v="16"/>
    <s v="كتيب الوعي الاجتماعي"/>
    <n v="2"/>
    <n v="10"/>
    <s v="+968250243"/>
    <x v="2"/>
  </r>
  <r>
    <n v="757761508"/>
    <s v="Saudi Arabia"/>
    <s v="مدى"/>
    <n v="18"/>
    <s v="كتيب الحوار"/>
    <n v="2"/>
    <n v="10"/>
    <s v="+966660958"/>
    <x v="0"/>
  </r>
  <r>
    <n v="692071555"/>
    <s v="Saudi Arabia"/>
    <s v="مدى"/>
    <n v="11"/>
    <s v="كتيب الوعي الاجتماعي"/>
    <n v="2"/>
    <n v="12"/>
    <s v="+966309333"/>
    <x v="0"/>
  </r>
  <r>
    <n v="506121030"/>
    <s v="Oman"/>
    <s v="البطاقة الإئتمانية"/>
    <n v="12"/>
    <s v="دورة التخاطب"/>
    <n v="2"/>
    <n v="12"/>
    <s v="+968620756"/>
    <x v="2"/>
  </r>
  <r>
    <n v="870009950"/>
    <s v="Saudi Arabia"/>
    <s v="مدى"/>
    <n v="111"/>
    <s v="كتيب تطور الحضاري"/>
    <n v="2"/>
    <n v="14"/>
    <s v="+966540020"/>
    <x v="0"/>
  </r>
  <r>
    <n v="662446982"/>
    <s v="Oman"/>
    <s v="البطاقة الإئتمانية"/>
    <n v="308"/>
    <s v="دورة التخاطب"/>
    <n v="2"/>
    <n v="16"/>
    <s v="+968925457"/>
    <x v="2"/>
  </r>
  <r>
    <n v="640852142"/>
    <s v="Oman"/>
    <s v="البطاقة الإئتمانية"/>
    <n v="35"/>
    <s v="كتيب تطور الحضاري"/>
    <n v="2"/>
    <n v="16"/>
    <s v="+968796633"/>
    <x v="2"/>
  </r>
  <r>
    <n v="204610932"/>
    <s v="Hungary"/>
    <s v="حوالة بنكيةمصرف الراجحي"/>
    <n v="248"/>
    <s v="دورة تواصل اجتماعي"/>
    <n v="2"/>
    <n v="20"/>
    <s v="+363572425"/>
    <x v="1"/>
  </r>
  <r>
    <n v="310998381"/>
    <s v="Hungary"/>
    <s v="حوالة بنكيةمصرف الراجحي"/>
    <n v="365"/>
    <s v="دورة التخاطب"/>
    <n v="2"/>
    <n v="23"/>
    <s v="+363569243"/>
    <x v="1"/>
  </r>
  <r>
    <n v="103985601"/>
    <s v="Saudi Arabia"/>
    <s v="البطاقة الإئتمانية"/>
    <n v="122"/>
    <s v="دورة التخاطب"/>
    <n v="2"/>
    <n v="25"/>
    <s v="+966988838"/>
    <x v="0"/>
  </r>
  <r>
    <n v="622472301"/>
    <s v="Saudi Arabia"/>
    <s v="مدى"/>
    <n v="117"/>
    <s v="كتيب الحوار"/>
    <n v="2"/>
    <n v="27"/>
    <s v="+966815268"/>
    <x v="0"/>
  </r>
  <r>
    <n v="469618385"/>
    <s v="Saudi Arabia"/>
    <s v="مدى"/>
    <n v="12"/>
    <s v="كتيب الوعي الاجتماعي"/>
    <n v="2"/>
    <n v="27"/>
    <s v="+966410885"/>
    <x v="0"/>
  </r>
  <r>
    <n v="301071723"/>
    <s v="Saudi Arabia"/>
    <s v="حوالة بنكيةمصرف الراجحي"/>
    <n v="362"/>
    <s v="كتيب تطور الحضاري"/>
    <n v="2"/>
    <n v="27"/>
    <s v="+966522945"/>
    <x v="0"/>
  </r>
  <r>
    <n v="266947801"/>
    <s v="Saudi Arabia"/>
    <s v="مدى"/>
    <n v="294"/>
    <s v="دورة تواصل اجتماعي"/>
    <n v="2"/>
    <n v="9"/>
    <s v="+966857505"/>
    <x v="0"/>
  </r>
  <r>
    <n v="367859922"/>
    <s v="Saudi Arabia"/>
    <s v="STC Pay"/>
    <n v="272"/>
    <s v="كتيب تطور الحضاري"/>
    <n v="2"/>
    <n v="13"/>
    <s v="+966155583"/>
    <x v="0"/>
  </r>
  <r>
    <n v="624166729"/>
    <s v="Saudi Arabia"/>
    <s v="مدى"/>
    <n v="116"/>
    <s v="دورة تواصل اجتماعي"/>
    <n v="3"/>
    <n v="5"/>
    <s v="+966348883"/>
    <x v="0"/>
  </r>
  <r>
    <n v="697367331"/>
    <s v="Saudi Arabia"/>
    <s v="مدى"/>
    <n v="8"/>
    <s v="كتيب الوعي الاجتماعي"/>
    <n v="3"/>
    <n v="6"/>
    <s v="+966527728"/>
    <x v="0"/>
  </r>
  <r>
    <n v="718629982"/>
    <s v="Saudi Arabia"/>
    <s v="مدى"/>
    <n v="20"/>
    <s v="كتيب الوعي الاجتماعي"/>
    <n v="3"/>
    <n v="7"/>
    <s v="+966329077"/>
    <x v="0"/>
  </r>
  <r>
    <n v="387235367"/>
    <s v="Saudi Arabia"/>
    <s v="البطاقة الإئتمانية"/>
    <n v="40"/>
    <s v="دورة تواصل اجتماعي"/>
    <n v="3"/>
    <n v="10"/>
    <s v="+966214042"/>
    <x v="0"/>
  </r>
  <r>
    <n v="223939064"/>
    <s v="Algeria"/>
    <s v="حوالة بنكيةمصرف الراجحي"/>
    <n v="302"/>
    <s v="كتيب الوعي الاجتماعي"/>
    <n v="3"/>
    <n v="12"/>
    <s v="+213302216"/>
    <x v="1"/>
  </r>
  <r>
    <n v="741320031"/>
    <s v="Algeria"/>
    <s v="حوالة بنكيةمصرف الراجحي"/>
    <n v="309"/>
    <s v="دورة التخاطب"/>
    <n v="3"/>
    <n v="12"/>
    <s v="+213954402"/>
    <x v="1"/>
  </r>
  <r>
    <n v="910995692"/>
    <s v="Saudi Arabia"/>
    <s v="مدى"/>
    <n v="352"/>
    <s v="كتيب الوعي الاجتماعي"/>
    <n v="3"/>
    <n v="15"/>
    <s v="+966456096"/>
    <x v="0"/>
  </r>
  <r>
    <n v="575688533"/>
    <s v="Saudi Arabia"/>
    <s v="مدى"/>
    <n v="365"/>
    <s v="دورة تواصل اجتماعي"/>
    <n v="3"/>
    <n v="17"/>
    <s v="+966623777"/>
    <x v="0"/>
  </r>
  <r>
    <n v="508132524"/>
    <s v="Saudi Arabia"/>
    <s v="مدى"/>
    <n v="122"/>
    <s v="دورة تواصل اجتماعي"/>
    <n v="3"/>
    <n v="18"/>
    <s v="+966688536"/>
    <x v="0"/>
  </r>
  <r>
    <n v="590730442"/>
    <s v="Saudi Arabia"/>
    <s v="مدى"/>
    <n v="366"/>
    <s v="كتيب تطور الحضاري"/>
    <n v="4"/>
    <n v="2"/>
    <s v="+966507414"/>
    <x v="0"/>
  </r>
  <r>
    <n v="888525004"/>
    <s v="Saudi Arabia"/>
    <s v="مجاني"/>
    <n v="-2"/>
    <s v="كتيب الحوار"/>
    <n v="4"/>
    <n v="3"/>
    <s v="+966968354"/>
    <x v="0"/>
  </r>
  <r>
    <n v="881587772"/>
    <s v="Saudi Arabia"/>
    <s v="مدى"/>
    <n v="364"/>
    <s v="كتيب تطور الحضاري"/>
    <n v="4"/>
    <n v="5"/>
    <s v="+966834094"/>
    <x v="0"/>
  </r>
  <r>
    <n v="806361740"/>
    <s v="Saudi Arabia"/>
    <s v="البطاقة الإئتمانية"/>
    <n v="368"/>
    <s v="كتيب الوعي الاجتماعي"/>
    <n v="4"/>
    <n v="7"/>
    <s v="+966452797"/>
    <x v="0"/>
  </r>
  <r>
    <n v="519800507"/>
    <s v="Saudi Arabia"/>
    <s v="مدى"/>
    <n v="128"/>
    <s v="كتيب الحوار"/>
    <n v="4"/>
    <n v="15"/>
    <s v="+966781616"/>
    <x v="0"/>
  </r>
  <r>
    <n v="133075205"/>
    <s v="Saudi Arabia"/>
    <s v="مدى"/>
    <n v="363"/>
    <s v="كتيب الحوار"/>
    <n v="4"/>
    <n v="18"/>
    <s v="+966728609"/>
    <x v="0"/>
  </r>
  <r>
    <n v="886240480"/>
    <s v="Saudi Arabia"/>
    <s v="مدى"/>
    <n v="5"/>
    <s v="دورة التخاطب"/>
    <n v="3"/>
    <n v="6"/>
    <s v="+966725867"/>
    <x v="0"/>
  </r>
  <r>
    <n v="554939100"/>
    <s v="Saudi Arabia"/>
    <s v="مدى"/>
    <n v="25"/>
    <s v="دورة التخاطب"/>
    <n v="3"/>
    <n v="7"/>
    <s v="+966119129"/>
    <x v="0"/>
  </r>
  <r>
    <n v="958339273"/>
    <s v="Saudi Arabia"/>
    <s v="البطاقة الإئتمانية"/>
    <n v="38"/>
    <s v="دورة التخاطب"/>
    <n v="3"/>
    <n v="10"/>
    <s v="+966598291"/>
    <x v="0"/>
  </r>
  <r>
    <n v="479401646"/>
    <s v="Algeria"/>
    <s v="حوالة بنكيةمصرف الراجحي"/>
    <n v="307"/>
    <s v="دورة تواصل اجتماعي"/>
    <n v="3"/>
    <n v="12"/>
    <s v="+213421452"/>
    <x v="1"/>
  </r>
  <r>
    <n v="114134930"/>
    <s v="Algeria"/>
    <s v="حوالة بنكيةمصرف الراجحي"/>
    <n v="297"/>
    <s v="كتيب تطور الحضاري"/>
    <n v="3"/>
    <n v="12"/>
    <s v="+213407326"/>
    <x v="1"/>
  </r>
  <r>
    <n v="184456671"/>
    <s v="Saudi Arabia"/>
    <s v="مدى"/>
    <n v="365"/>
    <s v="كتيب الحوار"/>
    <n v="3"/>
    <n v="15"/>
    <s v="+966920804"/>
    <x v="0"/>
  </r>
  <r>
    <n v="485352207"/>
    <s v="Saudi Arabia"/>
    <s v="مدى"/>
    <n v="357"/>
    <s v="دورة تواصل اجتماعي"/>
    <n v="3"/>
    <n v="17"/>
    <s v="+966782774"/>
    <x v="0"/>
  </r>
  <r>
    <n v="504673462"/>
    <s v="Saudi Arabia"/>
    <s v="مدى"/>
    <n v="116"/>
    <s v="كتيب الحوار"/>
    <n v="3"/>
    <n v="18"/>
    <s v="+966234755"/>
    <x v="0"/>
  </r>
  <r>
    <n v="893163770"/>
    <s v="Saudi Arabia"/>
    <s v="مدى"/>
    <n v="360"/>
    <s v="دورة التخاطب"/>
    <n v="4"/>
    <n v="2"/>
    <s v="+966684999"/>
    <x v="0"/>
  </r>
  <r>
    <n v="623604844"/>
    <s v="Saudi Arabia"/>
    <s v="مجاني"/>
    <n v="0"/>
    <s v="دورة التخاطب"/>
    <n v="4"/>
    <n v="3"/>
    <s v="+966151568"/>
    <x v="0"/>
  </r>
  <r>
    <n v="265708922"/>
    <s v="Saudi Arabia"/>
    <s v="مدى"/>
    <n v="365"/>
    <s v="دورة تواصل اجتماعي"/>
    <n v="4"/>
    <n v="5"/>
    <s v="+966977408"/>
    <x v="0"/>
  </r>
  <r>
    <n v="975528375"/>
    <s v="Saudi Arabia"/>
    <s v="البطاقة الإئتمانية"/>
    <n v="353"/>
    <s v="كتيب الحوار"/>
    <n v="4"/>
    <n v="7"/>
    <s v="+966307555"/>
    <x v="0"/>
  </r>
  <r>
    <n v="235964802"/>
    <s v="Saudi Arabia"/>
    <s v="مدى"/>
    <n v="113"/>
    <s v="كتيب الوعي الاجتماعي"/>
    <n v="4"/>
    <n v="15"/>
    <s v="+966478410"/>
    <x v="0"/>
  </r>
  <r>
    <n v="811697994"/>
    <s v="Saudi Arabia"/>
    <s v="مدى"/>
    <n v="366"/>
    <s v="دورة التخاطب"/>
    <n v="4"/>
    <n v="18"/>
    <s v="+9668692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30BF9B-8F6E-4206-89FB-F6F07890311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8">
    <pivotField showAll="0"/>
    <pivotField axis="axisRow" dataField="1" showAll="0">
      <items count="10">
        <item x="6"/>
        <item x="5"/>
        <item x="7"/>
        <item x="2"/>
        <item x="3"/>
        <item x="4"/>
        <item x="0"/>
        <item x="1"/>
        <item x="8"/>
        <item t="default"/>
      </items>
    </pivotField>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Items count="1">
    <i/>
  </colItems>
  <dataFields count="1">
    <dataField name="Count of Count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C2B58D-54C8-4FD6-8519-C10E151ADE6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8" firstHeaderRow="1" firstDataRow="1" firstDataCol="1"/>
  <pivotFields count="9">
    <pivotField showAll="0"/>
    <pivotField showAll="0"/>
    <pivotField showAll="0"/>
    <pivotField showAll="0"/>
    <pivotField showAll="0"/>
    <pivotField showAll="0"/>
    <pivotField showAll="0"/>
    <pivotField showAll="0"/>
    <pivotField axis="axisRow" dataField="1" showAll="0">
      <items count="5">
        <item x="2"/>
        <item x="1"/>
        <item x="0"/>
        <item x="3"/>
        <item t="default"/>
      </items>
    </pivotField>
  </pivotFields>
  <rowFields count="1">
    <field x="8"/>
  </rowFields>
  <rowItems count="5">
    <i>
      <x/>
    </i>
    <i>
      <x v="1"/>
    </i>
    <i>
      <x v="2"/>
    </i>
    <i>
      <x v="3"/>
    </i>
    <i t="grand">
      <x/>
    </i>
  </rowItems>
  <colItems count="1">
    <i/>
  </colItems>
  <dataFields count="1">
    <dataField name="Count of Country_o"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30AE64-6774-4DE2-B85E-B4F4161A4888}"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6" firstHeaderRow="1" firstDataRow="1" firstDataCol="1"/>
  <pivotFields count="7">
    <pivotField showAll="0"/>
    <pivotField showAll="0"/>
    <pivotField showAll="0"/>
    <pivotField showAll="0"/>
    <pivotField axis="axisRow" dataField="1" showAll="0">
      <items count="13">
        <item x="9"/>
        <item x="0"/>
        <item x="10"/>
        <item x="2"/>
        <item x="4"/>
        <item x="3"/>
        <item x="1"/>
        <item x="5"/>
        <item x="8"/>
        <item x="6"/>
        <item x="7"/>
        <item x="11"/>
        <item t="default"/>
      </items>
    </pivotField>
    <pivotField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Count of Location"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D65B95-0917-43EF-AEB2-13E55A4F7EF2}"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2:I16" firstHeaderRow="1" firstDataRow="1" firstDataCol="1"/>
  <pivotFields count="9">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s>
  <rowFields count="1">
    <field x="8"/>
  </rowFields>
  <rowItems count="4">
    <i>
      <x/>
    </i>
    <i>
      <x v="1"/>
    </i>
    <i>
      <x v="2"/>
    </i>
    <i t="grand">
      <x/>
    </i>
  </rowItems>
  <colItems count="1">
    <i/>
  </colItems>
  <dataFields count="1">
    <dataField name="Count of country_category"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2FF94F-129C-40D1-8EC4-BB245828540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H5:I9" firstHeaderRow="1" firstDataRow="1" firstDataCol="1"/>
  <pivotFields count="8">
    <pivotField showAll="0"/>
    <pivotField showAll="0"/>
    <pivotField showAll="0"/>
    <pivotField showAll="0"/>
    <pivotField showAll="0"/>
    <pivotField showAll="0"/>
    <pivotField showAll="0"/>
    <pivotField axis="axisRow" dataField="1" showAll="0">
      <items count="4">
        <item x="2"/>
        <item x="1"/>
        <item x="0"/>
        <item t="default"/>
      </items>
    </pivotField>
  </pivotFields>
  <rowFields count="1">
    <field x="7"/>
  </rowFields>
  <rowItems count="4">
    <i>
      <x/>
    </i>
    <i>
      <x v="1"/>
    </i>
    <i>
      <x v="2"/>
    </i>
    <i t="grand">
      <x/>
    </i>
  </rowItems>
  <colItems count="1">
    <i/>
  </colItems>
  <dataFields count="1">
    <dataField name="Count of Country_category" fld="7" subtotal="count" baseField="0" baseItem="0"/>
  </dataFields>
  <chartFormats count="3">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CB0DBB-BC99-4C6B-879E-34237F30DC9E}"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F15" firstHeaderRow="1" firstDataRow="1" firstDataCol="1"/>
  <pivotFields count="8">
    <pivotField showAll="0"/>
    <pivotField axis="axisRow" dataField="1" showAll="0">
      <items count="10">
        <item x="6"/>
        <item x="5"/>
        <item x="7"/>
        <item x="2"/>
        <item x="3"/>
        <item x="4"/>
        <item x="0"/>
        <item x="1"/>
        <item x="8"/>
        <item t="default"/>
      </items>
    </pivotField>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Items count="1">
    <i/>
  </colItems>
  <dataFields count="1">
    <dataField name="Count of Count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B4059E2-2252-4B26-9872-A4DF7385B5AC}" autoFormatId="16" applyNumberFormats="0" applyBorderFormats="0" applyFontFormats="0" applyPatternFormats="0" applyAlignmentFormats="0" applyWidthHeightFormats="0">
  <queryTableRefresh nextId="15" unboundColumnsRight="2">
    <queryTableFields count="9">
      <queryTableField id="1" name="رقم الطلب" tableColumnId="1"/>
      <queryTableField id="2" name="Country" tableColumnId="2"/>
      <queryTableField id="4" name="Pay_Method" tableColumnId="4"/>
      <queryTableField id="5" name="Total_Order" tableColumnId="5"/>
      <queryTableField id="6" name="Product_Name" tableColumnId="6"/>
      <queryTableField id="7" name="Month" tableColumnId="7"/>
      <queryTableField id="8" name="Day" tableColumnId="8"/>
      <queryTableField id="11" dataBound="0" tableColumnId="9"/>
      <queryTableField id="13" dataBound="0" tableColumnId="11"/>
    </queryTableFields>
    <queryTableDeletedFields count="1">
      <deletedField name="Discount"/>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FF4EEDBC-20E9-40C2-B82C-84BC42B6BA02}" autoFormatId="16" applyNumberFormats="0" applyBorderFormats="0" applyFontFormats="0" applyPatternFormats="0" applyAlignmentFormats="0" applyWidthHeightFormats="0">
  <queryTableRefresh nextId="4">
    <queryTableFields count="2">
      <queryTableField id="1" name="Code" tableColumnId="1"/>
      <queryTableField id="2" name="Country"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791A99-116C-46C1-B368-A2193CD0224F}" name="Sheet_1" displayName="Sheet_1" ref="A1:I103" tableType="queryTable" totalsRowCount="1">
  <autoFilter ref="A1:I102" xr:uid="{F9791A99-116C-46C1-B368-A2193CD0224F}"/>
  <tableColumns count="9">
    <tableColumn id="1" xr3:uid="{639EA41B-BC29-438E-819B-4800C8A2E265}" uniqueName="1" name="Order_number" queryTableFieldId="1"/>
    <tableColumn id="2" xr3:uid="{7679C9B9-2F3D-4E98-99C7-FAFC7D11B276}" uniqueName="2" name="Country" queryTableFieldId="2" dataDxfId="7"/>
    <tableColumn id="4" xr3:uid="{101FD8E6-C4B1-4BE7-8D16-9EFE3856B156}" uniqueName="4" name="Pay_Method" queryTableFieldId="4" dataDxfId="6"/>
    <tableColumn id="5" xr3:uid="{A761DFA3-4CE5-4BCA-A29D-1EFCDE5E4224}" uniqueName="5" name="Total_Order" queryTableFieldId="5"/>
    <tableColumn id="6" xr3:uid="{09903346-0607-4571-93FB-9FA90F22AE08}" uniqueName="6" name="Product_Name" queryTableFieldId="6" dataDxfId="5" totalsRowDxfId="4"/>
    <tableColumn id="7" xr3:uid="{F1FF86A4-2631-4D0E-AE28-2D1938EF22A9}" uniqueName="7" name="Month" queryTableFieldId="7"/>
    <tableColumn id="8" xr3:uid="{D26E0429-46A9-4689-8669-0C4C9D3826E9}" uniqueName="8" name="Day" queryTableFieldId="8"/>
    <tableColumn id="9" xr3:uid="{D29E9A23-3AC4-4EF8-8F70-D16D36850758}" uniqueName="9" name="Phone_number" queryTableFieldId="11" dataDxfId="3"/>
    <tableColumn id="11" xr3:uid="{A5EC8EB2-AECC-43CD-892B-970923451AFF}" uniqueName="11" name="country_category" queryTableFieldId="13" dataDxfId="2">
      <calculatedColumnFormula>IF(B2="Saudi Arabia","KSA",IF(OR(B2="Oman",B2="United Arab Emirates(UAE)"),"GULF","Other"))</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9A6B6F-10B0-49D7-A49A-51E5B16B9224}" name="codes" displayName="codes" ref="A1:B24" tableType="queryTable" totalsRowShown="0">
  <autoFilter ref="A1:B24" xr:uid="{479A6B6F-10B0-49D7-A49A-51E5B16B9224}"/>
  <tableColumns count="2">
    <tableColumn id="1" xr3:uid="{9E8BF500-8C1A-4F85-804A-A2F8A37F8FBB}" uniqueName="1" name="Code" queryTableFieldId="1" dataDxfId="1"/>
    <tableColumn id="2" xr3:uid="{B01A6EE2-C52D-4CEB-BCB7-B314E6B6FD69}" uniqueName="2" name="Country"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D0251-2B24-4604-BAE5-79F7A478EC5F}">
  <dimension ref="A1:I103"/>
  <sheetViews>
    <sheetView topLeftCell="A49" workbookViewId="0">
      <selection activeCell="H6" sqref="H6"/>
    </sheetView>
  </sheetViews>
  <sheetFormatPr defaultRowHeight="15.6" x14ac:dyDescent="0.3"/>
  <cols>
    <col min="1" max="1" width="15.796875" customWidth="1"/>
    <col min="2" max="2" width="24.3984375" bestFit="1" customWidth="1"/>
    <col min="3" max="3" width="19.09765625" bestFit="1" customWidth="1"/>
    <col min="4" max="4" width="13.09765625" bestFit="1" customWidth="1"/>
    <col min="5" max="5" width="42.796875" customWidth="1"/>
    <col min="6" max="6" width="8.59765625" bestFit="1" customWidth="1"/>
    <col min="7" max="7" width="6.09765625" bestFit="1" customWidth="1"/>
    <col min="8" max="8" width="18.5" customWidth="1"/>
    <col min="9" max="9" width="19.59765625" customWidth="1"/>
  </cols>
  <sheetData>
    <row r="1" spans="1:9" x14ac:dyDescent="0.3">
      <c r="A1" s="5" t="s">
        <v>80</v>
      </c>
      <c r="B1" t="s">
        <v>16</v>
      </c>
      <c r="C1" t="s">
        <v>17</v>
      </c>
      <c r="D1" t="s">
        <v>18</v>
      </c>
      <c r="E1" t="s">
        <v>19</v>
      </c>
      <c r="F1" t="s">
        <v>20</v>
      </c>
      <c r="G1" t="s">
        <v>21</v>
      </c>
      <c r="H1" t="s">
        <v>81</v>
      </c>
      <c r="I1" s="5" t="s">
        <v>203</v>
      </c>
    </row>
    <row r="2" spans="1:9" x14ac:dyDescent="0.3">
      <c r="A2">
        <f ca="1">RANDBETWEEN(100000000,999999999)</f>
        <v>907730181</v>
      </c>
      <c r="B2" t="s">
        <v>22</v>
      </c>
      <c r="C2" t="s">
        <v>23</v>
      </c>
      <c r="D2">
        <v>280</v>
      </c>
      <c r="E2" s="3" t="str">
        <f ca="1">CHOOSE(RANDBETWEEN(1,5),"دورة التخاطب","دورة تواصل اجتماعي","كتيب الحوار","كتيب الوعي الاجتماعي","كتيب تطور الحضاري")</f>
        <v>دورة التخاطب</v>
      </c>
      <c r="F2">
        <v>3</v>
      </c>
      <c r="G2">
        <v>29</v>
      </c>
      <c r="H2" t="s">
        <v>102</v>
      </c>
      <c r="I2" t="str">
        <f t="shared" ref="I2:I33" si="0">IF(B2="Saudi Arabia","KSA",IF(OR(B2="Oman",B2="United Arab Emirates(UAE)"),"GULF","Other"))</f>
        <v>KSA</v>
      </c>
    </row>
    <row r="3" spans="1:9" x14ac:dyDescent="0.3">
      <c r="A3">
        <f t="shared" ref="A3:A66" ca="1" si="1">RANDBETWEEN(100000000,999999999)</f>
        <v>846351082</v>
      </c>
      <c r="B3" t="s">
        <v>22</v>
      </c>
      <c r="C3" t="s">
        <v>23</v>
      </c>
      <c r="D3">
        <v>115</v>
      </c>
      <c r="E3" s="3" t="str">
        <f t="shared" ref="E3:E66" ca="1" si="2">CHOOSE(RANDBETWEEN(1,5),"دورة التخاطب","دورة تواصل اجتماعي","كتيب الحوار","كتيب الوعي الاجتماعي","كتيب تطور الحضاري")</f>
        <v>كتيب تطور الحضاري</v>
      </c>
      <c r="F3">
        <v>1</v>
      </c>
      <c r="G3">
        <v>1</v>
      </c>
      <c r="H3" t="s">
        <v>103</v>
      </c>
      <c r="I3" t="str">
        <f t="shared" si="0"/>
        <v>KSA</v>
      </c>
    </row>
    <row r="4" spans="1:9" x14ac:dyDescent="0.3">
      <c r="A4">
        <f t="shared" ca="1" si="1"/>
        <v>249676933</v>
      </c>
      <c r="B4" t="s">
        <v>24</v>
      </c>
      <c r="C4" t="s">
        <v>25</v>
      </c>
      <c r="D4">
        <v>313</v>
      </c>
      <c r="E4" s="3" t="str">
        <f t="shared" ca="1" si="2"/>
        <v>كتيب تطور الحضاري</v>
      </c>
      <c r="F4">
        <v>1</v>
      </c>
      <c r="G4">
        <v>1</v>
      </c>
      <c r="H4" t="s">
        <v>104</v>
      </c>
      <c r="I4" t="str">
        <f t="shared" si="0"/>
        <v>Other</v>
      </c>
    </row>
    <row r="5" spans="1:9" x14ac:dyDescent="0.3">
      <c r="A5">
        <f t="shared" ca="1" si="1"/>
        <v>406013800</v>
      </c>
      <c r="B5" t="s">
        <v>22</v>
      </c>
      <c r="C5" t="s">
        <v>26</v>
      </c>
      <c r="D5">
        <v>21</v>
      </c>
      <c r="E5" s="3" t="str">
        <f t="shared" ca="1" si="2"/>
        <v>كتيب تطور الحضاري</v>
      </c>
      <c r="F5">
        <v>1</v>
      </c>
      <c r="G5">
        <v>2</v>
      </c>
      <c r="H5" t="s">
        <v>105</v>
      </c>
      <c r="I5" t="str">
        <f t="shared" si="0"/>
        <v>KSA</v>
      </c>
    </row>
    <row r="6" spans="1:9" x14ac:dyDescent="0.3">
      <c r="A6">
        <f t="shared" ca="1" si="1"/>
        <v>770251849</v>
      </c>
      <c r="B6" t="s">
        <v>22</v>
      </c>
      <c r="C6" t="s">
        <v>23</v>
      </c>
      <c r="D6">
        <v>244</v>
      </c>
      <c r="E6" s="3" t="str">
        <f t="shared" ca="1" si="2"/>
        <v>كتيب الوعي الاجتماعي</v>
      </c>
      <c r="F6">
        <v>1</v>
      </c>
      <c r="G6">
        <v>2</v>
      </c>
      <c r="H6" t="s">
        <v>106</v>
      </c>
      <c r="I6" t="str">
        <f t="shared" si="0"/>
        <v>KSA</v>
      </c>
    </row>
    <row r="7" spans="1:9" x14ac:dyDescent="0.3">
      <c r="A7">
        <f t="shared" ca="1" si="1"/>
        <v>888534477</v>
      </c>
      <c r="B7" t="s">
        <v>22</v>
      </c>
      <c r="C7" t="s">
        <v>23</v>
      </c>
      <c r="D7">
        <v>26</v>
      </c>
      <c r="E7" s="3" t="str">
        <f t="shared" ca="1" si="2"/>
        <v>دورة التخاطب</v>
      </c>
      <c r="F7">
        <v>1</v>
      </c>
      <c r="G7">
        <v>3</v>
      </c>
      <c r="H7" t="s">
        <v>107</v>
      </c>
      <c r="I7" t="str">
        <f t="shared" si="0"/>
        <v>KSA</v>
      </c>
    </row>
    <row r="8" spans="1:9" x14ac:dyDescent="0.3">
      <c r="A8">
        <f t="shared" ca="1" si="1"/>
        <v>501043880</v>
      </c>
      <c r="B8" t="s">
        <v>22</v>
      </c>
      <c r="C8" t="s">
        <v>23</v>
      </c>
      <c r="D8">
        <v>23</v>
      </c>
      <c r="E8" s="3" t="str">
        <f t="shared" ca="1" si="2"/>
        <v>كتيب الوعي الاجتماعي</v>
      </c>
      <c r="F8">
        <v>1</v>
      </c>
      <c r="G8">
        <v>5</v>
      </c>
      <c r="H8" t="s">
        <v>108</v>
      </c>
      <c r="I8" t="str">
        <f t="shared" si="0"/>
        <v>KSA</v>
      </c>
    </row>
    <row r="9" spans="1:9" x14ac:dyDescent="0.3">
      <c r="A9">
        <f t="shared" ca="1" si="1"/>
        <v>601632844</v>
      </c>
      <c r="B9" t="s">
        <v>22</v>
      </c>
      <c r="C9" t="s">
        <v>27</v>
      </c>
      <c r="D9">
        <v>128</v>
      </c>
      <c r="E9" s="3" t="str">
        <f t="shared" ca="1" si="2"/>
        <v>كتيب الحوار</v>
      </c>
      <c r="F9">
        <v>1</v>
      </c>
      <c r="G9">
        <v>5</v>
      </c>
      <c r="H9" t="s">
        <v>109</v>
      </c>
      <c r="I9" t="str">
        <f t="shared" si="0"/>
        <v>KSA</v>
      </c>
    </row>
    <row r="10" spans="1:9" x14ac:dyDescent="0.3">
      <c r="A10">
        <f t="shared" ca="1" si="1"/>
        <v>548502597</v>
      </c>
      <c r="B10" t="s">
        <v>22</v>
      </c>
      <c r="C10" t="s">
        <v>27</v>
      </c>
      <c r="D10">
        <v>115</v>
      </c>
      <c r="E10" s="3" t="str">
        <f t="shared" ca="1" si="2"/>
        <v>كتيب تطور الحضاري</v>
      </c>
      <c r="F10">
        <v>1</v>
      </c>
      <c r="G10">
        <v>5</v>
      </c>
      <c r="H10" t="s">
        <v>110</v>
      </c>
      <c r="I10" t="str">
        <f t="shared" si="0"/>
        <v>KSA</v>
      </c>
    </row>
    <row r="11" spans="1:9" x14ac:dyDescent="0.3">
      <c r="A11">
        <f t="shared" ca="1" si="1"/>
        <v>993361089</v>
      </c>
      <c r="B11" t="s">
        <v>22</v>
      </c>
      <c r="C11" t="s">
        <v>23</v>
      </c>
      <c r="D11">
        <v>41</v>
      </c>
      <c r="E11" s="3" t="str">
        <f t="shared" ca="1" si="2"/>
        <v>دورة تواصل اجتماعي</v>
      </c>
      <c r="F11">
        <v>1</v>
      </c>
      <c r="G11">
        <v>7</v>
      </c>
      <c r="H11" t="s">
        <v>111</v>
      </c>
      <c r="I11" t="str">
        <f t="shared" si="0"/>
        <v>KSA</v>
      </c>
    </row>
    <row r="12" spans="1:9" x14ac:dyDescent="0.3">
      <c r="A12">
        <f t="shared" ca="1" si="1"/>
        <v>256855940</v>
      </c>
      <c r="B12" t="s">
        <v>22</v>
      </c>
      <c r="C12" t="s">
        <v>23</v>
      </c>
      <c r="D12">
        <v>26</v>
      </c>
      <c r="E12" s="3" t="str">
        <f t="shared" ca="1" si="2"/>
        <v>دورة التخاطب</v>
      </c>
      <c r="F12">
        <v>1</v>
      </c>
      <c r="G12">
        <v>8</v>
      </c>
      <c r="H12" t="s">
        <v>112</v>
      </c>
      <c r="I12" t="str">
        <f t="shared" si="0"/>
        <v>KSA</v>
      </c>
    </row>
    <row r="13" spans="1:9" x14ac:dyDescent="0.3">
      <c r="A13">
        <f t="shared" ca="1" si="1"/>
        <v>455109191</v>
      </c>
      <c r="B13" t="s">
        <v>22</v>
      </c>
      <c r="C13" t="s">
        <v>23</v>
      </c>
      <c r="D13">
        <v>370</v>
      </c>
      <c r="E13" s="3" t="str">
        <f t="shared" ca="1" si="2"/>
        <v>دورة تواصل اجتماعي</v>
      </c>
      <c r="F13">
        <v>1</v>
      </c>
      <c r="G13">
        <v>9</v>
      </c>
      <c r="H13" t="s">
        <v>113</v>
      </c>
      <c r="I13" t="str">
        <f t="shared" si="0"/>
        <v>KSA</v>
      </c>
    </row>
    <row r="14" spans="1:9" x14ac:dyDescent="0.3">
      <c r="A14">
        <f t="shared" ca="1" si="1"/>
        <v>379948699</v>
      </c>
      <c r="B14" t="s">
        <v>22</v>
      </c>
      <c r="C14" t="s">
        <v>23</v>
      </c>
      <c r="D14">
        <v>13</v>
      </c>
      <c r="E14" s="3" t="str">
        <f t="shared" ca="1" si="2"/>
        <v>كتيب تطور الحضاري</v>
      </c>
      <c r="F14">
        <v>1</v>
      </c>
      <c r="G14">
        <v>10</v>
      </c>
      <c r="H14" t="s">
        <v>114</v>
      </c>
      <c r="I14" t="str">
        <f t="shared" si="0"/>
        <v>KSA</v>
      </c>
    </row>
    <row r="15" spans="1:9" x14ac:dyDescent="0.3">
      <c r="A15">
        <f t="shared" ca="1" si="1"/>
        <v>204350242</v>
      </c>
      <c r="B15" t="s">
        <v>22</v>
      </c>
      <c r="C15" t="s">
        <v>23</v>
      </c>
      <c r="D15">
        <v>128</v>
      </c>
      <c r="E15" s="3" t="str">
        <f t="shared" ca="1" si="2"/>
        <v>دورة التخاطب</v>
      </c>
      <c r="F15">
        <v>1</v>
      </c>
      <c r="G15">
        <v>11</v>
      </c>
      <c r="H15" t="s">
        <v>115</v>
      </c>
      <c r="I15" t="str">
        <f t="shared" si="0"/>
        <v>KSA</v>
      </c>
    </row>
    <row r="16" spans="1:9" x14ac:dyDescent="0.3">
      <c r="A16">
        <f t="shared" ca="1" si="1"/>
        <v>192148005</v>
      </c>
      <c r="B16" t="s">
        <v>22</v>
      </c>
      <c r="C16" t="s">
        <v>23</v>
      </c>
      <c r="D16">
        <v>12</v>
      </c>
      <c r="E16" s="3" t="str">
        <f t="shared" ca="1" si="2"/>
        <v>دورة التخاطب</v>
      </c>
      <c r="F16">
        <v>1</v>
      </c>
      <c r="G16">
        <v>11</v>
      </c>
      <c r="H16" t="s">
        <v>116</v>
      </c>
      <c r="I16" t="str">
        <f t="shared" si="0"/>
        <v>KSA</v>
      </c>
    </row>
    <row r="17" spans="1:9" x14ac:dyDescent="0.3">
      <c r="A17">
        <f t="shared" ca="1" si="1"/>
        <v>795054681</v>
      </c>
      <c r="B17" t="s">
        <v>22</v>
      </c>
      <c r="C17" t="s">
        <v>23</v>
      </c>
      <c r="D17">
        <v>311</v>
      </c>
      <c r="E17" s="3" t="str">
        <f t="shared" ca="1" si="2"/>
        <v>كتيب الحوار</v>
      </c>
      <c r="F17">
        <v>1</v>
      </c>
      <c r="G17">
        <v>11</v>
      </c>
      <c r="H17" t="s">
        <v>117</v>
      </c>
      <c r="I17" t="str">
        <f t="shared" si="0"/>
        <v>KSA</v>
      </c>
    </row>
    <row r="18" spans="1:9" x14ac:dyDescent="0.3">
      <c r="A18">
        <f t="shared" ca="1" si="1"/>
        <v>750818216</v>
      </c>
      <c r="B18" t="s">
        <v>22</v>
      </c>
      <c r="C18" t="s">
        <v>23</v>
      </c>
      <c r="D18">
        <v>117</v>
      </c>
      <c r="E18" s="3" t="str">
        <f t="shared" ca="1" si="2"/>
        <v>كتيب تطور الحضاري</v>
      </c>
      <c r="F18">
        <v>1</v>
      </c>
      <c r="G18">
        <v>11</v>
      </c>
      <c r="H18" t="s">
        <v>118</v>
      </c>
      <c r="I18" t="str">
        <f t="shared" si="0"/>
        <v>KSA</v>
      </c>
    </row>
    <row r="19" spans="1:9" x14ac:dyDescent="0.3">
      <c r="A19">
        <f t="shared" ca="1" si="1"/>
        <v>929631604</v>
      </c>
      <c r="B19" t="s">
        <v>22</v>
      </c>
      <c r="C19" t="s">
        <v>23</v>
      </c>
      <c r="D19">
        <v>302</v>
      </c>
      <c r="E19" s="3" t="str">
        <f t="shared" ca="1" si="2"/>
        <v>دورة التخاطب</v>
      </c>
      <c r="F19">
        <v>1</v>
      </c>
      <c r="G19">
        <v>12</v>
      </c>
      <c r="H19" t="s">
        <v>119</v>
      </c>
      <c r="I19" t="str">
        <f t="shared" si="0"/>
        <v>KSA</v>
      </c>
    </row>
    <row r="20" spans="1:9" x14ac:dyDescent="0.3">
      <c r="A20">
        <f t="shared" ca="1" si="1"/>
        <v>471630213</v>
      </c>
      <c r="B20" t="s">
        <v>22</v>
      </c>
      <c r="C20" t="s">
        <v>27</v>
      </c>
      <c r="D20">
        <v>113</v>
      </c>
      <c r="E20" s="3" t="str">
        <f t="shared" ca="1" si="2"/>
        <v>كتيب الحوار</v>
      </c>
      <c r="F20">
        <v>1</v>
      </c>
      <c r="G20">
        <v>13</v>
      </c>
      <c r="H20" t="s">
        <v>120</v>
      </c>
      <c r="I20" t="str">
        <f t="shared" si="0"/>
        <v>KSA</v>
      </c>
    </row>
    <row r="21" spans="1:9" x14ac:dyDescent="0.3">
      <c r="A21">
        <f t="shared" ca="1" si="1"/>
        <v>510902867</v>
      </c>
      <c r="B21" t="s">
        <v>22</v>
      </c>
      <c r="C21" t="s">
        <v>23</v>
      </c>
      <c r="D21">
        <v>30</v>
      </c>
      <c r="E21" s="3" t="str">
        <f t="shared" ca="1" si="2"/>
        <v>كتيب الحوار</v>
      </c>
      <c r="F21">
        <v>1</v>
      </c>
      <c r="G21">
        <v>14</v>
      </c>
      <c r="H21" t="s">
        <v>121</v>
      </c>
      <c r="I21" t="str">
        <f t="shared" si="0"/>
        <v>KSA</v>
      </c>
    </row>
    <row r="22" spans="1:9" x14ac:dyDescent="0.3">
      <c r="A22">
        <f t="shared" ca="1" si="1"/>
        <v>910778078</v>
      </c>
      <c r="B22" t="s">
        <v>22</v>
      </c>
      <c r="C22" t="s">
        <v>23</v>
      </c>
      <c r="D22">
        <v>21</v>
      </c>
      <c r="E22" s="3" t="str">
        <f t="shared" ca="1" si="2"/>
        <v>كتيب الحوار</v>
      </c>
      <c r="F22">
        <v>1</v>
      </c>
      <c r="G22">
        <v>15</v>
      </c>
      <c r="H22" t="s">
        <v>122</v>
      </c>
      <c r="I22" t="str">
        <f t="shared" si="0"/>
        <v>KSA</v>
      </c>
    </row>
    <row r="23" spans="1:9" x14ac:dyDescent="0.3">
      <c r="A23">
        <f t="shared" ca="1" si="1"/>
        <v>653834990</v>
      </c>
      <c r="B23" t="s">
        <v>22</v>
      </c>
      <c r="C23" t="s">
        <v>23</v>
      </c>
      <c r="D23">
        <v>119</v>
      </c>
      <c r="E23" s="3" t="str">
        <f t="shared" ca="1" si="2"/>
        <v>دورة تواصل اجتماعي</v>
      </c>
      <c r="F23">
        <v>1</v>
      </c>
      <c r="G23">
        <v>16</v>
      </c>
      <c r="H23" t="s">
        <v>123</v>
      </c>
      <c r="I23" t="str">
        <f t="shared" si="0"/>
        <v>KSA</v>
      </c>
    </row>
    <row r="24" spans="1:9" x14ac:dyDescent="0.3">
      <c r="A24">
        <f t="shared" ca="1" si="1"/>
        <v>809219163</v>
      </c>
      <c r="B24" t="s">
        <v>22</v>
      </c>
      <c r="C24" t="s">
        <v>23</v>
      </c>
      <c r="D24">
        <v>164</v>
      </c>
      <c r="E24" s="3" t="str">
        <f t="shared" ca="1" si="2"/>
        <v>دورة التخاطب</v>
      </c>
      <c r="F24">
        <v>1</v>
      </c>
      <c r="G24">
        <v>19</v>
      </c>
      <c r="H24" t="s">
        <v>124</v>
      </c>
      <c r="I24" t="str">
        <f t="shared" si="0"/>
        <v>KSA</v>
      </c>
    </row>
    <row r="25" spans="1:9" x14ac:dyDescent="0.3">
      <c r="A25">
        <f t="shared" ca="1" si="1"/>
        <v>777219479</v>
      </c>
      <c r="B25" t="s">
        <v>22</v>
      </c>
      <c r="C25" t="s">
        <v>23</v>
      </c>
      <c r="D25">
        <v>15</v>
      </c>
      <c r="E25" s="3" t="str">
        <f t="shared" ca="1" si="2"/>
        <v>كتيب الحوار</v>
      </c>
      <c r="F25">
        <v>1</v>
      </c>
      <c r="G25">
        <v>19</v>
      </c>
      <c r="H25" t="s">
        <v>125</v>
      </c>
      <c r="I25" t="str">
        <f t="shared" si="0"/>
        <v>KSA</v>
      </c>
    </row>
    <row r="26" spans="1:9" x14ac:dyDescent="0.3">
      <c r="A26">
        <f t="shared" ca="1" si="1"/>
        <v>787334443</v>
      </c>
      <c r="B26" t="s">
        <v>28</v>
      </c>
      <c r="C26" t="s">
        <v>25</v>
      </c>
      <c r="D26">
        <v>47</v>
      </c>
      <c r="E26" s="3" t="str">
        <f t="shared" ca="1" si="2"/>
        <v>كتيب تطور الحضاري</v>
      </c>
      <c r="F26">
        <v>1</v>
      </c>
      <c r="G26">
        <v>20</v>
      </c>
      <c r="H26" t="s">
        <v>126</v>
      </c>
      <c r="I26" t="str">
        <f t="shared" si="0"/>
        <v>Other</v>
      </c>
    </row>
    <row r="27" spans="1:9" x14ac:dyDescent="0.3">
      <c r="A27">
        <f t="shared" ca="1" si="1"/>
        <v>344181020</v>
      </c>
      <c r="B27" t="s">
        <v>22</v>
      </c>
      <c r="C27" t="s">
        <v>23</v>
      </c>
      <c r="D27">
        <v>37</v>
      </c>
      <c r="E27" s="3" t="str">
        <f t="shared" ca="1" si="2"/>
        <v>دورة تواصل اجتماعي</v>
      </c>
      <c r="F27">
        <v>1</v>
      </c>
      <c r="G27">
        <v>20</v>
      </c>
      <c r="H27" t="s">
        <v>127</v>
      </c>
      <c r="I27" t="str">
        <f t="shared" si="0"/>
        <v>KSA</v>
      </c>
    </row>
    <row r="28" spans="1:9" x14ac:dyDescent="0.3">
      <c r="A28">
        <f t="shared" ca="1" si="1"/>
        <v>769652477</v>
      </c>
      <c r="B28" t="s">
        <v>29</v>
      </c>
      <c r="C28" t="s">
        <v>26</v>
      </c>
      <c r="D28">
        <v>122</v>
      </c>
      <c r="E28" s="3" t="str">
        <f t="shared" ca="1" si="2"/>
        <v>كتيب تطور الحضاري</v>
      </c>
      <c r="F28">
        <v>1</v>
      </c>
      <c r="G28">
        <v>23</v>
      </c>
      <c r="H28" t="s">
        <v>128</v>
      </c>
      <c r="I28" t="str">
        <f t="shared" si="0"/>
        <v>Other</v>
      </c>
    </row>
    <row r="29" spans="1:9" x14ac:dyDescent="0.3">
      <c r="A29">
        <f t="shared" ca="1" si="1"/>
        <v>290966260</v>
      </c>
      <c r="B29" t="s">
        <v>22</v>
      </c>
      <c r="C29" t="s">
        <v>23</v>
      </c>
      <c r="D29">
        <v>23</v>
      </c>
      <c r="E29" s="3" t="str">
        <f t="shared" ca="1" si="2"/>
        <v>دورة تواصل اجتماعي</v>
      </c>
      <c r="F29">
        <v>1</v>
      </c>
      <c r="G29">
        <v>24</v>
      </c>
      <c r="H29" t="s">
        <v>129</v>
      </c>
      <c r="I29" t="str">
        <f t="shared" si="0"/>
        <v>KSA</v>
      </c>
    </row>
    <row r="30" spans="1:9" x14ac:dyDescent="0.3">
      <c r="A30">
        <f t="shared" ca="1" si="1"/>
        <v>226681307</v>
      </c>
      <c r="B30" t="s">
        <v>22</v>
      </c>
      <c r="C30" t="s">
        <v>23</v>
      </c>
      <c r="D30">
        <v>114</v>
      </c>
      <c r="E30" s="3" t="str">
        <f t="shared" ca="1" si="2"/>
        <v>دورة التخاطب</v>
      </c>
      <c r="F30">
        <v>1</v>
      </c>
      <c r="G30">
        <v>24</v>
      </c>
      <c r="H30" t="s">
        <v>130</v>
      </c>
      <c r="I30" t="str">
        <f t="shared" si="0"/>
        <v>KSA</v>
      </c>
    </row>
    <row r="31" spans="1:9" x14ac:dyDescent="0.3">
      <c r="A31">
        <f t="shared" ca="1" si="1"/>
        <v>879483959</v>
      </c>
      <c r="B31" t="s">
        <v>28</v>
      </c>
      <c r="C31" t="s">
        <v>26</v>
      </c>
      <c r="D31">
        <v>49</v>
      </c>
      <c r="E31" s="3" t="str">
        <f t="shared" ca="1" si="2"/>
        <v>كتيب الوعي الاجتماعي</v>
      </c>
      <c r="F31">
        <v>1</v>
      </c>
      <c r="G31">
        <v>25</v>
      </c>
      <c r="H31" t="s">
        <v>131</v>
      </c>
      <c r="I31" t="str">
        <f t="shared" si="0"/>
        <v>Other</v>
      </c>
    </row>
    <row r="32" spans="1:9" x14ac:dyDescent="0.3">
      <c r="A32">
        <f t="shared" ca="1" si="1"/>
        <v>957232900</v>
      </c>
      <c r="B32" t="s">
        <v>30</v>
      </c>
      <c r="C32" t="s">
        <v>26</v>
      </c>
      <c r="D32">
        <v>53</v>
      </c>
      <c r="E32" s="3" t="str">
        <f t="shared" ca="1" si="2"/>
        <v>دورة التخاطب</v>
      </c>
      <c r="F32">
        <v>1</v>
      </c>
      <c r="G32">
        <v>26</v>
      </c>
      <c r="H32" t="s">
        <v>132</v>
      </c>
      <c r="I32" t="str">
        <f t="shared" si="0"/>
        <v>GULF</v>
      </c>
    </row>
    <row r="33" spans="1:9" x14ac:dyDescent="0.3">
      <c r="A33">
        <f t="shared" ca="1" si="1"/>
        <v>791155878</v>
      </c>
      <c r="B33" t="s">
        <v>22</v>
      </c>
      <c r="C33" t="s">
        <v>26</v>
      </c>
      <c r="D33">
        <v>364</v>
      </c>
      <c r="E33" s="3" t="str">
        <f t="shared" ca="1" si="2"/>
        <v>كتيب الحوار</v>
      </c>
      <c r="F33">
        <v>1</v>
      </c>
      <c r="G33">
        <v>26</v>
      </c>
      <c r="H33" t="s">
        <v>133</v>
      </c>
      <c r="I33" t="str">
        <f t="shared" si="0"/>
        <v>KSA</v>
      </c>
    </row>
    <row r="34" spans="1:9" x14ac:dyDescent="0.3">
      <c r="A34">
        <f t="shared" ca="1" si="1"/>
        <v>570264948</v>
      </c>
      <c r="B34" t="s">
        <v>29</v>
      </c>
      <c r="C34" t="s">
        <v>26</v>
      </c>
      <c r="D34">
        <v>358</v>
      </c>
      <c r="E34" s="3" t="str">
        <f t="shared" ca="1" si="2"/>
        <v>دورة تواصل اجتماعي</v>
      </c>
      <c r="F34">
        <v>1</v>
      </c>
      <c r="G34">
        <v>27</v>
      </c>
      <c r="H34" t="s">
        <v>134</v>
      </c>
      <c r="I34" t="str">
        <f t="shared" ref="I34:I65" si="3">IF(B34="Saudi Arabia","KSA",IF(OR(B34="Oman",B34="United Arab Emirates(UAE)"),"GULF","Other"))</f>
        <v>Other</v>
      </c>
    </row>
    <row r="35" spans="1:9" x14ac:dyDescent="0.3">
      <c r="A35">
        <f t="shared" ca="1" si="1"/>
        <v>800204162</v>
      </c>
      <c r="B35" t="s">
        <v>22</v>
      </c>
      <c r="C35" t="s">
        <v>23</v>
      </c>
      <c r="D35">
        <v>240</v>
      </c>
      <c r="E35" s="3" t="str">
        <f t="shared" ca="1" si="2"/>
        <v>كتيب تطور الحضاري</v>
      </c>
      <c r="F35">
        <v>1</v>
      </c>
      <c r="G35">
        <v>27</v>
      </c>
      <c r="H35" t="s">
        <v>135</v>
      </c>
      <c r="I35" t="str">
        <f t="shared" si="3"/>
        <v>KSA</v>
      </c>
    </row>
    <row r="36" spans="1:9" x14ac:dyDescent="0.3">
      <c r="A36">
        <f t="shared" ca="1" si="1"/>
        <v>121583788</v>
      </c>
      <c r="B36" t="s">
        <v>22</v>
      </c>
      <c r="C36" t="s">
        <v>23</v>
      </c>
      <c r="D36">
        <v>164</v>
      </c>
      <c r="E36" s="3" t="str">
        <f t="shared" ca="1" si="2"/>
        <v>دورة تواصل اجتماعي</v>
      </c>
      <c r="F36">
        <v>1</v>
      </c>
      <c r="G36">
        <v>28</v>
      </c>
      <c r="H36" t="s">
        <v>136</v>
      </c>
      <c r="I36" t="str">
        <f t="shared" si="3"/>
        <v>KSA</v>
      </c>
    </row>
    <row r="37" spans="1:9" x14ac:dyDescent="0.3">
      <c r="A37">
        <f t="shared" ca="1" si="1"/>
        <v>463509094</v>
      </c>
      <c r="B37" t="s">
        <v>22</v>
      </c>
      <c r="C37" t="s">
        <v>23</v>
      </c>
      <c r="D37">
        <v>230</v>
      </c>
      <c r="E37" s="3" t="str">
        <f t="shared" ca="1" si="2"/>
        <v>كتيب الوعي الاجتماعي</v>
      </c>
      <c r="F37">
        <v>1</v>
      </c>
      <c r="G37">
        <v>30</v>
      </c>
      <c r="H37" t="s">
        <v>137</v>
      </c>
      <c r="I37" t="str">
        <f t="shared" si="3"/>
        <v>KSA</v>
      </c>
    </row>
    <row r="38" spans="1:9" x14ac:dyDescent="0.3">
      <c r="A38">
        <f t="shared" ca="1" si="1"/>
        <v>157318114</v>
      </c>
      <c r="B38" t="s">
        <v>22</v>
      </c>
      <c r="C38" t="s">
        <v>23</v>
      </c>
      <c r="D38">
        <v>304</v>
      </c>
      <c r="E38" s="3" t="str">
        <f t="shared" ca="1" si="2"/>
        <v>كتيب الحوار</v>
      </c>
      <c r="F38">
        <v>1</v>
      </c>
      <c r="G38">
        <v>31</v>
      </c>
      <c r="H38" t="s">
        <v>138</v>
      </c>
      <c r="I38" t="str">
        <f t="shared" si="3"/>
        <v>KSA</v>
      </c>
    </row>
    <row r="39" spans="1:9" x14ac:dyDescent="0.3">
      <c r="A39">
        <f t="shared" ca="1" si="1"/>
        <v>136679337</v>
      </c>
      <c r="B39" t="s">
        <v>22</v>
      </c>
      <c r="C39" t="s">
        <v>23</v>
      </c>
      <c r="D39">
        <v>297</v>
      </c>
      <c r="E39" s="3" t="str">
        <f t="shared" ca="1" si="2"/>
        <v>دورة تواصل اجتماعي</v>
      </c>
      <c r="F39">
        <v>4</v>
      </c>
      <c r="G39">
        <v>20</v>
      </c>
      <c r="H39" t="s">
        <v>139</v>
      </c>
      <c r="I39" t="str">
        <f t="shared" si="3"/>
        <v>KSA</v>
      </c>
    </row>
    <row r="40" spans="1:9" x14ac:dyDescent="0.3">
      <c r="A40">
        <f t="shared" ca="1" si="1"/>
        <v>257830933</v>
      </c>
      <c r="B40" t="s">
        <v>31</v>
      </c>
      <c r="C40" t="s">
        <v>25</v>
      </c>
      <c r="D40">
        <v>125.02</v>
      </c>
      <c r="E40" s="3" t="str">
        <f t="shared" ca="1" si="2"/>
        <v>كتيب تطور الحضاري</v>
      </c>
      <c r="F40">
        <v>4</v>
      </c>
      <c r="G40">
        <v>24</v>
      </c>
      <c r="H40" t="s">
        <v>140</v>
      </c>
      <c r="I40" t="str">
        <f t="shared" si="3"/>
        <v>Other</v>
      </c>
    </row>
    <row r="41" spans="1:9" x14ac:dyDescent="0.3">
      <c r="A41">
        <f t="shared" ca="1" si="1"/>
        <v>937579309</v>
      </c>
      <c r="B41" t="s">
        <v>22</v>
      </c>
      <c r="C41" t="s">
        <v>23</v>
      </c>
      <c r="D41">
        <v>164</v>
      </c>
      <c r="E41" s="3" t="str">
        <f t="shared" ca="1" si="2"/>
        <v>كتيب تطور الحضاري</v>
      </c>
      <c r="F41">
        <v>4</v>
      </c>
      <c r="G41">
        <v>29</v>
      </c>
      <c r="H41" t="s">
        <v>141</v>
      </c>
      <c r="I41" t="str">
        <f t="shared" si="3"/>
        <v>KSA</v>
      </c>
    </row>
    <row r="42" spans="1:9" x14ac:dyDescent="0.3">
      <c r="A42">
        <f t="shared" ca="1" si="1"/>
        <v>578884766</v>
      </c>
      <c r="B42" t="s">
        <v>22</v>
      </c>
      <c r="C42" t="s">
        <v>23</v>
      </c>
      <c r="D42">
        <v>302</v>
      </c>
      <c r="E42" s="3" t="str">
        <f t="shared" ca="1" si="2"/>
        <v>كتيب تطور الحضاري</v>
      </c>
      <c r="F42">
        <v>4</v>
      </c>
      <c r="G42">
        <v>30</v>
      </c>
      <c r="H42" t="s">
        <v>142</v>
      </c>
      <c r="I42" t="str">
        <f t="shared" si="3"/>
        <v>KSA</v>
      </c>
    </row>
    <row r="43" spans="1:9" x14ac:dyDescent="0.3">
      <c r="A43">
        <f t="shared" ca="1" si="1"/>
        <v>905801606</v>
      </c>
      <c r="B43" t="s">
        <v>24</v>
      </c>
      <c r="C43" t="s">
        <v>25</v>
      </c>
      <c r="D43">
        <v>304</v>
      </c>
      <c r="E43" s="3" t="str">
        <f t="shared" ca="1" si="2"/>
        <v>كتيب تطور الحضاري</v>
      </c>
      <c r="F43">
        <v>3</v>
      </c>
      <c r="G43">
        <v>18</v>
      </c>
      <c r="H43" t="s">
        <v>143</v>
      </c>
      <c r="I43" t="str">
        <f t="shared" si="3"/>
        <v>Other</v>
      </c>
    </row>
    <row r="44" spans="1:9" x14ac:dyDescent="0.3">
      <c r="A44">
        <f t="shared" ca="1" si="1"/>
        <v>358476680</v>
      </c>
      <c r="B44" t="s">
        <v>22</v>
      </c>
      <c r="C44" t="s">
        <v>23</v>
      </c>
      <c r="D44">
        <v>292</v>
      </c>
      <c r="E44" s="3" t="str">
        <f t="shared" ca="1" si="2"/>
        <v>دورة التخاطب</v>
      </c>
      <c r="F44">
        <v>3</v>
      </c>
      <c r="G44">
        <v>22</v>
      </c>
      <c r="H44" t="s">
        <v>144</v>
      </c>
      <c r="I44" t="str">
        <f t="shared" si="3"/>
        <v>KSA</v>
      </c>
    </row>
    <row r="45" spans="1:9" x14ac:dyDescent="0.3">
      <c r="A45">
        <f t="shared" ca="1" si="1"/>
        <v>925824854</v>
      </c>
      <c r="B45" t="s">
        <v>22</v>
      </c>
      <c r="C45" t="s">
        <v>23</v>
      </c>
      <c r="D45">
        <v>254</v>
      </c>
      <c r="E45" s="3" t="str">
        <f t="shared" ca="1" si="2"/>
        <v>كتيب الحوار</v>
      </c>
      <c r="F45">
        <v>3</v>
      </c>
      <c r="G45">
        <v>23</v>
      </c>
      <c r="H45" t="s">
        <v>145</v>
      </c>
      <c r="I45" t="str">
        <f t="shared" si="3"/>
        <v>KSA</v>
      </c>
    </row>
    <row r="46" spans="1:9" x14ac:dyDescent="0.3">
      <c r="A46">
        <f t="shared" ca="1" si="1"/>
        <v>596524523</v>
      </c>
      <c r="B46" t="s">
        <v>22</v>
      </c>
      <c r="C46" t="s">
        <v>23</v>
      </c>
      <c r="D46">
        <v>300</v>
      </c>
      <c r="E46" s="3" t="str">
        <f t="shared" ca="1" si="2"/>
        <v>دورة التخاطب</v>
      </c>
      <c r="F46">
        <v>3</v>
      </c>
      <c r="G46">
        <v>23</v>
      </c>
      <c r="H46" t="s">
        <v>146</v>
      </c>
      <c r="I46" t="str">
        <f t="shared" si="3"/>
        <v>KSA</v>
      </c>
    </row>
    <row r="47" spans="1:9" x14ac:dyDescent="0.3">
      <c r="A47">
        <f t="shared" ca="1" si="1"/>
        <v>274616016</v>
      </c>
      <c r="B47" t="s">
        <v>22</v>
      </c>
      <c r="C47" t="s">
        <v>23</v>
      </c>
      <c r="D47">
        <v>110</v>
      </c>
      <c r="E47" s="3" t="str">
        <f t="shared" ca="1" si="2"/>
        <v>كتيب الحوار</v>
      </c>
      <c r="F47">
        <v>3</v>
      </c>
      <c r="G47">
        <v>24</v>
      </c>
      <c r="H47" t="s">
        <v>147</v>
      </c>
      <c r="I47" t="str">
        <f t="shared" si="3"/>
        <v>KSA</v>
      </c>
    </row>
    <row r="48" spans="1:9" x14ac:dyDescent="0.3">
      <c r="A48">
        <f t="shared" ca="1" si="1"/>
        <v>531106667</v>
      </c>
      <c r="B48" t="s">
        <v>22</v>
      </c>
      <c r="C48" t="s">
        <v>23</v>
      </c>
      <c r="D48">
        <v>307</v>
      </c>
      <c r="E48" s="3" t="str">
        <f t="shared" ca="1" si="2"/>
        <v>دورة تواصل اجتماعي</v>
      </c>
      <c r="F48">
        <v>3</v>
      </c>
      <c r="G48">
        <v>24</v>
      </c>
      <c r="H48" t="s">
        <v>148</v>
      </c>
      <c r="I48" t="str">
        <f t="shared" si="3"/>
        <v>KSA</v>
      </c>
    </row>
    <row r="49" spans="1:9" x14ac:dyDescent="0.3">
      <c r="A49">
        <f t="shared" ca="1" si="1"/>
        <v>449566575</v>
      </c>
      <c r="B49" t="s">
        <v>22</v>
      </c>
      <c r="C49" t="s">
        <v>23</v>
      </c>
      <c r="D49">
        <v>37</v>
      </c>
      <c r="E49" s="3" t="str">
        <f t="shared" ca="1" si="2"/>
        <v>دورة تواصل اجتماعي</v>
      </c>
      <c r="F49">
        <v>3</v>
      </c>
      <c r="G49">
        <v>26</v>
      </c>
      <c r="H49" t="s">
        <v>149</v>
      </c>
      <c r="I49" t="str">
        <f t="shared" si="3"/>
        <v>KSA</v>
      </c>
    </row>
    <row r="50" spans="1:9" x14ac:dyDescent="0.3">
      <c r="A50">
        <f t="shared" ca="1" si="1"/>
        <v>395685151</v>
      </c>
      <c r="B50" t="s">
        <v>22</v>
      </c>
      <c r="C50" t="s">
        <v>23</v>
      </c>
      <c r="D50">
        <v>124</v>
      </c>
      <c r="E50" s="3" t="str">
        <f t="shared" ca="1" si="2"/>
        <v>كتيب الوعي الاجتماعي</v>
      </c>
      <c r="F50">
        <v>3</v>
      </c>
      <c r="G50">
        <v>26</v>
      </c>
      <c r="H50" t="s">
        <v>150</v>
      </c>
      <c r="I50" t="str">
        <f t="shared" si="3"/>
        <v>KSA</v>
      </c>
    </row>
    <row r="51" spans="1:9" x14ac:dyDescent="0.3">
      <c r="A51">
        <f t="shared" ca="1" si="1"/>
        <v>291244248</v>
      </c>
      <c r="B51" t="s">
        <v>30</v>
      </c>
      <c r="C51" t="s">
        <v>26</v>
      </c>
      <c r="D51">
        <v>115.04</v>
      </c>
      <c r="E51" s="3" t="str">
        <f t="shared" ca="1" si="2"/>
        <v>كتيب تطور الحضاري</v>
      </c>
      <c r="F51">
        <v>3</v>
      </c>
      <c r="G51">
        <v>30</v>
      </c>
      <c r="H51" t="s">
        <v>151</v>
      </c>
      <c r="I51" t="str">
        <f t="shared" si="3"/>
        <v>GULF</v>
      </c>
    </row>
    <row r="52" spans="1:9" x14ac:dyDescent="0.3">
      <c r="A52">
        <f t="shared" ca="1" si="1"/>
        <v>870236476</v>
      </c>
      <c r="B52" t="s">
        <v>22</v>
      </c>
      <c r="C52" t="s">
        <v>26</v>
      </c>
      <c r="D52">
        <v>129</v>
      </c>
      <c r="E52" s="3" t="str">
        <f t="shared" ca="1" si="2"/>
        <v>كتيب الحوار</v>
      </c>
      <c r="F52">
        <v>3</v>
      </c>
      <c r="G52">
        <v>30</v>
      </c>
      <c r="H52" t="s">
        <v>152</v>
      </c>
      <c r="I52" t="str">
        <f t="shared" si="3"/>
        <v>KSA</v>
      </c>
    </row>
    <row r="53" spans="1:9" x14ac:dyDescent="0.3">
      <c r="A53">
        <f t="shared" ca="1" si="1"/>
        <v>268710868</v>
      </c>
      <c r="B53" t="s">
        <v>22</v>
      </c>
      <c r="C53" t="s">
        <v>23</v>
      </c>
      <c r="D53">
        <v>166</v>
      </c>
      <c r="E53" s="3" t="str">
        <f t="shared" ca="1" si="2"/>
        <v>كتيب الوعي الاجتماعي</v>
      </c>
      <c r="F53">
        <v>2</v>
      </c>
      <c r="G53">
        <v>1</v>
      </c>
      <c r="H53" t="s">
        <v>153</v>
      </c>
      <c r="I53" t="str">
        <f t="shared" si="3"/>
        <v>KSA</v>
      </c>
    </row>
    <row r="54" spans="1:9" x14ac:dyDescent="0.3">
      <c r="A54">
        <f t="shared" ca="1" si="1"/>
        <v>730663884</v>
      </c>
      <c r="B54" t="s">
        <v>22</v>
      </c>
      <c r="C54" t="s">
        <v>23</v>
      </c>
      <c r="D54">
        <v>243</v>
      </c>
      <c r="E54" s="3" t="str">
        <f t="shared" ca="1" si="2"/>
        <v>كتيب تطور الحضاري</v>
      </c>
      <c r="F54">
        <v>2</v>
      </c>
      <c r="G54">
        <v>5</v>
      </c>
      <c r="H54" t="s">
        <v>154</v>
      </c>
      <c r="I54" t="str">
        <f t="shared" si="3"/>
        <v>KSA</v>
      </c>
    </row>
    <row r="55" spans="1:9" x14ac:dyDescent="0.3">
      <c r="A55">
        <f t="shared" ca="1" si="1"/>
        <v>989790883</v>
      </c>
      <c r="B55" t="s">
        <v>22</v>
      </c>
      <c r="C55" t="s">
        <v>23</v>
      </c>
      <c r="D55">
        <v>114</v>
      </c>
      <c r="E55" s="3" t="str">
        <f t="shared" ca="1" si="2"/>
        <v>كتيب تطور الحضاري</v>
      </c>
      <c r="F55">
        <v>2</v>
      </c>
      <c r="G55">
        <v>6</v>
      </c>
      <c r="H55" t="s">
        <v>155</v>
      </c>
      <c r="I55" t="str">
        <f t="shared" si="3"/>
        <v>KSA</v>
      </c>
    </row>
    <row r="56" spans="1:9" x14ac:dyDescent="0.3">
      <c r="A56">
        <f t="shared" ca="1" si="1"/>
        <v>158480738</v>
      </c>
      <c r="B56" t="s">
        <v>32</v>
      </c>
      <c r="C56" t="s">
        <v>26</v>
      </c>
      <c r="D56">
        <v>40</v>
      </c>
      <c r="E56" s="3" t="str">
        <f t="shared" ca="1" si="2"/>
        <v>كتيب الحوار</v>
      </c>
      <c r="F56">
        <v>2</v>
      </c>
      <c r="G56">
        <v>8</v>
      </c>
      <c r="H56" t="s">
        <v>156</v>
      </c>
      <c r="I56" t="str">
        <f t="shared" si="3"/>
        <v>Other</v>
      </c>
    </row>
    <row r="57" spans="1:9" x14ac:dyDescent="0.3">
      <c r="A57">
        <f t="shared" ca="1" si="1"/>
        <v>659100692</v>
      </c>
      <c r="B57" t="s">
        <v>22</v>
      </c>
      <c r="C57" t="s">
        <v>23</v>
      </c>
      <c r="D57">
        <v>295</v>
      </c>
      <c r="E57" s="3" t="str">
        <f t="shared" ca="1" si="2"/>
        <v>دورة التخاطب</v>
      </c>
      <c r="F57">
        <v>2</v>
      </c>
      <c r="G57">
        <v>8</v>
      </c>
      <c r="H57" t="s">
        <v>157</v>
      </c>
      <c r="I57" t="str">
        <f t="shared" si="3"/>
        <v>KSA</v>
      </c>
    </row>
    <row r="58" spans="1:9" x14ac:dyDescent="0.3">
      <c r="A58">
        <f t="shared" ca="1" si="1"/>
        <v>906637252</v>
      </c>
      <c r="B58" t="s">
        <v>22</v>
      </c>
      <c r="C58" t="s">
        <v>33</v>
      </c>
      <c r="D58">
        <v>0</v>
      </c>
      <c r="E58" s="3" t="str">
        <f t="shared" ca="1" si="2"/>
        <v>كتيب الوعي الاجتماعي</v>
      </c>
      <c r="F58">
        <v>2</v>
      </c>
      <c r="G58">
        <v>8</v>
      </c>
      <c r="H58" t="s">
        <v>158</v>
      </c>
      <c r="I58" t="str">
        <f t="shared" si="3"/>
        <v>KSA</v>
      </c>
    </row>
    <row r="59" spans="1:9" x14ac:dyDescent="0.3">
      <c r="A59">
        <f t="shared" ca="1" si="1"/>
        <v>802138066</v>
      </c>
      <c r="B59" t="s">
        <v>30</v>
      </c>
      <c r="C59" t="s">
        <v>26</v>
      </c>
      <c r="D59">
        <v>16</v>
      </c>
      <c r="E59" s="3" t="str">
        <f t="shared" ca="1" si="2"/>
        <v>دورة تواصل اجتماعي</v>
      </c>
      <c r="F59">
        <v>2</v>
      </c>
      <c r="G59">
        <v>10</v>
      </c>
      <c r="H59" t="s">
        <v>159</v>
      </c>
      <c r="I59" t="str">
        <f t="shared" si="3"/>
        <v>GULF</v>
      </c>
    </row>
    <row r="60" spans="1:9" x14ac:dyDescent="0.3">
      <c r="A60">
        <f t="shared" ca="1" si="1"/>
        <v>262490292</v>
      </c>
      <c r="B60" t="s">
        <v>22</v>
      </c>
      <c r="C60" t="s">
        <v>23</v>
      </c>
      <c r="D60">
        <v>18</v>
      </c>
      <c r="E60" s="3" t="str">
        <f t="shared" ca="1" si="2"/>
        <v>دورة تواصل اجتماعي</v>
      </c>
      <c r="F60">
        <v>2</v>
      </c>
      <c r="G60">
        <v>10</v>
      </c>
      <c r="H60" t="s">
        <v>160</v>
      </c>
      <c r="I60" t="str">
        <f t="shared" si="3"/>
        <v>KSA</v>
      </c>
    </row>
    <row r="61" spans="1:9" x14ac:dyDescent="0.3">
      <c r="A61">
        <f t="shared" ca="1" si="1"/>
        <v>664165830</v>
      </c>
      <c r="B61" t="s">
        <v>22</v>
      </c>
      <c r="C61" t="s">
        <v>23</v>
      </c>
      <c r="D61">
        <v>11</v>
      </c>
      <c r="E61" s="3" t="str">
        <f t="shared" ca="1" si="2"/>
        <v>دورة تواصل اجتماعي</v>
      </c>
      <c r="F61">
        <v>2</v>
      </c>
      <c r="G61">
        <v>12</v>
      </c>
      <c r="H61" t="s">
        <v>161</v>
      </c>
      <c r="I61" t="str">
        <f t="shared" si="3"/>
        <v>KSA</v>
      </c>
    </row>
    <row r="62" spans="1:9" x14ac:dyDescent="0.3">
      <c r="A62">
        <f t="shared" ca="1" si="1"/>
        <v>564323869</v>
      </c>
      <c r="B62" t="s">
        <v>30</v>
      </c>
      <c r="C62" t="s">
        <v>26</v>
      </c>
      <c r="D62">
        <v>12</v>
      </c>
      <c r="E62" s="3" t="str">
        <f t="shared" ca="1" si="2"/>
        <v>كتيب الوعي الاجتماعي</v>
      </c>
      <c r="F62">
        <v>2</v>
      </c>
      <c r="G62">
        <v>12</v>
      </c>
      <c r="H62" t="s">
        <v>162</v>
      </c>
      <c r="I62" t="str">
        <f t="shared" si="3"/>
        <v>GULF</v>
      </c>
    </row>
    <row r="63" spans="1:9" x14ac:dyDescent="0.3">
      <c r="A63">
        <f t="shared" ca="1" si="1"/>
        <v>845642620</v>
      </c>
      <c r="B63" t="s">
        <v>22</v>
      </c>
      <c r="C63" t="s">
        <v>23</v>
      </c>
      <c r="D63">
        <v>111</v>
      </c>
      <c r="E63" s="3" t="str">
        <f t="shared" ca="1" si="2"/>
        <v>كتيب الوعي الاجتماعي</v>
      </c>
      <c r="F63">
        <v>2</v>
      </c>
      <c r="G63">
        <v>14</v>
      </c>
      <c r="H63" t="s">
        <v>163</v>
      </c>
      <c r="I63" t="str">
        <f t="shared" si="3"/>
        <v>KSA</v>
      </c>
    </row>
    <row r="64" spans="1:9" x14ac:dyDescent="0.3">
      <c r="A64">
        <f t="shared" ca="1" si="1"/>
        <v>281270363</v>
      </c>
      <c r="B64" t="s">
        <v>30</v>
      </c>
      <c r="C64" t="s">
        <v>26</v>
      </c>
      <c r="D64">
        <v>308</v>
      </c>
      <c r="E64" s="3" t="str">
        <f t="shared" ca="1" si="2"/>
        <v>كتيب الوعي الاجتماعي</v>
      </c>
      <c r="F64">
        <v>2</v>
      </c>
      <c r="G64">
        <v>16</v>
      </c>
      <c r="H64" t="s">
        <v>164</v>
      </c>
      <c r="I64" t="str">
        <f t="shared" si="3"/>
        <v>GULF</v>
      </c>
    </row>
    <row r="65" spans="1:9" x14ac:dyDescent="0.3">
      <c r="A65">
        <f t="shared" ca="1" si="1"/>
        <v>291311053</v>
      </c>
      <c r="B65" t="s">
        <v>30</v>
      </c>
      <c r="C65" t="s">
        <v>26</v>
      </c>
      <c r="D65">
        <v>35</v>
      </c>
      <c r="E65" s="3" t="str">
        <f t="shared" ca="1" si="2"/>
        <v>كتيب تطور الحضاري</v>
      </c>
      <c r="F65">
        <v>2</v>
      </c>
      <c r="G65">
        <v>16</v>
      </c>
      <c r="H65" t="s">
        <v>165</v>
      </c>
      <c r="I65" t="str">
        <f t="shared" si="3"/>
        <v>GULF</v>
      </c>
    </row>
    <row r="66" spans="1:9" x14ac:dyDescent="0.3">
      <c r="A66">
        <f t="shared" ca="1" si="1"/>
        <v>623016196</v>
      </c>
      <c r="B66" t="s">
        <v>34</v>
      </c>
      <c r="C66" t="s">
        <v>25</v>
      </c>
      <c r="D66">
        <v>248</v>
      </c>
      <c r="E66" s="3" t="str">
        <f t="shared" ca="1" si="2"/>
        <v>دورة تواصل اجتماعي</v>
      </c>
      <c r="F66">
        <v>2</v>
      </c>
      <c r="G66">
        <v>20</v>
      </c>
      <c r="H66" t="s">
        <v>166</v>
      </c>
      <c r="I66" t="str">
        <f t="shared" ref="I66:I88" si="4">IF(B66="Saudi Arabia","KSA",IF(OR(B66="Oman",B66="United Arab Emirates(UAE)"),"GULF","Other"))</f>
        <v>Other</v>
      </c>
    </row>
    <row r="67" spans="1:9" x14ac:dyDescent="0.3">
      <c r="A67">
        <f t="shared" ref="A67:A102" ca="1" si="5">RANDBETWEEN(100000000,999999999)</f>
        <v>938129751</v>
      </c>
      <c r="B67" t="s">
        <v>34</v>
      </c>
      <c r="C67" t="s">
        <v>25</v>
      </c>
      <c r="D67">
        <v>365</v>
      </c>
      <c r="E67" s="3" t="str">
        <f t="shared" ref="E67:E102" ca="1" si="6">CHOOSE(RANDBETWEEN(1,5),"دورة التخاطب","دورة تواصل اجتماعي","كتيب الحوار","كتيب الوعي الاجتماعي","كتيب تطور الحضاري")</f>
        <v>كتيب تطور الحضاري</v>
      </c>
      <c r="F67">
        <v>2</v>
      </c>
      <c r="G67">
        <v>23</v>
      </c>
      <c r="H67" t="s">
        <v>167</v>
      </c>
      <c r="I67" t="str">
        <f t="shared" si="4"/>
        <v>Other</v>
      </c>
    </row>
    <row r="68" spans="1:9" x14ac:dyDescent="0.3">
      <c r="A68">
        <f t="shared" ca="1" si="5"/>
        <v>301251865</v>
      </c>
      <c r="B68" t="s">
        <v>22</v>
      </c>
      <c r="C68" t="s">
        <v>26</v>
      </c>
      <c r="D68">
        <v>122</v>
      </c>
      <c r="E68" s="3" t="str">
        <f t="shared" ca="1" si="6"/>
        <v>كتيب تطور الحضاري</v>
      </c>
      <c r="F68">
        <v>2</v>
      </c>
      <c r="G68">
        <v>25</v>
      </c>
      <c r="H68" t="s">
        <v>168</v>
      </c>
      <c r="I68" t="str">
        <f t="shared" si="4"/>
        <v>KSA</v>
      </c>
    </row>
    <row r="69" spans="1:9" x14ac:dyDescent="0.3">
      <c r="A69">
        <f t="shared" ca="1" si="5"/>
        <v>973918176</v>
      </c>
      <c r="B69" t="s">
        <v>22</v>
      </c>
      <c r="C69" t="s">
        <v>23</v>
      </c>
      <c r="D69">
        <v>117</v>
      </c>
      <c r="E69" s="3" t="str">
        <f t="shared" ca="1" si="6"/>
        <v>دورة التخاطب</v>
      </c>
      <c r="F69">
        <v>2</v>
      </c>
      <c r="G69">
        <v>27</v>
      </c>
      <c r="H69" t="s">
        <v>169</v>
      </c>
      <c r="I69" t="str">
        <f t="shared" si="4"/>
        <v>KSA</v>
      </c>
    </row>
    <row r="70" spans="1:9" x14ac:dyDescent="0.3">
      <c r="A70">
        <f t="shared" ca="1" si="5"/>
        <v>235270162</v>
      </c>
      <c r="B70" t="s">
        <v>22</v>
      </c>
      <c r="C70" t="s">
        <v>23</v>
      </c>
      <c r="D70">
        <v>12</v>
      </c>
      <c r="E70" s="3" t="str">
        <f t="shared" ca="1" si="6"/>
        <v>كتيب تطور الحضاري</v>
      </c>
      <c r="F70">
        <v>2</v>
      </c>
      <c r="G70">
        <v>27</v>
      </c>
      <c r="H70" t="s">
        <v>170</v>
      </c>
      <c r="I70" t="str">
        <f t="shared" si="4"/>
        <v>KSA</v>
      </c>
    </row>
    <row r="71" spans="1:9" x14ac:dyDescent="0.3">
      <c r="A71">
        <f t="shared" ca="1" si="5"/>
        <v>990463981</v>
      </c>
      <c r="B71" t="s">
        <v>22</v>
      </c>
      <c r="C71" t="s">
        <v>25</v>
      </c>
      <c r="D71">
        <v>362</v>
      </c>
      <c r="E71" s="3" t="str">
        <f t="shared" ca="1" si="6"/>
        <v>كتيب الحوار</v>
      </c>
      <c r="F71">
        <v>2</v>
      </c>
      <c r="G71">
        <v>27</v>
      </c>
      <c r="H71" t="s">
        <v>171</v>
      </c>
      <c r="I71" t="str">
        <f t="shared" si="4"/>
        <v>KSA</v>
      </c>
    </row>
    <row r="72" spans="1:9" x14ac:dyDescent="0.3">
      <c r="A72">
        <f t="shared" ca="1" si="5"/>
        <v>266972663</v>
      </c>
      <c r="B72" t="s">
        <v>22</v>
      </c>
      <c r="C72" t="s">
        <v>23</v>
      </c>
      <c r="D72">
        <v>294</v>
      </c>
      <c r="E72" s="3" t="str">
        <f t="shared" ca="1" si="6"/>
        <v>دورة تواصل اجتماعي</v>
      </c>
      <c r="F72">
        <v>2</v>
      </c>
      <c r="G72">
        <v>9</v>
      </c>
      <c r="H72" t="s">
        <v>172</v>
      </c>
      <c r="I72" t="str">
        <f t="shared" si="4"/>
        <v>KSA</v>
      </c>
    </row>
    <row r="73" spans="1:9" x14ac:dyDescent="0.3">
      <c r="A73">
        <f t="shared" ca="1" si="5"/>
        <v>589164782</v>
      </c>
      <c r="B73" t="s">
        <v>22</v>
      </c>
      <c r="C73" t="s">
        <v>27</v>
      </c>
      <c r="D73">
        <v>272</v>
      </c>
      <c r="E73" s="3" t="str">
        <f t="shared" ca="1" si="6"/>
        <v>كتيب الوعي الاجتماعي</v>
      </c>
      <c r="F73">
        <v>2</v>
      </c>
      <c r="G73">
        <v>13</v>
      </c>
      <c r="H73" t="s">
        <v>173</v>
      </c>
      <c r="I73" t="str">
        <f t="shared" si="4"/>
        <v>KSA</v>
      </c>
    </row>
    <row r="74" spans="1:9" x14ac:dyDescent="0.3">
      <c r="A74">
        <f t="shared" ca="1" si="5"/>
        <v>461468576</v>
      </c>
      <c r="B74" t="s">
        <v>22</v>
      </c>
      <c r="C74" t="s">
        <v>23</v>
      </c>
      <c r="D74">
        <v>116</v>
      </c>
      <c r="E74" s="3" t="str">
        <f t="shared" ca="1" si="6"/>
        <v>كتيب الحوار</v>
      </c>
      <c r="F74">
        <v>3</v>
      </c>
      <c r="G74">
        <v>5</v>
      </c>
      <c r="H74" t="s">
        <v>174</v>
      </c>
      <c r="I74" t="str">
        <f t="shared" si="4"/>
        <v>KSA</v>
      </c>
    </row>
    <row r="75" spans="1:9" x14ac:dyDescent="0.3">
      <c r="A75">
        <f t="shared" ca="1" si="5"/>
        <v>775909091</v>
      </c>
      <c r="B75" t="s">
        <v>22</v>
      </c>
      <c r="C75" t="s">
        <v>23</v>
      </c>
      <c r="D75">
        <v>8</v>
      </c>
      <c r="E75" s="3" t="str">
        <f t="shared" ca="1" si="6"/>
        <v>كتيب الحوار</v>
      </c>
      <c r="F75">
        <v>3</v>
      </c>
      <c r="G75">
        <v>6</v>
      </c>
      <c r="H75" t="s">
        <v>175</v>
      </c>
      <c r="I75" t="str">
        <f t="shared" si="4"/>
        <v>KSA</v>
      </c>
    </row>
    <row r="76" spans="1:9" x14ac:dyDescent="0.3">
      <c r="A76">
        <f t="shared" ca="1" si="5"/>
        <v>997275715</v>
      </c>
      <c r="B76" t="s">
        <v>22</v>
      </c>
      <c r="C76" t="s">
        <v>23</v>
      </c>
      <c r="D76">
        <v>20</v>
      </c>
      <c r="E76" s="3" t="str">
        <f t="shared" ca="1" si="6"/>
        <v>دورة التخاطب</v>
      </c>
      <c r="F76">
        <v>3</v>
      </c>
      <c r="G76">
        <v>7</v>
      </c>
      <c r="H76" t="s">
        <v>176</v>
      </c>
      <c r="I76" t="str">
        <f t="shared" si="4"/>
        <v>KSA</v>
      </c>
    </row>
    <row r="77" spans="1:9" x14ac:dyDescent="0.3">
      <c r="A77">
        <f t="shared" ca="1" si="5"/>
        <v>283866644</v>
      </c>
      <c r="B77" t="s">
        <v>22</v>
      </c>
      <c r="C77" t="s">
        <v>26</v>
      </c>
      <c r="D77">
        <v>40</v>
      </c>
      <c r="E77" s="3" t="str">
        <f t="shared" ca="1" si="6"/>
        <v>كتيب تطور الحضاري</v>
      </c>
      <c r="F77">
        <v>3</v>
      </c>
      <c r="G77">
        <v>10</v>
      </c>
      <c r="H77" t="s">
        <v>177</v>
      </c>
      <c r="I77" t="str">
        <f t="shared" si="4"/>
        <v>KSA</v>
      </c>
    </row>
    <row r="78" spans="1:9" x14ac:dyDescent="0.3">
      <c r="A78">
        <f t="shared" ca="1" si="5"/>
        <v>259964509</v>
      </c>
      <c r="B78" t="s">
        <v>32</v>
      </c>
      <c r="C78" t="s">
        <v>25</v>
      </c>
      <c r="D78">
        <v>302</v>
      </c>
      <c r="E78" s="3" t="str">
        <f t="shared" ca="1" si="6"/>
        <v>كتيب تطور الحضاري</v>
      </c>
      <c r="F78">
        <v>3</v>
      </c>
      <c r="G78">
        <v>12</v>
      </c>
      <c r="H78" t="s">
        <v>178</v>
      </c>
      <c r="I78" t="str">
        <f t="shared" si="4"/>
        <v>Other</v>
      </c>
    </row>
    <row r="79" spans="1:9" x14ac:dyDescent="0.3">
      <c r="A79">
        <f t="shared" ca="1" si="5"/>
        <v>976234386</v>
      </c>
      <c r="B79" t="s">
        <v>32</v>
      </c>
      <c r="C79" t="s">
        <v>25</v>
      </c>
      <c r="D79">
        <v>309</v>
      </c>
      <c r="E79" s="3" t="str">
        <f t="shared" ca="1" si="6"/>
        <v>كتيب تطور الحضاري</v>
      </c>
      <c r="F79">
        <v>3</v>
      </c>
      <c r="G79">
        <v>12</v>
      </c>
      <c r="H79" t="s">
        <v>179</v>
      </c>
      <c r="I79" t="str">
        <f t="shared" si="4"/>
        <v>Other</v>
      </c>
    </row>
    <row r="80" spans="1:9" x14ac:dyDescent="0.3">
      <c r="A80">
        <f t="shared" ca="1" si="5"/>
        <v>149250429</v>
      </c>
      <c r="B80" t="s">
        <v>22</v>
      </c>
      <c r="C80" t="s">
        <v>23</v>
      </c>
      <c r="D80">
        <v>352</v>
      </c>
      <c r="E80" s="3" t="str">
        <f t="shared" ca="1" si="6"/>
        <v>كتيب الوعي الاجتماعي</v>
      </c>
      <c r="F80">
        <v>3</v>
      </c>
      <c r="G80">
        <v>15</v>
      </c>
      <c r="H80" t="s">
        <v>180</v>
      </c>
      <c r="I80" t="str">
        <f t="shared" si="4"/>
        <v>KSA</v>
      </c>
    </row>
    <row r="81" spans="1:9" x14ac:dyDescent="0.3">
      <c r="A81">
        <f t="shared" ca="1" si="5"/>
        <v>253178361</v>
      </c>
      <c r="B81" t="s">
        <v>22</v>
      </c>
      <c r="C81" t="s">
        <v>23</v>
      </c>
      <c r="D81">
        <v>365</v>
      </c>
      <c r="E81" s="3" t="str">
        <f t="shared" ca="1" si="6"/>
        <v>دورة تواصل اجتماعي</v>
      </c>
      <c r="F81">
        <v>3</v>
      </c>
      <c r="G81">
        <v>17</v>
      </c>
      <c r="H81" t="s">
        <v>181</v>
      </c>
      <c r="I81" t="str">
        <f t="shared" si="4"/>
        <v>KSA</v>
      </c>
    </row>
    <row r="82" spans="1:9" x14ac:dyDescent="0.3">
      <c r="A82">
        <f t="shared" ca="1" si="5"/>
        <v>463644179</v>
      </c>
      <c r="B82" t="s">
        <v>22</v>
      </c>
      <c r="C82" t="s">
        <v>23</v>
      </c>
      <c r="D82">
        <v>122</v>
      </c>
      <c r="E82" s="3" t="str">
        <f t="shared" ca="1" si="6"/>
        <v>كتيب الحوار</v>
      </c>
      <c r="F82">
        <v>3</v>
      </c>
      <c r="G82">
        <v>18</v>
      </c>
      <c r="H82" t="s">
        <v>182</v>
      </c>
      <c r="I82" t="str">
        <f t="shared" si="4"/>
        <v>KSA</v>
      </c>
    </row>
    <row r="83" spans="1:9" x14ac:dyDescent="0.3">
      <c r="A83">
        <f t="shared" ca="1" si="5"/>
        <v>130520953</v>
      </c>
      <c r="B83" t="s">
        <v>22</v>
      </c>
      <c r="C83" t="s">
        <v>23</v>
      </c>
      <c r="D83">
        <v>366</v>
      </c>
      <c r="E83" s="3" t="str">
        <f t="shared" ca="1" si="6"/>
        <v>دورة التخاطب</v>
      </c>
      <c r="F83">
        <v>4</v>
      </c>
      <c r="G83">
        <v>2</v>
      </c>
      <c r="H83" t="s">
        <v>183</v>
      </c>
      <c r="I83" t="str">
        <f t="shared" si="4"/>
        <v>KSA</v>
      </c>
    </row>
    <row r="84" spans="1:9" x14ac:dyDescent="0.3">
      <c r="A84">
        <f t="shared" ca="1" si="5"/>
        <v>527041127</v>
      </c>
      <c r="B84" t="s">
        <v>22</v>
      </c>
      <c r="C84" t="s">
        <v>33</v>
      </c>
      <c r="D84">
        <v>-2</v>
      </c>
      <c r="E84" s="3" t="str">
        <f t="shared" ca="1" si="6"/>
        <v>كتيب الحوار</v>
      </c>
      <c r="F84">
        <v>4</v>
      </c>
      <c r="G84">
        <v>3</v>
      </c>
      <c r="H84" t="s">
        <v>184</v>
      </c>
      <c r="I84" t="str">
        <f t="shared" si="4"/>
        <v>KSA</v>
      </c>
    </row>
    <row r="85" spans="1:9" x14ac:dyDescent="0.3">
      <c r="A85">
        <f t="shared" ca="1" si="5"/>
        <v>745784865</v>
      </c>
      <c r="B85" t="s">
        <v>22</v>
      </c>
      <c r="C85" t="s">
        <v>23</v>
      </c>
      <c r="D85">
        <v>364</v>
      </c>
      <c r="E85" s="3" t="str">
        <f t="shared" ca="1" si="6"/>
        <v>كتيب الوعي الاجتماعي</v>
      </c>
      <c r="F85">
        <v>4</v>
      </c>
      <c r="G85">
        <v>5</v>
      </c>
      <c r="H85" t="s">
        <v>185</v>
      </c>
      <c r="I85" t="str">
        <f t="shared" si="4"/>
        <v>KSA</v>
      </c>
    </row>
    <row r="86" spans="1:9" x14ac:dyDescent="0.3">
      <c r="A86">
        <f t="shared" ca="1" si="5"/>
        <v>174443308</v>
      </c>
      <c r="B86" t="s">
        <v>22</v>
      </c>
      <c r="C86" t="s">
        <v>26</v>
      </c>
      <c r="D86">
        <v>368</v>
      </c>
      <c r="E86" s="3" t="str">
        <f t="shared" ca="1" si="6"/>
        <v>دورة التخاطب</v>
      </c>
      <c r="F86">
        <v>4</v>
      </c>
      <c r="G86">
        <v>7</v>
      </c>
      <c r="H86" t="s">
        <v>186</v>
      </c>
      <c r="I86" t="str">
        <f t="shared" si="4"/>
        <v>KSA</v>
      </c>
    </row>
    <row r="87" spans="1:9" x14ac:dyDescent="0.3">
      <c r="A87">
        <f t="shared" ca="1" si="5"/>
        <v>959592437</v>
      </c>
      <c r="B87" t="s">
        <v>22</v>
      </c>
      <c r="C87" t="s">
        <v>23</v>
      </c>
      <c r="D87">
        <v>128</v>
      </c>
      <c r="E87" s="3" t="str">
        <f t="shared" ca="1" si="6"/>
        <v>كتيب تطور الحضاري</v>
      </c>
      <c r="F87">
        <v>4</v>
      </c>
      <c r="G87">
        <v>15</v>
      </c>
      <c r="H87" t="s">
        <v>187</v>
      </c>
      <c r="I87" t="str">
        <f t="shared" si="4"/>
        <v>KSA</v>
      </c>
    </row>
    <row r="88" spans="1:9" x14ac:dyDescent="0.3">
      <c r="A88">
        <f t="shared" ca="1" si="5"/>
        <v>470898068</v>
      </c>
      <c r="B88" t="s">
        <v>22</v>
      </c>
      <c r="C88" t="s">
        <v>23</v>
      </c>
      <c r="D88">
        <v>363</v>
      </c>
      <c r="E88" s="3" t="str">
        <f t="shared" ca="1" si="6"/>
        <v>كتيب الحوار</v>
      </c>
      <c r="F88">
        <v>4</v>
      </c>
      <c r="G88">
        <v>18</v>
      </c>
      <c r="H88" t="s">
        <v>188</v>
      </c>
      <c r="I88" t="str">
        <f t="shared" si="4"/>
        <v>KSA</v>
      </c>
    </row>
    <row r="89" spans="1:9" x14ac:dyDescent="0.3">
      <c r="A89">
        <f t="shared" ca="1" si="5"/>
        <v>271744171</v>
      </c>
      <c r="B89" t="s">
        <v>22</v>
      </c>
      <c r="C89" t="s">
        <v>23</v>
      </c>
      <c r="D89">
        <v>5</v>
      </c>
      <c r="E89" s="3" t="str">
        <f t="shared" ca="1" si="6"/>
        <v>كتيب الوعي الاجتماعي</v>
      </c>
      <c r="F89">
        <v>3</v>
      </c>
      <c r="G89">
        <v>6</v>
      </c>
      <c r="H89" t="s">
        <v>189</v>
      </c>
      <c r="I89" t="str">
        <f t="shared" ref="I89:I102" si="7">IF(B89="Saudi Arabia","KSA",IF(OR(B89="Oman",B89="United Arab Emirates(UAE)"),"GULF","Other"))</f>
        <v>KSA</v>
      </c>
    </row>
    <row r="90" spans="1:9" x14ac:dyDescent="0.3">
      <c r="A90">
        <f t="shared" ca="1" si="5"/>
        <v>292690337</v>
      </c>
      <c r="B90" t="s">
        <v>22</v>
      </c>
      <c r="C90" t="s">
        <v>23</v>
      </c>
      <c r="D90">
        <v>25</v>
      </c>
      <c r="E90" s="3" t="str">
        <f t="shared" ca="1" si="6"/>
        <v>دورة تواصل اجتماعي</v>
      </c>
      <c r="F90">
        <v>3</v>
      </c>
      <c r="G90">
        <v>7</v>
      </c>
      <c r="H90" t="s">
        <v>190</v>
      </c>
      <c r="I90" t="str">
        <f t="shared" si="7"/>
        <v>KSA</v>
      </c>
    </row>
    <row r="91" spans="1:9" x14ac:dyDescent="0.3">
      <c r="A91">
        <f t="shared" ca="1" si="5"/>
        <v>222297988</v>
      </c>
      <c r="B91" t="s">
        <v>22</v>
      </c>
      <c r="C91" t="s">
        <v>26</v>
      </c>
      <c r="D91">
        <v>38</v>
      </c>
      <c r="E91" s="3" t="str">
        <f t="shared" ca="1" si="6"/>
        <v>دورة تواصل اجتماعي</v>
      </c>
      <c r="F91">
        <v>3</v>
      </c>
      <c r="G91">
        <v>10</v>
      </c>
      <c r="H91" t="s">
        <v>191</v>
      </c>
      <c r="I91" t="str">
        <f t="shared" si="7"/>
        <v>KSA</v>
      </c>
    </row>
    <row r="92" spans="1:9" x14ac:dyDescent="0.3">
      <c r="A92">
        <f t="shared" ca="1" si="5"/>
        <v>758842219</v>
      </c>
      <c r="B92" t="s">
        <v>32</v>
      </c>
      <c r="C92" t="s">
        <v>25</v>
      </c>
      <c r="D92">
        <v>307</v>
      </c>
      <c r="E92" s="3" t="str">
        <f t="shared" ca="1" si="6"/>
        <v>دورة تواصل اجتماعي</v>
      </c>
      <c r="F92">
        <v>3</v>
      </c>
      <c r="G92">
        <v>12</v>
      </c>
      <c r="H92" t="s">
        <v>192</v>
      </c>
      <c r="I92" t="str">
        <f t="shared" si="7"/>
        <v>Other</v>
      </c>
    </row>
    <row r="93" spans="1:9" x14ac:dyDescent="0.3">
      <c r="A93">
        <f t="shared" ca="1" si="5"/>
        <v>153580600</v>
      </c>
      <c r="B93" t="s">
        <v>32</v>
      </c>
      <c r="C93" t="s">
        <v>25</v>
      </c>
      <c r="D93">
        <v>297</v>
      </c>
      <c r="E93" s="3" t="str">
        <f t="shared" ca="1" si="6"/>
        <v>كتيب الوعي الاجتماعي</v>
      </c>
      <c r="F93">
        <v>3</v>
      </c>
      <c r="G93">
        <v>12</v>
      </c>
      <c r="H93" t="s">
        <v>193</v>
      </c>
      <c r="I93" t="str">
        <f t="shared" si="7"/>
        <v>Other</v>
      </c>
    </row>
    <row r="94" spans="1:9" x14ac:dyDescent="0.3">
      <c r="A94">
        <f t="shared" ca="1" si="5"/>
        <v>271890088</v>
      </c>
      <c r="B94" t="s">
        <v>22</v>
      </c>
      <c r="C94" t="s">
        <v>23</v>
      </c>
      <c r="D94">
        <v>365</v>
      </c>
      <c r="E94" s="3" t="str">
        <f t="shared" ca="1" si="6"/>
        <v>كتيب الحوار</v>
      </c>
      <c r="F94">
        <v>3</v>
      </c>
      <c r="G94">
        <v>15</v>
      </c>
      <c r="H94" t="s">
        <v>194</v>
      </c>
      <c r="I94" t="str">
        <f t="shared" si="7"/>
        <v>KSA</v>
      </c>
    </row>
    <row r="95" spans="1:9" x14ac:dyDescent="0.3">
      <c r="A95">
        <f t="shared" ca="1" si="5"/>
        <v>194679668</v>
      </c>
      <c r="B95" t="s">
        <v>22</v>
      </c>
      <c r="C95" t="s">
        <v>23</v>
      </c>
      <c r="D95">
        <v>357</v>
      </c>
      <c r="E95" s="3" t="str">
        <f t="shared" ca="1" si="6"/>
        <v>دورة التخاطب</v>
      </c>
      <c r="F95">
        <v>3</v>
      </c>
      <c r="G95">
        <v>17</v>
      </c>
      <c r="H95" t="s">
        <v>195</v>
      </c>
      <c r="I95" t="str">
        <f t="shared" si="7"/>
        <v>KSA</v>
      </c>
    </row>
    <row r="96" spans="1:9" x14ac:dyDescent="0.3">
      <c r="A96">
        <f t="shared" ca="1" si="5"/>
        <v>339269216</v>
      </c>
      <c r="B96" t="s">
        <v>22</v>
      </c>
      <c r="C96" t="s">
        <v>23</v>
      </c>
      <c r="D96">
        <v>116</v>
      </c>
      <c r="E96" s="3" t="str">
        <f t="shared" ca="1" si="6"/>
        <v>كتيب تطور الحضاري</v>
      </c>
      <c r="F96">
        <v>3</v>
      </c>
      <c r="G96">
        <v>18</v>
      </c>
      <c r="H96" t="s">
        <v>196</v>
      </c>
      <c r="I96" t="str">
        <f t="shared" si="7"/>
        <v>KSA</v>
      </c>
    </row>
    <row r="97" spans="1:9" x14ac:dyDescent="0.3">
      <c r="A97">
        <f t="shared" ca="1" si="5"/>
        <v>171916182</v>
      </c>
      <c r="B97" t="s">
        <v>22</v>
      </c>
      <c r="C97" t="s">
        <v>23</v>
      </c>
      <c r="D97">
        <v>360</v>
      </c>
      <c r="E97" s="3" t="str">
        <f t="shared" ca="1" si="6"/>
        <v>كتيب الوعي الاجتماعي</v>
      </c>
      <c r="F97">
        <v>4</v>
      </c>
      <c r="G97">
        <v>2</v>
      </c>
      <c r="H97" t="s">
        <v>197</v>
      </c>
      <c r="I97" t="str">
        <f t="shared" si="7"/>
        <v>KSA</v>
      </c>
    </row>
    <row r="98" spans="1:9" x14ac:dyDescent="0.3">
      <c r="A98">
        <f t="shared" ca="1" si="5"/>
        <v>885993259</v>
      </c>
      <c r="B98" t="s">
        <v>22</v>
      </c>
      <c r="C98" t="s">
        <v>33</v>
      </c>
      <c r="D98">
        <v>0</v>
      </c>
      <c r="E98" s="3" t="str">
        <f t="shared" ca="1" si="6"/>
        <v>دورة التخاطب</v>
      </c>
      <c r="F98">
        <v>4</v>
      </c>
      <c r="G98">
        <v>3</v>
      </c>
      <c r="H98" t="s">
        <v>198</v>
      </c>
      <c r="I98" t="str">
        <f t="shared" si="7"/>
        <v>KSA</v>
      </c>
    </row>
    <row r="99" spans="1:9" x14ac:dyDescent="0.3">
      <c r="A99">
        <f t="shared" ca="1" si="5"/>
        <v>645192127</v>
      </c>
      <c r="B99" t="s">
        <v>22</v>
      </c>
      <c r="C99" t="s">
        <v>23</v>
      </c>
      <c r="D99">
        <v>365</v>
      </c>
      <c r="E99" s="3" t="str">
        <f t="shared" ca="1" si="6"/>
        <v>كتيب الحوار</v>
      </c>
      <c r="F99">
        <v>4</v>
      </c>
      <c r="G99">
        <v>5</v>
      </c>
      <c r="H99" t="s">
        <v>199</v>
      </c>
      <c r="I99" t="str">
        <f t="shared" si="7"/>
        <v>KSA</v>
      </c>
    </row>
    <row r="100" spans="1:9" x14ac:dyDescent="0.3">
      <c r="A100">
        <f t="shared" ca="1" si="5"/>
        <v>223308887</v>
      </c>
      <c r="B100" t="s">
        <v>22</v>
      </c>
      <c r="C100" t="s">
        <v>26</v>
      </c>
      <c r="D100">
        <v>353</v>
      </c>
      <c r="E100" s="3" t="str">
        <f t="shared" ca="1" si="6"/>
        <v>كتيب تطور الحضاري</v>
      </c>
      <c r="F100">
        <v>4</v>
      </c>
      <c r="G100">
        <v>7</v>
      </c>
      <c r="H100" t="s">
        <v>200</v>
      </c>
      <c r="I100" t="str">
        <f t="shared" si="7"/>
        <v>KSA</v>
      </c>
    </row>
    <row r="101" spans="1:9" x14ac:dyDescent="0.3">
      <c r="A101">
        <f t="shared" ca="1" si="5"/>
        <v>950242199</v>
      </c>
      <c r="B101" t="s">
        <v>22</v>
      </c>
      <c r="C101" t="s">
        <v>23</v>
      </c>
      <c r="D101">
        <v>113</v>
      </c>
      <c r="E101" s="3" t="str">
        <f t="shared" ca="1" si="6"/>
        <v>دورة تواصل اجتماعي</v>
      </c>
      <c r="F101">
        <v>4</v>
      </c>
      <c r="G101">
        <v>15</v>
      </c>
      <c r="H101" t="s">
        <v>201</v>
      </c>
      <c r="I101" t="str">
        <f t="shared" si="7"/>
        <v>KSA</v>
      </c>
    </row>
    <row r="102" spans="1:9" x14ac:dyDescent="0.3">
      <c r="A102">
        <f t="shared" ca="1" si="5"/>
        <v>983179080</v>
      </c>
      <c r="B102" t="s">
        <v>22</v>
      </c>
      <c r="C102" t="s">
        <v>23</v>
      </c>
      <c r="D102">
        <v>366</v>
      </c>
      <c r="E102" s="3" t="str">
        <f t="shared" ca="1" si="6"/>
        <v>دورة التخاطب</v>
      </c>
      <c r="F102">
        <v>4</v>
      </c>
      <c r="G102">
        <v>18</v>
      </c>
      <c r="H102" t="s">
        <v>202</v>
      </c>
      <c r="I102" t="str">
        <f t="shared" si="7"/>
        <v>KSA</v>
      </c>
    </row>
    <row r="103" spans="1:9" x14ac:dyDescent="0.3">
      <c r="E103" s="3"/>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0"/>
  <sheetViews>
    <sheetView topLeftCell="A31" workbookViewId="0">
      <selection activeCell="G38" sqref="G38"/>
    </sheetView>
  </sheetViews>
  <sheetFormatPr defaultRowHeight="15.6" x14ac:dyDescent="0.3"/>
  <cols>
    <col min="1" max="1" width="17.5" bestFit="1" customWidth="1"/>
    <col min="2" max="2" width="30.5" bestFit="1" customWidth="1"/>
    <col min="3" max="3" width="10.09765625" bestFit="1" customWidth="1"/>
    <col min="5" max="5" width="24.3984375" bestFit="1" customWidth="1"/>
    <col min="6" max="6" width="14" bestFit="1" customWidth="1"/>
    <col min="7" max="7" width="16.5" customWidth="1"/>
    <col min="8" max="8" width="16.8984375" customWidth="1"/>
    <col min="9" max="9" width="17.5" bestFit="1" customWidth="1"/>
  </cols>
  <sheetData>
    <row r="1" spans="1:8" x14ac:dyDescent="0.3">
      <c r="A1" s="1" t="s">
        <v>49</v>
      </c>
      <c r="B1" s="1" t="s">
        <v>48</v>
      </c>
      <c r="C1" s="1" t="s">
        <v>50</v>
      </c>
      <c r="D1" s="1" t="s">
        <v>51</v>
      </c>
      <c r="E1" s="1" t="s">
        <v>52</v>
      </c>
      <c r="F1" s="1" t="s">
        <v>81</v>
      </c>
      <c r="G1" s="1" t="s">
        <v>82</v>
      </c>
      <c r="H1" s="7" t="s">
        <v>307</v>
      </c>
    </row>
    <row r="2" spans="1:8" x14ac:dyDescent="0.3">
      <c r="A2" t="s">
        <v>204</v>
      </c>
      <c r="B2" t="str">
        <f ca="1">CHOOSE(RANDBETWEEN(1,5),"دورة التخاطب","دورة تواصل اجتماعي","كتيب الحوار","كتيب الوعي الاجتماعي","كتيب تطور الحضاري")</f>
        <v>كتيب الوعي الاجتماعي</v>
      </c>
      <c r="C2" t="s">
        <v>0</v>
      </c>
      <c r="D2">
        <v>293</v>
      </c>
      <c r="E2" t="s">
        <v>45</v>
      </c>
      <c r="F2" t="s">
        <v>254</v>
      </c>
      <c r="G2" t="str">
        <f>IF(ISNUMBER(MATCH(F2, Two_Months_Sales!$H$2:$H$114, 0)), "Bought", "No purchase")</f>
        <v>No purchase</v>
      </c>
      <c r="H2" t="str">
        <f>IF(E2="Saudi Arabia","KSA",IF(OR(E2="Oman",E2="United Arab Emirates(UAE)"),"GULF","Other"))</f>
        <v>Other</v>
      </c>
    </row>
    <row r="3" spans="1:8" x14ac:dyDescent="0.3">
      <c r="A3" t="s">
        <v>205</v>
      </c>
      <c r="B3" t="str">
        <f t="shared" ref="B3:B53" ca="1" si="0">CHOOSE(RANDBETWEEN(1,5),"دورة التخاطب","دورة تواصل اجتماعي","كتيب الحوار","كتيب الوعي الاجتماعي","كتيب تطور الحضاري")</f>
        <v>كتيب الحوار</v>
      </c>
      <c r="C3" t="s">
        <v>1</v>
      </c>
      <c r="D3">
        <v>2</v>
      </c>
      <c r="E3" t="s">
        <v>22</v>
      </c>
      <c r="F3" t="s">
        <v>255</v>
      </c>
      <c r="G3" s="5" t="s">
        <v>308</v>
      </c>
      <c r="H3" t="str">
        <f t="shared" ref="H3:H39" si="1">IF(E3="Saudi Arabia","KSA",IF(OR(E3="Oman",E3="United Arab Emirates(UAE)"),"GULF","Other"))</f>
        <v>KSA</v>
      </c>
    </row>
    <row r="4" spans="1:8" x14ac:dyDescent="0.3">
      <c r="A4" t="s">
        <v>206</v>
      </c>
      <c r="B4" t="str">
        <f t="shared" ca="1" si="0"/>
        <v>كتيب تطور الحضاري</v>
      </c>
      <c r="C4" t="s">
        <v>2</v>
      </c>
      <c r="D4">
        <v>294</v>
      </c>
      <c r="E4" t="s">
        <v>28</v>
      </c>
      <c r="F4" t="s">
        <v>256</v>
      </c>
      <c r="G4" t="str">
        <f>IF(ISNUMBER(MATCH(F4, Two_Months_Sales!$H$2:$H$114, 0)), "Bought", "No purchase")</f>
        <v>No purchase</v>
      </c>
      <c r="H4" t="str">
        <f t="shared" si="1"/>
        <v>Other</v>
      </c>
    </row>
    <row r="5" spans="1:8" x14ac:dyDescent="0.3">
      <c r="A5" t="s">
        <v>207</v>
      </c>
      <c r="B5" t="str">
        <f t="shared" ca="1" si="0"/>
        <v>دورة التخاطب</v>
      </c>
      <c r="C5" t="s">
        <v>3</v>
      </c>
      <c r="D5">
        <v>18.66</v>
      </c>
      <c r="E5" t="s">
        <v>30</v>
      </c>
      <c r="F5" t="s">
        <v>257</v>
      </c>
      <c r="G5" s="5" t="s">
        <v>308</v>
      </c>
      <c r="H5" t="str">
        <f t="shared" si="1"/>
        <v>GULF</v>
      </c>
    </row>
    <row r="6" spans="1:8" x14ac:dyDescent="0.3">
      <c r="A6" t="s">
        <v>208</v>
      </c>
      <c r="B6" t="str">
        <f t="shared" ca="1" si="0"/>
        <v>دورة تواصل اجتماعي</v>
      </c>
      <c r="C6" t="s">
        <v>4</v>
      </c>
      <c r="D6">
        <v>28</v>
      </c>
      <c r="E6" t="s">
        <v>39</v>
      </c>
      <c r="F6" t="s">
        <v>258</v>
      </c>
      <c r="G6" t="str">
        <f>IF(ISNUMBER(MATCH(F6, Two_Months_Sales!$H$2:$H$114, 0)), "Bought", "No purchase")</f>
        <v>No purchase</v>
      </c>
      <c r="H6" t="str">
        <f t="shared" si="1"/>
        <v>Other</v>
      </c>
    </row>
    <row r="7" spans="1:8" x14ac:dyDescent="0.3">
      <c r="A7" t="s">
        <v>209</v>
      </c>
      <c r="B7" t="str">
        <f t="shared" ca="1" si="0"/>
        <v>كتيب الوعي الاجتماعي</v>
      </c>
      <c r="C7" t="s">
        <v>5</v>
      </c>
      <c r="D7">
        <v>74</v>
      </c>
      <c r="E7" t="s">
        <v>39</v>
      </c>
      <c r="F7" t="s">
        <v>259</v>
      </c>
      <c r="G7" t="str">
        <f>IF(ISNUMBER(MATCH(F7, Two_Months_Sales!$H$2:$H$114, 0)), "Bought", "No purchase")</f>
        <v>No purchase</v>
      </c>
      <c r="H7" t="str">
        <f t="shared" si="1"/>
        <v>Other</v>
      </c>
    </row>
    <row r="8" spans="1:8" x14ac:dyDescent="0.3">
      <c r="A8" t="s">
        <v>210</v>
      </c>
      <c r="B8" t="str">
        <f t="shared" ca="1" si="0"/>
        <v>كتيب تطور الحضاري</v>
      </c>
      <c r="C8" t="s">
        <v>5</v>
      </c>
      <c r="D8">
        <v>34</v>
      </c>
      <c r="E8" t="s">
        <v>39</v>
      </c>
      <c r="F8" t="s">
        <v>260</v>
      </c>
      <c r="G8" t="str">
        <f>IF(ISNUMBER(MATCH(F8, Two_Months_Sales!$H$2:$H$114, 0)), "Bought", "No purchase")</f>
        <v>No purchase</v>
      </c>
      <c r="H8" t="str">
        <f t="shared" si="1"/>
        <v>Other</v>
      </c>
    </row>
    <row r="9" spans="1:8" x14ac:dyDescent="0.3">
      <c r="A9" t="s">
        <v>211</v>
      </c>
      <c r="B9" t="str">
        <f t="shared" ca="1" si="0"/>
        <v>دورة تواصل اجتماعي</v>
      </c>
      <c r="C9" t="s">
        <v>5</v>
      </c>
      <c r="D9">
        <v>19</v>
      </c>
      <c r="E9" t="s">
        <v>39</v>
      </c>
      <c r="F9" t="s">
        <v>261</v>
      </c>
      <c r="G9" t="str">
        <f>IF(ISNUMBER(MATCH(F9, Two_Months_Sales!$H$2:$H$114, 0)), "Bought", "No purchase")</f>
        <v>No purchase</v>
      </c>
      <c r="H9" t="str">
        <f t="shared" si="1"/>
        <v>Other</v>
      </c>
    </row>
    <row r="10" spans="1:8" x14ac:dyDescent="0.3">
      <c r="A10" t="s">
        <v>212</v>
      </c>
      <c r="B10" t="str">
        <f t="shared" ca="1" si="0"/>
        <v>دورة التخاطب</v>
      </c>
      <c r="C10" t="s">
        <v>5</v>
      </c>
      <c r="D10">
        <v>14</v>
      </c>
      <c r="E10" t="s">
        <v>39</v>
      </c>
      <c r="F10" t="s">
        <v>262</v>
      </c>
      <c r="G10" t="str">
        <f>IF(ISNUMBER(MATCH(F10, Two_Months_Sales!$H$2:$H$114, 0)), "Bought", "No purchase")</f>
        <v>No purchase</v>
      </c>
      <c r="H10" t="str">
        <f t="shared" si="1"/>
        <v>Other</v>
      </c>
    </row>
    <row r="11" spans="1:8" x14ac:dyDescent="0.3">
      <c r="A11" t="s">
        <v>213</v>
      </c>
      <c r="B11" t="str">
        <f t="shared" ca="1" si="0"/>
        <v>كتيب تطور الحضاري</v>
      </c>
      <c r="C11" t="s">
        <v>5</v>
      </c>
      <c r="D11">
        <v>7</v>
      </c>
      <c r="E11" t="s">
        <v>39</v>
      </c>
      <c r="F11" t="s">
        <v>263</v>
      </c>
      <c r="G11" t="str">
        <f>IF(ISNUMBER(MATCH(F11, Two_Months_Sales!$H$2:$H$114, 0)), "Bought", "No purchase")</f>
        <v>No purchase</v>
      </c>
      <c r="H11" t="str">
        <f t="shared" si="1"/>
        <v>Other</v>
      </c>
    </row>
    <row r="12" spans="1:8" x14ac:dyDescent="0.3">
      <c r="A12" t="s">
        <v>214</v>
      </c>
      <c r="B12" t="str">
        <f t="shared" ca="1" si="0"/>
        <v>كتيب الحوار</v>
      </c>
      <c r="C12" t="s">
        <v>5</v>
      </c>
      <c r="D12">
        <v>25</v>
      </c>
      <c r="E12" t="s">
        <v>39</v>
      </c>
      <c r="F12" t="s">
        <v>264</v>
      </c>
      <c r="G12" t="str">
        <f>IF(ISNUMBER(MATCH(F12, Two_Months_Sales!$H$2:$H$114, 0)), "Bought", "No purchase")</f>
        <v>No purchase</v>
      </c>
      <c r="H12" t="str">
        <f t="shared" si="1"/>
        <v>Other</v>
      </c>
    </row>
    <row r="13" spans="1:8" x14ac:dyDescent="0.3">
      <c r="A13" t="s">
        <v>215</v>
      </c>
      <c r="B13" t="str">
        <f t="shared" ca="1" si="0"/>
        <v>دورة تواصل اجتماعي</v>
      </c>
      <c r="C13" t="s">
        <v>5</v>
      </c>
      <c r="D13">
        <v>14</v>
      </c>
      <c r="E13" t="s">
        <v>39</v>
      </c>
      <c r="F13" t="s">
        <v>265</v>
      </c>
      <c r="G13" t="str">
        <f>IF(ISNUMBER(MATCH(F13, Two_Months_Sales!$H$2:$H$114, 0)), "Bought", "No purchase")</f>
        <v>No purchase</v>
      </c>
      <c r="H13" t="str">
        <f t="shared" si="1"/>
        <v>Other</v>
      </c>
    </row>
    <row r="14" spans="1:8" x14ac:dyDescent="0.3">
      <c r="A14" t="s">
        <v>216</v>
      </c>
      <c r="B14" t="str">
        <f t="shared" ca="1" si="0"/>
        <v>كتيب الوعي الاجتماعي</v>
      </c>
      <c r="C14" t="s">
        <v>5</v>
      </c>
      <c r="D14">
        <v>32</v>
      </c>
      <c r="E14" t="s">
        <v>39</v>
      </c>
      <c r="F14" t="s">
        <v>266</v>
      </c>
      <c r="G14" t="str">
        <f>IF(ISNUMBER(MATCH(F14, Two_Months_Sales!$H$2:$H$114, 0)), "Bought", "No purchase")</f>
        <v>No purchase</v>
      </c>
      <c r="H14" t="str">
        <f t="shared" si="1"/>
        <v>Other</v>
      </c>
    </row>
    <row r="15" spans="1:8" x14ac:dyDescent="0.3">
      <c r="A15" t="s">
        <v>217</v>
      </c>
      <c r="B15" t="str">
        <f t="shared" ca="1" si="0"/>
        <v>دورة التخاطب</v>
      </c>
      <c r="C15" t="s">
        <v>5</v>
      </c>
      <c r="D15">
        <v>17</v>
      </c>
      <c r="E15" t="s">
        <v>39</v>
      </c>
      <c r="F15" t="s">
        <v>267</v>
      </c>
      <c r="G15" t="str">
        <f>IF(ISNUMBER(MATCH(F15, Two_Months_Sales!$H$2:$H$114, 0)), "Bought", "No purchase")</f>
        <v>No purchase</v>
      </c>
      <c r="H15" t="str">
        <f t="shared" si="1"/>
        <v>Other</v>
      </c>
    </row>
    <row r="16" spans="1:8" x14ac:dyDescent="0.3">
      <c r="A16" t="s">
        <v>218</v>
      </c>
      <c r="B16" t="str">
        <f t="shared" ca="1" si="0"/>
        <v>دورة التخاطب</v>
      </c>
      <c r="C16" t="s">
        <v>6</v>
      </c>
      <c r="D16">
        <v>301.74</v>
      </c>
      <c r="E16" t="s">
        <v>24</v>
      </c>
      <c r="F16" t="s">
        <v>268</v>
      </c>
      <c r="G16" t="str">
        <f>IF(ISNUMBER(MATCH(F16, Two_Months_Sales!$H$2:$H$114, 0)), "Bought", "No purchase")</f>
        <v>No purchase</v>
      </c>
      <c r="H16" t="str">
        <f t="shared" si="1"/>
        <v>Other</v>
      </c>
    </row>
    <row r="17" spans="1:8" x14ac:dyDescent="0.3">
      <c r="A17" t="s">
        <v>219</v>
      </c>
      <c r="B17" t="str">
        <f t="shared" ca="1" si="0"/>
        <v>كتيب تطور الحضاري</v>
      </c>
      <c r="C17" t="s">
        <v>6</v>
      </c>
      <c r="D17">
        <v>290.77</v>
      </c>
      <c r="E17" t="s">
        <v>24</v>
      </c>
      <c r="F17" t="s">
        <v>269</v>
      </c>
      <c r="G17" t="str">
        <f>IF(ISNUMBER(MATCH(F17, Two_Months_Sales!$H$2:$H$114, 0)), "Bought", "No purchase")</f>
        <v>No purchase</v>
      </c>
      <c r="H17" t="str">
        <f t="shared" si="1"/>
        <v>Other</v>
      </c>
    </row>
    <row r="18" spans="1:8" x14ac:dyDescent="0.3">
      <c r="A18" t="s">
        <v>220</v>
      </c>
      <c r="B18" t="str">
        <f t="shared" ca="1" si="0"/>
        <v>دورة التخاطب</v>
      </c>
      <c r="C18" t="s">
        <v>6</v>
      </c>
      <c r="D18">
        <v>243.81</v>
      </c>
      <c r="E18" t="s">
        <v>24</v>
      </c>
      <c r="F18" t="s">
        <v>270</v>
      </c>
      <c r="G18" t="str">
        <f>IF(ISNUMBER(MATCH(F18, Two_Months_Sales!$H$2:$H$114, 0)), "Bought", "No purchase")</f>
        <v>No purchase</v>
      </c>
      <c r="H18" t="str">
        <f t="shared" si="1"/>
        <v>Other</v>
      </c>
    </row>
    <row r="19" spans="1:8" x14ac:dyDescent="0.3">
      <c r="A19" t="s">
        <v>221</v>
      </c>
      <c r="B19" t="str">
        <f t="shared" ca="1" si="0"/>
        <v>دورة التخاطب</v>
      </c>
      <c r="C19" t="s">
        <v>1</v>
      </c>
      <c r="D19">
        <v>18</v>
      </c>
      <c r="E19" t="s">
        <v>79</v>
      </c>
      <c r="F19" t="s">
        <v>271</v>
      </c>
      <c r="G19" t="str">
        <f>IF(ISNUMBER(MATCH(F19, Two_Months_Sales!$H$2:$H$114, 0)), "Bought", "No purchase")</f>
        <v>No purchase</v>
      </c>
      <c r="H19" t="str">
        <f t="shared" si="1"/>
        <v>Other</v>
      </c>
    </row>
    <row r="20" spans="1:8" x14ac:dyDescent="0.3">
      <c r="A20" t="s">
        <v>222</v>
      </c>
      <c r="B20" t="str">
        <f t="shared" ca="1" si="0"/>
        <v>كتيب الحوار</v>
      </c>
      <c r="C20" t="s">
        <v>5</v>
      </c>
      <c r="D20">
        <v>258</v>
      </c>
      <c r="E20" t="s">
        <v>78</v>
      </c>
      <c r="F20" t="s">
        <v>272</v>
      </c>
      <c r="G20" t="str">
        <f>IF(ISNUMBER(MATCH(F20, Two_Months_Sales!$H$2:$H$114, 0)), "Bought", "No purchase")</f>
        <v>No purchase</v>
      </c>
      <c r="H20" t="str">
        <f t="shared" si="1"/>
        <v>Other</v>
      </c>
    </row>
    <row r="21" spans="1:8" x14ac:dyDescent="0.3">
      <c r="A21" t="s">
        <v>223</v>
      </c>
      <c r="B21" t="str">
        <f t="shared" ca="1" si="0"/>
        <v>كتيب تطور الحضاري</v>
      </c>
      <c r="C21" t="s">
        <v>7</v>
      </c>
      <c r="D21">
        <v>127</v>
      </c>
      <c r="E21" t="s">
        <v>22</v>
      </c>
      <c r="F21" t="s">
        <v>273</v>
      </c>
      <c r="G21" s="5" t="s">
        <v>308</v>
      </c>
      <c r="H21" t="str">
        <f t="shared" si="1"/>
        <v>KSA</v>
      </c>
    </row>
    <row r="22" spans="1:8" x14ac:dyDescent="0.3">
      <c r="A22" t="s">
        <v>224</v>
      </c>
      <c r="B22" t="str">
        <f t="shared" ca="1" si="0"/>
        <v>دورة التخاطب</v>
      </c>
      <c r="C22" t="s">
        <v>6</v>
      </c>
      <c r="D22">
        <v>25</v>
      </c>
      <c r="E22" t="s">
        <v>22</v>
      </c>
      <c r="F22" t="s">
        <v>274</v>
      </c>
      <c r="G22" t="str">
        <f>IF(ISNUMBER(MATCH(F22, Two_Months_Sales!$H$2:$H$114, 0)), "Bought", "No purchase")</f>
        <v>No purchase</v>
      </c>
      <c r="H22" t="str">
        <f t="shared" si="1"/>
        <v>KSA</v>
      </c>
    </row>
    <row r="23" spans="1:8" x14ac:dyDescent="0.3">
      <c r="A23" t="s">
        <v>225</v>
      </c>
      <c r="B23" t="str">
        <f t="shared" ca="1" si="0"/>
        <v>دورة التخاطب</v>
      </c>
      <c r="C23" t="s">
        <v>8</v>
      </c>
      <c r="D23">
        <v>123</v>
      </c>
      <c r="E23" t="s">
        <v>22</v>
      </c>
      <c r="F23" t="s">
        <v>275</v>
      </c>
      <c r="G23" s="5" t="s">
        <v>308</v>
      </c>
      <c r="H23" t="str">
        <f t="shared" si="1"/>
        <v>KSA</v>
      </c>
    </row>
    <row r="24" spans="1:8" x14ac:dyDescent="0.3">
      <c r="A24" t="s">
        <v>226</v>
      </c>
      <c r="B24" t="str">
        <f t="shared" ca="1" si="0"/>
        <v>كتيب الوعي الاجتماعي</v>
      </c>
      <c r="C24" t="s">
        <v>5</v>
      </c>
      <c r="D24">
        <v>-3.59</v>
      </c>
      <c r="E24" t="s">
        <v>77</v>
      </c>
      <c r="F24" t="s">
        <v>276</v>
      </c>
      <c r="G24" t="str">
        <f>IF(ISNUMBER(MATCH(F24, Two_Months_Sales!$H$2:$H$114, 0)), "Bought", "No purchase")</f>
        <v>No purchase</v>
      </c>
      <c r="H24" t="str">
        <f t="shared" si="1"/>
        <v>Other</v>
      </c>
    </row>
    <row r="25" spans="1:8" x14ac:dyDescent="0.3">
      <c r="A25" t="s">
        <v>227</v>
      </c>
      <c r="B25" t="str">
        <f t="shared" ca="1" si="0"/>
        <v>دورة تواصل اجتماعي</v>
      </c>
      <c r="C25" t="s">
        <v>3</v>
      </c>
      <c r="D25">
        <v>21</v>
      </c>
      <c r="E25" t="s">
        <v>39</v>
      </c>
      <c r="F25" t="s">
        <v>277</v>
      </c>
      <c r="G25" t="str">
        <f>IF(ISNUMBER(MATCH(F25, Two_Months_Sales!$H$2:$H$114, 0)), "Bought", "No purchase")</f>
        <v>No purchase</v>
      </c>
      <c r="H25" t="str">
        <f t="shared" si="1"/>
        <v>Other</v>
      </c>
    </row>
    <row r="26" spans="1:8" x14ac:dyDescent="0.3">
      <c r="A26" t="s">
        <v>228</v>
      </c>
      <c r="B26" t="str">
        <f t="shared" ca="1" si="0"/>
        <v>كتيب الوعي الاجتماعي</v>
      </c>
      <c r="C26" t="s">
        <v>3</v>
      </c>
      <c r="D26">
        <v>36</v>
      </c>
      <c r="E26" t="s">
        <v>39</v>
      </c>
      <c r="F26" t="s">
        <v>278</v>
      </c>
      <c r="G26" t="str">
        <f>IF(ISNUMBER(MATCH(F26, Two_Months_Sales!$H$2:$H$114, 0)), "Bought", "No purchase")</f>
        <v>No purchase</v>
      </c>
      <c r="H26" t="str">
        <f t="shared" si="1"/>
        <v>Other</v>
      </c>
    </row>
    <row r="27" spans="1:8" x14ac:dyDescent="0.3">
      <c r="A27" t="s">
        <v>229</v>
      </c>
      <c r="B27" t="str">
        <f t="shared" ca="1" si="0"/>
        <v>كتيب تطور الحضاري</v>
      </c>
      <c r="C27" t="s">
        <v>3</v>
      </c>
      <c r="D27">
        <v>242</v>
      </c>
      <c r="E27" t="s">
        <v>39</v>
      </c>
      <c r="F27" t="s">
        <v>279</v>
      </c>
      <c r="G27" t="str">
        <f>IF(ISNUMBER(MATCH(F27, Two_Months_Sales!$H$2:$H$114, 0)), "Bought", "No purchase")</f>
        <v>No purchase</v>
      </c>
      <c r="H27" t="str">
        <f t="shared" si="1"/>
        <v>Other</v>
      </c>
    </row>
    <row r="28" spans="1:8" x14ac:dyDescent="0.3">
      <c r="A28" t="s">
        <v>230</v>
      </c>
      <c r="B28" t="str">
        <f t="shared" ca="1" si="0"/>
        <v>كتيب تطور الحضاري</v>
      </c>
      <c r="C28" t="s">
        <v>9</v>
      </c>
      <c r="D28">
        <v>26.52</v>
      </c>
      <c r="E28" t="s">
        <v>24</v>
      </c>
      <c r="F28" t="s">
        <v>280</v>
      </c>
      <c r="G28" t="str">
        <f>IF(ISNUMBER(MATCH(F28, Two_Months_Sales!$H$2:$H$114, 0)), "Bought", "No purchase")</f>
        <v>No purchase</v>
      </c>
      <c r="H28" t="str">
        <f t="shared" si="1"/>
        <v>Other</v>
      </c>
    </row>
    <row r="29" spans="1:8" x14ac:dyDescent="0.3">
      <c r="A29" t="s">
        <v>231</v>
      </c>
      <c r="B29" t="str">
        <f t="shared" ca="1" si="0"/>
        <v>كتيب تطور الحضاري</v>
      </c>
      <c r="C29" t="s">
        <v>3</v>
      </c>
      <c r="D29">
        <v>20330.3</v>
      </c>
      <c r="E29" t="s">
        <v>32</v>
      </c>
      <c r="F29" t="s">
        <v>281</v>
      </c>
      <c r="G29" t="str">
        <f>IF(ISNUMBER(MATCH(F29, Two_Months_Sales!$H$2:$H$114, 0)), "Bought", "No purchase")</f>
        <v>No purchase</v>
      </c>
      <c r="H29" t="str">
        <f t="shared" si="1"/>
        <v>Other</v>
      </c>
    </row>
    <row r="30" spans="1:8" x14ac:dyDescent="0.3">
      <c r="A30" t="s">
        <v>232</v>
      </c>
      <c r="B30" t="str">
        <f t="shared" ca="1" si="0"/>
        <v>كتيب الوعي الاجتماعي</v>
      </c>
      <c r="C30" t="s">
        <v>10</v>
      </c>
      <c r="D30">
        <v>34</v>
      </c>
      <c r="E30" t="s">
        <v>75</v>
      </c>
      <c r="F30" t="s">
        <v>282</v>
      </c>
      <c r="G30" t="str">
        <f>IF(ISNUMBER(MATCH(F30, Two_Months_Sales!$H$2:$H$114, 0)), "Bought", "No purchase")</f>
        <v>No purchase</v>
      </c>
      <c r="H30" t="str">
        <f t="shared" si="1"/>
        <v>Other</v>
      </c>
    </row>
    <row r="31" spans="1:8" x14ac:dyDescent="0.3">
      <c r="A31" t="s">
        <v>233</v>
      </c>
      <c r="B31" t="str">
        <f t="shared" ca="1" si="0"/>
        <v>كتيب الوعي الاجتماعي</v>
      </c>
      <c r="C31" t="s">
        <v>10</v>
      </c>
      <c r="D31">
        <v>27</v>
      </c>
      <c r="E31" t="s">
        <v>75</v>
      </c>
      <c r="F31" t="s">
        <v>283</v>
      </c>
      <c r="G31" t="str">
        <f>IF(ISNUMBER(MATCH(F31, Two_Months_Sales!$H$2:$H$114, 0)), "Bought", "No purchase")</f>
        <v>No purchase</v>
      </c>
      <c r="H31" t="str">
        <f t="shared" si="1"/>
        <v>Other</v>
      </c>
    </row>
    <row r="32" spans="1:8" x14ac:dyDescent="0.3">
      <c r="A32" t="s">
        <v>234</v>
      </c>
      <c r="B32" t="str">
        <f t="shared" ca="1" si="0"/>
        <v>كتيب الوعي الاجتماعي</v>
      </c>
      <c r="C32" t="s">
        <v>11</v>
      </c>
      <c r="D32">
        <v>130</v>
      </c>
      <c r="E32" t="s">
        <v>22</v>
      </c>
      <c r="F32" t="s">
        <v>284</v>
      </c>
      <c r="G32" s="5" t="s">
        <v>308</v>
      </c>
      <c r="H32" t="str">
        <f t="shared" si="1"/>
        <v>KSA</v>
      </c>
    </row>
    <row r="33" spans="1:8" x14ac:dyDescent="0.3">
      <c r="A33" t="s">
        <v>235</v>
      </c>
      <c r="B33" t="str">
        <f t="shared" ca="1" si="0"/>
        <v>كتيب تطور الحضاري</v>
      </c>
      <c r="C33" t="s">
        <v>3</v>
      </c>
      <c r="D33">
        <v>506</v>
      </c>
      <c r="E33" t="s">
        <v>22</v>
      </c>
      <c r="F33" t="s">
        <v>285</v>
      </c>
      <c r="G33" s="5" t="s">
        <v>308</v>
      </c>
      <c r="H33" t="str">
        <f t="shared" si="1"/>
        <v>KSA</v>
      </c>
    </row>
    <row r="34" spans="1:8" x14ac:dyDescent="0.3">
      <c r="A34" t="s">
        <v>236</v>
      </c>
      <c r="B34" t="str">
        <f t="shared" ca="1" si="0"/>
        <v>كتيب الحوار</v>
      </c>
      <c r="C34" t="s">
        <v>3</v>
      </c>
      <c r="D34">
        <v>21</v>
      </c>
      <c r="E34" t="s">
        <v>22</v>
      </c>
      <c r="F34" t="s">
        <v>286</v>
      </c>
      <c r="G34" t="str">
        <f>IF(ISNUMBER(MATCH(F34, Two_Months_Sales!$H$2:$H$114, 0)), "Bought", "No purchase")</f>
        <v>No purchase</v>
      </c>
      <c r="H34" t="str">
        <f t="shared" si="1"/>
        <v>KSA</v>
      </c>
    </row>
    <row r="35" spans="1:8" x14ac:dyDescent="0.3">
      <c r="A35" t="s">
        <v>237</v>
      </c>
      <c r="B35" t="str">
        <f t="shared" ca="1" si="0"/>
        <v>كتيب تطور الحضاري</v>
      </c>
      <c r="C35" t="s">
        <v>12</v>
      </c>
      <c r="D35">
        <v>538.82000000000005</v>
      </c>
      <c r="E35" t="s">
        <v>32</v>
      </c>
      <c r="F35" t="s">
        <v>287</v>
      </c>
      <c r="G35" t="str">
        <f>IF(ISNUMBER(MATCH(F35, Two_Months_Sales!$H$2:$H$114, 0)), "Bought", "No purchase")</f>
        <v>No purchase</v>
      </c>
      <c r="H35" t="str">
        <f t="shared" si="1"/>
        <v>Other</v>
      </c>
    </row>
    <row r="36" spans="1:8" x14ac:dyDescent="0.3">
      <c r="A36" t="s">
        <v>238</v>
      </c>
      <c r="B36" t="str">
        <f t="shared" ca="1" si="0"/>
        <v>دورة التخاطب</v>
      </c>
      <c r="C36" t="s">
        <v>13</v>
      </c>
      <c r="D36">
        <v>37</v>
      </c>
      <c r="E36" t="s">
        <v>22</v>
      </c>
      <c r="F36" t="s">
        <v>288</v>
      </c>
      <c r="G36" t="str">
        <f>IF(ISNUMBER(MATCH(F36, Two_Months_Sales!$H$2:$H$114, 0)), "Bought", "No purchase")</f>
        <v>No purchase</v>
      </c>
      <c r="H36" t="str">
        <f t="shared" si="1"/>
        <v>KSA</v>
      </c>
    </row>
    <row r="37" spans="1:8" x14ac:dyDescent="0.3">
      <c r="A37" t="s">
        <v>239</v>
      </c>
      <c r="B37" t="str">
        <f t="shared" ca="1" si="0"/>
        <v>كتيب الوعي الاجتماعي</v>
      </c>
      <c r="C37" t="s">
        <v>14</v>
      </c>
      <c r="D37">
        <v>255</v>
      </c>
      <c r="E37" t="s">
        <v>22</v>
      </c>
      <c r="F37" t="s">
        <v>289</v>
      </c>
      <c r="G37" t="str">
        <f>IF(ISNUMBER(MATCH(F37, Two_Months_Sales!$H$2:$H$114, 0)), "Bought", "No purchase")</f>
        <v>No purchase</v>
      </c>
      <c r="H37" t="str">
        <f t="shared" si="1"/>
        <v>KSA</v>
      </c>
    </row>
    <row r="38" spans="1:8" x14ac:dyDescent="0.3">
      <c r="A38" t="s">
        <v>240</v>
      </c>
      <c r="B38" t="str">
        <f t="shared" ca="1" si="0"/>
        <v>كتيب الحوار</v>
      </c>
      <c r="C38" t="s">
        <v>15</v>
      </c>
      <c r="D38">
        <v>156.36000000000001</v>
      </c>
      <c r="E38" t="s">
        <v>79</v>
      </c>
      <c r="F38" t="s">
        <v>290</v>
      </c>
      <c r="G38" s="5" t="s">
        <v>308</v>
      </c>
      <c r="H38" t="str">
        <f t="shared" si="1"/>
        <v>Other</v>
      </c>
    </row>
    <row r="39" spans="1:8" x14ac:dyDescent="0.3">
      <c r="A39" t="s">
        <v>241</v>
      </c>
      <c r="B39" t="str">
        <f t="shared" ca="1" si="0"/>
        <v>كتيب الحوار</v>
      </c>
      <c r="C39" t="s">
        <v>15</v>
      </c>
      <c r="D39">
        <v>1609.93</v>
      </c>
      <c r="E39" t="s">
        <v>79</v>
      </c>
      <c r="F39" t="s">
        <v>291</v>
      </c>
      <c r="G39" t="str">
        <f>IF(ISNUMBER(MATCH(F39, Two_Months_Sales!$H$2:$H$114, 0)), "Bought", "No purchase")</f>
        <v>No purchase</v>
      </c>
      <c r="H39" t="str">
        <f t="shared" si="1"/>
        <v>Other</v>
      </c>
    </row>
    <row r="40" spans="1:8" x14ac:dyDescent="0.3">
      <c r="A40" t="s">
        <v>242</v>
      </c>
      <c r="B40" t="str">
        <f t="shared" ca="1" si="0"/>
        <v>كتيب الحوار</v>
      </c>
      <c r="C40" t="s">
        <v>3</v>
      </c>
      <c r="D40">
        <v>20</v>
      </c>
      <c r="E40" t="s">
        <v>39</v>
      </c>
      <c r="F40" t="s">
        <v>292</v>
      </c>
      <c r="G40" t="str">
        <f>IF(ISNUMBER(MATCH(F40, Two_Months_Sales!$H$2:$H$114, 0)), "Bought", "No purchase")</f>
        <v>No purchase</v>
      </c>
      <c r="H40" t="str">
        <f t="shared" ref="H40:H53" si="2">IF(E40="Saudi Arabia","KSA",IF(OR(E40="Oman",E40="United Arab Emirates(UAE)"),"GULF","Other"))</f>
        <v>Other</v>
      </c>
    </row>
    <row r="41" spans="1:8" x14ac:dyDescent="0.3">
      <c r="A41" t="s">
        <v>243</v>
      </c>
      <c r="B41" t="str">
        <f t="shared" ca="1" si="0"/>
        <v>كتيب الوعي الاجتماعي</v>
      </c>
      <c r="C41" t="s">
        <v>3</v>
      </c>
      <c r="D41">
        <v>252</v>
      </c>
      <c r="E41" t="s">
        <v>39</v>
      </c>
      <c r="F41" t="s">
        <v>293</v>
      </c>
      <c r="G41" t="str">
        <f>IF(ISNUMBER(MATCH(F41, Two_Months_Sales!$H$2:$H$114, 0)), "Bought", "No purchase")</f>
        <v>No purchase</v>
      </c>
      <c r="H41" t="str">
        <f t="shared" si="2"/>
        <v>Other</v>
      </c>
    </row>
    <row r="42" spans="1:8" x14ac:dyDescent="0.3">
      <c r="A42" t="s">
        <v>244</v>
      </c>
      <c r="B42" t="str">
        <f t="shared" ca="1" si="0"/>
        <v>كتيب الحوار</v>
      </c>
      <c r="C42" t="s">
        <v>9</v>
      </c>
      <c r="D42">
        <v>32.520000000000003</v>
      </c>
      <c r="E42" t="s">
        <v>24</v>
      </c>
      <c r="F42" t="s">
        <v>294</v>
      </c>
      <c r="G42" t="str">
        <f>IF(ISNUMBER(MATCH(F42, Two_Months_Sales!$H$2:$H$114, 0)), "Bought", "No purchase")</f>
        <v>No purchase</v>
      </c>
      <c r="H42" t="str">
        <f t="shared" si="2"/>
        <v>Other</v>
      </c>
    </row>
    <row r="43" spans="1:8" x14ac:dyDescent="0.3">
      <c r="A43" t="s">
        <v>245</v>
      </c>
      <c r="B43" t="str">
        <f t="shared" ca="1" si="0"/>
        <v>كتيب الوعي الاجتماعي</v>
      </c>
      <c r="C43" t="s">
        <v>3</v>
      </c>
      <c r="D43">
        <v>20325.3</v>
      </c>
      <c r="E43" t="s">
        <v>32</v>
      </c>
      <c r="F43" t="s">
        <v>295</v>
      </c>
      <c r="G43" t="str">
        <f>IF(ISNUMBER(MATCH(F43, Two_Months_Sales!$H$2:$H$114, 0)), "Bought", "No purchase")</f>
        <v>No purchase</v>
      </c>
      <c r="H43" t="str">
        <f t="shared" si="2"/>
        <v>Other</v>
      </c>
    </row>
    <row r="44" spans="1:8" x14ac:dyDescent="0.3">
      <c r="A44" t="s">
        <v>246</v>
      </c>
      <c r="B44" t="str">
        <f t="shared" ca="1" si="0"/>
        <v>كتيب تطور الحضاري</v>
      </c>
      <c r="C44" t="s">
        <v>10</v>
      </c>
      <c r="D44">
        <v>38</v>
      </c>
      <c r="E44" s="5" t="s">
        <v>304</v>
      </c>
      <c r="F44" s="4" t="s">
        <v>305</v>
      </c>
      <c r="G44" t="str">
        <f>IF(ISNUMBER(MATCH(F44, Two_Months_Sales!$H$2:$H$114, 0)), "Bought", "No purchase")</f>
        <v>No purchase</v>
      </c>
      <c r="H44" t="str">
        <f t="shared" si="2"/>
        <v>Other</v>
      </c>
    </row>
    <row r="45" spans="1:8" x14ac:dyDescent="0.3">
      <c r="A45" t="s">
        <v>247</v>
      </c>
      <c r="B45" t="str">
        <f t="shared" ca="1" si="0"/>
        <v>دورة التخاطب</v>
      </c>
      <c r="C45" t="s">
        <v>10</v>
      </c>
      <c r="D45">
        <v>28</v>
      </c>
      <c r="E45" s="5" t="s">
        <v>32</v>
      </c>
      <c r="F45" s="4" t="s">
        <v>306</v>
      </c>
      <c r="G45" s="5" t="s">
        <v>308</v>
      </c>
      <c r="H45" t="str">
        <f t="shared" si="2"/>
        <v>Other</v>
      </c>
    </row>
    <row r="46" spans="1:8" x14ac:dyDescent="0.3">
      <c r="A46" t="s">
        <v>248</v>
      </c>
      <c r="B46" t="str">
        <f t="shared" ca="1" si="0"/>
        <v>كتيب تطور الحضاري</v>
      </c>
      <c r="C46" t="s">
        <v>11</v>
      </c>
      <c r="D46">
        <v>124</v>
      </c>
      <c r="E46" t="s">
        <v>22</v>
      </c>
      <c r="F46" t="s">
        <v>296</v>
      </c>
      <c r="G46" t="str">
        <f>IF(ISNUMBER(MATCH(F46, Two_Months_Sales!$H$2:$H$114, 0)), "Bought", "No purchase")</f>
        <v>No purchase</v>
      </c>
      <c r="H46" t="str">
        <f t="shared" si="2"/>
        <v>KSA</v>
      </c>
    </row>
    <row r="47" spans="1:8" x14ac:dyDescent="0.3">
      <c r="A47" t="s">
        <v>249</v>
      </c>
      <c r="B47" t="str">
        <f t="shared" ca="1" si="0"/>
        <v>كتيب الوعي الاجتماعي</v>
      </c>
      <c r="C47" t="s">
        <v>3</v>
      </c>
      <c r="D47">
        <v>503</v>
      </c>
      <c r="E47" t="s">
        <v>22</v>
      </c>
      <c r="F47" t="s">
        <v>297</v>
      </c>
      <c r="G47" s="5" t="s">
        <v>308</v>
      </c>
      <c r="H47" t="str">
        <f t="shared" si="2"/>
        <v>KSA</v>
      </c>
    </row>
    <row r="48" spans="1:8" x14ac:dyDescent="0.3">
      <c r="A48" t="s">
        <v>250</v>
      </c>
      <c r="B48" t="str">
        <f t="shared" ca="1" si="0"/>
        <v>دورة التخاطب</v>
      </c>
      <c r="C48" t="s">
        <v>3</v>
      </c>
      <c r="D48">
        <v>7</v>
      </c>
      <c r="E48" t="s">
        <v>22</v>
      </c>
      <c r="F48" t="s">
        <v>298</v>
      </c>
      <c r="G48" t="str">
        <f>IF(ISNUMBER(MATCH(F48, Two_Months_Sales!$H$2:$H$114, 0)), "Bought", "No purchase")</f>
        <v>No purchase</v>
      </c>
      <c r="H48" t="str">
        <f t="shared" si="2"/>
        <v>KSA</v>
      </c>
    </row>
    <row r="49" spans="1:9" x14ac:dyDescent="0.3">
      <c r="A49" t="s">
        <v>251</v>
      </c>
      <c r="B49" t="str">
        <f t="shared" ca="1" si="0"/>
        <v>كتيب الوعي الاجتماعي</v>
      </c>
      <c r="C49" t="s">
        <v>12</v>
      </c>
      <c r="D49">
        <v>540.82000000000005</v>
      </c>
      <c r="E49" t="s">
        <v>32</v>
      </c>
      <c r="F49" t="s">
        <v>299</v>
      </c>
      <c r="G49" t="str">
        <f>IF(ISNUMBER(MATCH(F49, Two_Months_Sales!$H$2:$H$114, 0)), "Bought", "No purchase")</f>
        <v>No purchase</v>
      </c>
      <c r="H49" t="str">
        <f t="shared" si="2"/>
        <v>Other</v>
      </c>
    </row>
    <row r="50" spans="1:9" x14ac:dyDescent="0.3">
      <c r="A50" t="s">
        <v>252</v>
      </c>
      <c r="B50" t="str">
        <f t="shared" ca="1" si="0"/>
        <v>كتيب الحوار</v>
      </c>
      <c r="C50" t="s">
        <v>13</v>
      </c>
      <c r="D50">
        <v>34</v>
      </c>
      <c r="E50" t="s">
        <v>22</v>
      </c>
      <c r="F50" t="s">
        <v>300</v>
      </c>
      <c r="G50" t="str">
        <f>IF(ISNUMBER(MATCH(F50, Two_Months_Sales!$H$2:$H$114, 0)), "Bought", "No purchase")</f>
        <v>No purchase</v>
      </c>
      <c r="H50" t="str">
        <f t="shared" si="2"/>
        <v>KSA</v>
      </c>
    </row>
    <row r="51" spans="1:9" x14ac:dyDescent="0.3">
      <c r="A51" t="s">
        <v>253</v>
      </c>
      <c r="B51" t="str">
        <f t="shared" ca="1" si="0"/>
        <v>كتيب الوعي الاجتماعي</v>
      </c>
      <c r="C51" t="s">
        <v>14</v>
      </c>
      <c r="D51">
        <v>252</v>
      </c>
      <c r="E51" t="s">
        <v>22</v>
      </c>
      <c r="F51" t="s">
        <v>301</v>
      </c>
      <c r="G51" t="str">
        <f>IF(ISNUMBER(MATCH(F51, Two_Months_Sales!$H$2:$H$114, 0)), "Bought", "No purchase")</f>
        <v>No purchase</v>
      </c>
      <c r="H51" t="str">
        <f t="shared" si="2"/>
        <v>KSA</v>
      </c>
    </row>
    <row r="52" spans="1:9" x14ac:dyDescent="0.3">
      <c r="A52" s="5" t="s">
        <v>204</v>
      </c>
      <c r="B52" t="str">
        <f t="shared" ca="1" si="0"/>
        <v>كتيب تطور الحضاري</v>
      </c>
      <c r="C52" t="s">
        <v>15</v>
      </c>
      <c r="D52">
        <v>152.36000000000001</v>
      </c>
      <c r="E52" t="s">
        <v>79</v>
      </c>
      <c r="F52" t="s">
        <v>302</v>
      </c>
      <c r="G52" t="str">
        <f>IF(ISNUMBER(MATCH(F52, Two_Months_Sales!$H$2:$H$114, 0)), "Bought", "No purchase")</f>
        <v>No purchase</v>
      </c>
      <c r="H52" t="str">
        <f t="shared" si="2"/>
        <v>Other</v>
      </c>
    </row>
    <row r="53" spans="1:9" x14ac:dyDescent="0.3">
      <c r="A53" s="5" t="s">
        <v>205</v>
      </c>
      <c r="B53" t="str">
        <f t="shared" ca="1" si="0"/>
        <v>كتيب تطور الحضاري</v>
      </c>
      <c r="C53" t="s">
        <v>15</v>
      </c>
      <c r="D53">
        <v>1623.93</v>
      </c>
      <c r="E53" t="s">
        <v>79</v>
      </c>
      <c r="F53" t="s">
        <v>303</v>
      </c>
      <c r="G53" t="str">
        <f>IF(ISNUMBER(MATCH(F53, Two_Months_Sales!$H$2:$H$114, 0)), "Bought", "No purchase")</f>
        <v>No purchase</v>
      </c>
      <c r="H53" t="str">
        <f t="shared" si="2"/>
        <v>Other</v>
      </c>
    </row>
    <row r="54" spans="1:9" x14ac:dyDescent="0.3">
      <c r="A54" s="5"/>
      <c r="I54" s="5"/>
    </row>
    <row r="55" spans="1:9" x14ac:dyDescent="0.3">
      <c r="A55" s="5"/>
      <c r="I55" s="5"/>
    </row>
    <row r="56" spans="1:9" x14ac:dyDescent="0.3">
      <c r="A56" s="5"/>
      <c r="I56" s="5"/>
    </row>
    <row r="57" spans="1:9" x14ac:dyDescent="0.3">
      <c r="I57" s="5"/>
    </row>
    <row r="58" spans="1:9" x14ac:dyDescent="0.3">
      <c r="I58" s="5"/>
    </row>
    <row r="60" spans="1:9" x14ac:dyDescent="0.3">
      <c r="I60" s="5"/>
    </row>
    <row r="62" spans="1:9" x14ac:dyDescent="0.3">
      <c r="I62" s="5"/>
    </row>
    <row r="64" spans="1:9" x14ac:dyDescent="0.3">
      <c r="I64" s="5"/>
    </row>
    <row r="66" spans="9:9" x14ac:dyDescent="0.3">
      <c r="I66" s="5"/>
    </row>
    <row r="68" spans="9:9" x14ac:dyDescent="0.3">
      <c r="I68" s="5"/>
    </row>
    <row r="70" spans="9:9" x14ac:dyDescent="0.3">
      <c r="I70" s="5"/>
    </row>
    <row r="72" spans="9:9" x14ac:dyDescent="0.3">
      <c r="I72" s="5"/>
    </row>
    <row r="74" spans="9:9" x14ac:dyDescent="0.3">
      <c r="I74" s="5"/>
    </row>
    <row r="76" spans="9:9" x14ac:dyDescent="0.3">
      <c r="I76" s="5"/>
    </row>
    <row r="78" spans="9:9" x14ac:dyDescent="0.3">
      <c r="I78" s="5"/>
    </row>
    <row r="80" spans="9:9" x14ac:dyDescent="0.3">
      <c r="I80" s="5"/>
    </row>
    <row r="82" spans="9:9" x14ac:dyDescent="0.3">
      <c r="I82" s="5"/>
    </row>
    <row r="84" spans="9:9" x14ac:dyDescent="0.3">
      <c r="I84" s="5"/>
    </row>
    <row r="86" spans="9:9" x14ac:dyDescent="0.3">
      <c r="I86" s="5"/>
    </row>
    <row r="88" spans="9:9" x14ac:dyDescent="0.3">
      <c r="I88" s="5"/>
    </row>
    <row r="90" spans="9:9" x14ac:dyDescent="0.3">
      <c r="I90" s="5"/>
    </row>
    <row r="92" spans="9:9" x14ac:dyDescent="0.3">
      <c r="I92" s="5"/>
    </row>
    <row r="94" spans="9:9" x14ac:dyDescent="0.3">
      <c r="I94" s="5"/>
    </row>
    <row r="96" spans="9:9" x14ac:dyDescent="0.3">
      <c r="I96" s="5"/>
    </row>
    <row r="98" spans="9:9" x14ac:dyDescent="0.3">
      <c r="I98" s="5"/>
    </row>
    <row r="100" spans="9:9" x14ac:dyDescent="0.3">
      <c r="I100" s="5"/>
    </row>
    <row r="102" spans="9:9" x14ac:dyDescent="0.3">
      <c r="I102" s="5"/>
    </row>
    <row r="104" spans="9:9" x14ac:dyDescent="0.3">
      <c r="I104" s="5"/>
    </row>
    <row r="106" spans="9:9" x14ac:dyDescent="0.3">
      <c r="I106" s="5"/>
    </row>
    <row r="108" spans="9:9" x14ac:dyDescent="0.3">
      <c r="I108" s="5"/>
    </row>
    <row r="110" spans="9:9" x14ac:dyDescent="0.3">
      <c r="I110" s="5"/>
    </row>
    <row r="112" spans="9:9" x14ac:dyDescent="0.3">
      <c r="I112" s="5"/>
    </row>
    <row r="114" spans="9:9" x14ac:dyDescent="0.3">
      <c r="I114" s="5"/>
    </row>
    <row r="116" spans="9:9" x14ac:dyDescent="0.3">
      <c r="I116" s="5"/>
    </row>
    <row r="118" spans="9:9" x14ac:dyDescent="0.3">
      <c r="I118" s="5"/>
    </row>
    <row r="120" spans="9:9" x14ac:dyDescent="0.3">
      <c r="I120" s="5"/>
    </row>
    <row r="122" spans="9:9" x14ac:dyDescent="0.3">
      <c r="I122" s="5"/>
    </row>
    <row r="124" spans="9:9" x14ac:dyDescent="0.3">
      <c r="I124" s="5"/>
    </row>
    <row r="126" spans="9:9" x14ac:dyDescent="0.3">
      <c r="I126" s="5"/>
    </row>
    <row r="128" spans="9:9" x14ac:dyDescent="0.3">
      <c r="I128" s="5"/>
    </row>
    <row r="130" spans="9:9" x14ac:dyDescent="0.3">
      <c r="I130" s="5"/>
    </row>
    <row r="132" spans="9:9" x14ac:dyDescent="0.3">
      <c r="I132" s="5"/>
    </row>
    <row r="134" spans="9:9" x14ac:dyDescent="0.3">
      <c r="I134" s="5"/>
    </row>
    <row r="136" spans="9:9" x14ac:dyDescent="0.3">
      <c r="I136" s="5"/>
    </row>
    <row r="138" spans="9:9" x14ac:dyDescent="0.3">
      <c r="I138" s="5"/>
    </row>
    <row r="140" spans="9:9" x14ac:dyDescent="0.3">
      <c r="I140" s="5"/>
    </row>
    <row r="142" spans="9:9" x14ac:dyDescent="0.3">
      <c r="I142" s="5"/>
    </row>
    <row r="144" spans="9:9" x14ac:dyDescent="0.3">
      <c r="I144" s="5"/>
    </row>
    <row r="146" spans="9:9" x14ac:dyDescent="0.3">
      <c r="I146" s="5"/>
    </row>
    <row r="148" spans="9:9" x14ac:dyDescent="0.3">
      <c r="I148" s="5"/>
    </row>
    <row r="150" spans="9:9" x14ac:dyDescent="0.3">
      <c r="I150" s="5"/>
    </row>
    <row r="152" spans="9:9" x14ac:dyDescent="0.3">
      <c r="I152" s="5"/>
    </row>
    <row r="154" spans="9:9" x14ac:dyDescent="0.3">
      <c r="I154" s="5"/>
    </row>
    <row r="156" spans="9:9" x14ac:dyDescent="0.3">
      <c r="I156" s="5"/>
    </row>
    <row r="158" spans="9:9" x14ac:dyDescent="0.3">
      <c r="I158" s="5"/>
    </row>
    <row r="160" spans="9:9" x14ac:dyDescent="0.3">
      <c r="I160" s="5"/>
    </row>
    <row r="162" spans="9:9" x14ac:dyDescent="0.3">
      <c r="I162" s="5"/>
    </row>
    <row r="164" spans="9:9" x14ac:dyDescent="0.3">
      <c r="I164" s="5"/>
    </row>
    <row r="166" spans="9:9" x14ac:dyDescent="0.3">
      <c r="I166" s="5"/>
    </row>
    <row r="168" spans="9:9" x14ac:dyDescent="0.3">
      <c r="I168" s="5"/>
    </row>
    <row r="170" spans="9:9" x14ac:dyDescent="0.3">
      <c r="I170" s="5"/>
    </row>
    <row r="172" spans="9:9" x14ac:dyDescent="0.3">
      <c r="I172" s="5"/>
    </row>
    <row r="174" spans="9:9" x14ac:dyDescent="0.3">
      <c r="I174" s="5"/>
    </row>
    <row r="176" spans="9:9" x14ac:dyDescent="0.3">
      <c r="I176" s="5"/>
    </row>
    <row r="178" spans="9:9" x14ac:dyDescent="0.3">
      <c r="I178" s="5"/>
    </row>
    <row r="180" spans="9:9" x14ac:dyDescent="0.3">
      <c r="I180" s="5"/>
    </row>
    <row r="182" spans="9:9" x14ac:dyDescent="0.3">
      <c r="I182" s="5"/>
    </row>
    <row r="184" spans="9:9" x14ac:dyDescent="0.3">
      <c r="I184" s="5"/>
    </row>
    <row r="186" spans="9:9" x14ac:dyDescent="0.3">
      <c r="I186" s="5"/>
    </row>
    <row r="188" spans="9:9" x14ac:dyDescent="0.3">
      <c r="I188" s="5"/>
    </row>
    <row r="190" spans="9:9" x14ac:dyDescent="0.3">
      <c r="I19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50FD6-D4FB-4B86-8A2A-89474378E647}">
  <dimension ref="A2:H16"/>
  <sheetViews>
    <sheetView workbookViewId="0">
      <selection activeCell="D3" sqref="D3"/>
    </sheetView>
  </sheetViews>
  <sheetFormatPr defaultRowHeight="15.6" x14ac:dyDescent="0.3"/>
  <cols>
    <col min="1" max="1" width="24.3984375" bestFit="1" customWidth="1"/>
    <col min="2" max="2" width="15.5" bestFit="1" customWidth="1"/>
    <col min="4" max="4" width="24.5" bestFit="1" customWidth="1"/>
    <col min="5" max="5" width="15.8984375" bestFit="1" customWidth="1"/>
    <col min="7" max="7" width="12.296875" bestFit="1" customWidth="1"/>
    <col min="8" max="8" width="17.69921875" bestFit="1" customWidth="1"/>
  </cols>
  <sheetData>
    <row r="2" spans="1:8" x14ac:dyDescent="0.3">
      <c r="A2" s="16" t="s">
        <v>317</v>
      </c>
      <c r="B2" s="16"/>
      <c r="D2" s="16" t="s">
        <v>318</v>
      </c>
      <c r="E2" s="16"/>
      <c r="G2" s="17" t="s">
        <v>94</v>
      </c>
      <c r="H2" s="18"/>
    </row>
    <row r="3" spans="1:8" x14ac:dyDescent="0.3">
      <c r="A3" s="6" t="s">
        <v>83</v>
      </c>
      <c r="B3" t="s">
        <v>86</v>
      </c>
      <c r="D3" s="6" t="s">
        <v>83</v>
      </c>
      <c r="E3" t="s">
        <v>88</v>
      </c>
      <c r="G3" s="6" t="s">
        <v>83</v>
      </c>
      <c r="H3" t="s">
        <v>93</v>
      </c>
    </row>
    <row r="4" spans="1:8" x14ac:dyDescent="0.3">
      <c r="A4" s="3" t="s">
        <v>32</v>
      </c>
      <c r="B4">
        <v>5</v>
      </c>
      <c r="D4" s="3" t="s">
        <v>32</v>
      </c>
      <c r="E4">
        <v>6</v>
      </c>
      <c r="G4" s="3" t="s">
        <v>90</v>
      </c>
      <c r="H4">
        <v>1</v>
      </c>
    </row>
    <row r="5" spans="1:8" x14ac:dyDescent="0.3">
      <c r="A5" s="3" t="s">
        <v>31</v>
      </c>
      <c r="B5">
        <v>1</v>
      </c>
      <c r="D5" s="3" t="s">
        <v>45</v>
      </c>
      <c r="E5">
        <v>1</v>
      </c>
      <c r="G5" s="3" t="s">
        <v>91</v>
      </c>
      <c r="H5">
        <v>9</v>
      </c>
    </row>
    <row r="6" spans="1:8" x14ac:dyDescent="0.3">
      <c r="A6" s="3" t="s">
        <v>34</v>
      </c>
      <c r="B6">
        <v>2</v>
      </c>
      <c r="D6" s="3" t="s">
        <v>75</v>
      </c>
      <c r="E6">
        <v>2</v>
      </c>
      <c r="G6" s="3" t="s">
        <v>92</v>
      </c>
      <c r="H6">
        <v>28</v>
      </c>
    </row>
    <row r="7" spans="1:8" x14ac:dyDescent="0.3">
      <c r="A7" s="3" t="s">
        <v>28</v>
      </c>
      <c r="B7">
        <v>2</v>
      </c>
      <c r="D7" s="3" t="s">
        <v>28</v>
      </c>
      <c r="E7">
        <v>1</v>
      </c>
      <c r="G7" s="3" t="s">
        <v>84</v>
      </c>
    </row>
    <row r="8" spans="1:8" x14ac:dyDescent="0.3">
      <c r="A8" s="3" t="s">
        <v>29</v>
      </c>
      <c r="B8">
        <v>2</v>
      </c>
      <c r="D8" s="3" t="s">
        <v>39</v>
      </c>
      <c r="E8">
        <v>15</v>
      </c>
      <c r="G8" s="3" t="s">
        <v>85</v>
      </c>
      <c r="H8">
        <v>38</v>
      </c>
    </row>
    <row r="9" spans="1:8" x14ac:dyDescent="0.3">
      <c r="A9" s="3" t="s">
        <v>30</v>
      </c>
      <c r="B9">
        <v>6</v>
      </c>
      <c r="D9" s="3" t="s">
        <v>30</v>
      </c>
      <c r="E9">
        <v>1</v>
      </c>
    </row>
    <row r="10" spans="1:8" x14ac:dyDescent="0.3">
      <c r="A10" s="3" t="s">
        <v>22</v>
      </c>
      <c r="B10">
        <v>81</v>
      </c>
      <c r="D10" s="3" t="s">
        <v>22</v>
      </c>
      <c r="E10">
        <v>14</v>
      </c>
    </row>
    <row r="11" spans="1:8" x14ac:dyDescent="0.3">
      <c r="A11" s="3" t="s">
        <v>24</v>
      </c>
      <c r="B11">
        <v>2</v>
      </c>
      <c r="D11" s="3" t="s">
        <v>24</v>
      </c>
      <c r="E11">
        <v>5</v>
      </c>
    </row>
    <row r="12" spans="1:8" x14ac:dyDescent="0.3">
      <c r="A12" s="3" t="s">
        <v>84</v>
      </c>
      <c r="D12" s="3" t="s">
        <v>77</v>
      </c>
      <c r="E12">
        <v>1</v>
      </c>
    </row>
    <row r="13" spans="1:8" x14ac:dyDescent="0.3">
      <c r="A13" s="3" t="s">
        <v>85</v>
      </c>
      <c r="B13">
        <v>101</v>
      </c>
      <c r="D13" s="3" t="s">
        <v>79</v>
      </c>
      <c r="E13">
        <v>5</v>
      </c>
    </row>
    <row r="14" spans="1:8" x14ac:dyDescent="0.3">
      <c r="D14" s="3" t="s">
        <v>78</v>
      </c>
      <c r="E14">
        <v>1</v>
      </c>
    </row>
    <row r="15" spans="1:8" x14ac:dyDescent="0.3">
      <c r="D15" s="3" t="s">
        <v>84</v>
      </c>
    </row>
    <row r="16" spans="1:8" x14ac:dyDescent="0.3">
      <c r="D16" s="3" t="s">
        <v>85</v>
      </c>
      <c r="E16">
        <v>52</v>
      </c>
    </row>
  </sheetData>
  <mergeCells count="3">
    <mergeCell ref="D2:E2"/>
    <mergeCell ref="G2:H2"/>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88FCF-FAD4-4380-92D0-F1AA940D11BB}">
  <dimension ref="A1:B24"/>
  <sheetViews>
    <sheetView workbookViewId="0">
      <selection activeCell="A24" sqref="A24:XFD24"/>
    </sheetView>
  </sheetViews>
  <sheetFormatPr defaultRowHeight="15.6" x14ac:dyDescent="0.3"/>
  <cols>
    <col min="1" max="1" width="7.19921875" style="2" bestFit="1" customWidth="1"/>
    <col min="2" max="2" width="24.3984375" bestFit="1" customWidth="1"/>
  </cols>
  <sheetData>
    <row r="1" spans="1:2" x14ac:dyDescent="0.3">
      <c r="A1" s="2" t="s">
        <v>35</v>
      </c>
      <c r="B1" t="s">
        <v>16</v>
      </c>
    </row>
    <row r="2" spans="1:2" x14ac:dyDescent="0.3">
      <c r="A2" s="2" t="s">
        <v>53</v>
      </c>
      <c r="B2" t="s">
        <v>22</v>
      </c>
    </row>
    <row r="3" spans="1:2" x14ac:dyDescent="0.3">
      <c r="A3" s="2" t="s">
        <v>54</v>
      </c>
      <c r="B3" t="s">
        <v>24</v>
      </c>
    </row>
    <row r="4" spans="1:2" x14ac:dyDescent="0.3">
      <c r="A4" s="2" t="s">
        <v>55</v>
      </c>
      <c r="B4" t="s">
        <v>36</v>
      </c>
    </row>
    <row r="5" spans="1:2" x14ac:dyDescent="0.3">
      <c r="A5" s="2" t="s">
        <v>56</v>
      </c>
      <c r="B5" t="s">
        <v>37</v>
      </c>
    </row>
    <row r="6" spans="1:2" x14ac:dyDescent="0.3">
      <c r="A6" s="2" t="s">
        <v>57</v>
      </c>
      <c r="B6" t="s">
        <v>38</v>
      </c>
    </row>
    <row r="7" spans="1:2" x14ac:dyDescent="0.3">
      <c r="A7" s="2" t="s">
        <v>58</v>
      </c>
      <c r="B7" t="s">
        <v>30</v>
      </c>
    </row>
    <row r="8" spans="1:2" x14ac:dyDescent="0.3">
      <c r="A8" s="2" t="s">
        <v>59</v>
      </c>
      <c r="B8" t="s">
        <v>28</v>
      </c>
    </row>
    <row r="9" spans="1:2" x14ac:dyDescent="0.3">
      <c r="A9" s="2" t="s">
        <v>60</v>
      </c>
      <c r="B9" t="s">
        <v>39</v>
      </c>
    </row>
    <row r="10" spans="1:2" x14ac:dyDescent="0.3">
      <c r="A10" s="2" t="s">
        <v>61</v>
      </c>
      <c r="B10" t="s">
        <v>40</v>
      </c>
    </row>
    <row r="11" spans="1:2" x14ac:dyDescent="0.3">
      <c r="A11" s="2" t="s">
        <v>62</v>
      </c>
      <c r="B11" t="s">
        <v>41</v>
      </c>
    </row>
    <row r="12" spans="1:2" x14ac:dyDescent="0.3">
      <c r="A12" s="2" t="s">
        <v>63</v>
      </c>
      <c r="B12" t="s">
        <v>42</v>
      </c>
    </row>
    <row r="13" spans="1:2" x14ac:dyDescent="0.3">
      <c r="A13" s="2" t="s">
        <v>64</v>
      </c>
      <c r="B13" t="s">
        <v>43</v>
      </c>
    </row>
    <row r="14" spans="1:2" x14ac:dyDescent="0.3">
      <c r="A14" s="2" t="s">
        <v>65</v>
      </c>
      <c r="B14" t="s">
        <v>44</v>
      </c>
    </row>
    <row r="15" spans="1:2" x14ac:dyDescent="0.3">
      <c r="A15" s="2" t="s">
        <v>66</v>
      </c>
      <c r="B15" t="s">
        <v>45</v>
      </c>
    </row>
    <row r="16" spans="1:2" x14ac:dyDescent="0.3">
      <c r="A16" s="2" t="s">
        <v>67</v>
      </c>
      <c r="B16" t="s">
        <v>46</v>
      </c>
    </row>
    <row r="17" spans="1:2" x14ac:dyDescent="0.3">
      <c r="A17" s="2" t="s">
        <v>68</v>
      </c>
      <c r="B17" t="s">
        <v>47</v>
      </c>
    </row>
    <row r="18" spans="1:2" x14ac:dyDescent="0.3">
      <c r="A18" s="2" t="s">
        <v>69</v>
      </c>
      <c r="B18" t="s">
        <v>29</v>
      </c>
    </row>
    <row r="19" spans="1:2" x14ac:dyDescent="0.3">
      <c r="A19" s="2" t="s">
        <v>70</v>
      </c>
      <c r="B19" t="s">
        <v>31</v>
      </c>
    </row>
    <row r="20" spans="1:2" x14ac:dyDescent="0.3">
      <c r="A20" s="2" t="s">
        <v>71</v>
      </c>
      <c r="B20" t="s">
        <v>34</v>
      </c>
    </row>
    <row r="21" spans="1:2" x14ac:dyDescent="0.3">
      <c r="A21" s="2" t="s">
        <v>72</v>
      </c>
      <c r="B21" t="s">
        <v>32</v>
      </c>
    </row>
    <row r="22" spans="1:2" x14ac:dyDescent="0.3">
      <c r="A22" s="2" t="s">
        <v>73</v>
      </c>
      <c r="B22" s="5" t="s">
        <v>79</v>
      </c>
    </row>
    <row r="23" spans="1:2" x14ac:dyDescent="0.3">
      <c r="A23" s="4" t="s">
        <v>74</v>
      </c>
      <c r="B23" s="5" t="s">
        <v>78</v>
      </c>
    </row>
    <row r="24" spans="1:2" x14ac:dyDescent="0.3">
      <c r="A24" s="4" t="s">
        <v>76</v>
      </c>
      <c r="B24" s="5" t="s">
        <v>77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3C3FE-5D01-40B1-A818-9EC9F2B75C9A}">
  <dimension ref="A1:L19"/>
  <sheetViews>
    <sheetView workbookViewId="0">
      <selection activeCell="C8" sqref="C8"/>
    </sheetView>
  </sheetViews>
  <sheetFormatPr defaultRowHeight="15.6" x14ac:dyDescent="0.3"/>
  <cols>
    <col min="1" max="1" width="27" bestFit="1" customWidth="1"/>
    <col min="2" max="2" width="15.09765625" customWidth="1"/>
    <col min="3" max="3" width="21.796875" customWidth="1"/>
    <col min="4" max="4" width="0.796875" style="8" customWidth="1"/>
    <col min="5" max="5" width="24.3984375" bestFit="1" customWidth="1"/>
    <col min="6" max="6" width="15.5" bestFit="1" customWidth="1"/>
    <col min="8" max="8" width="12.296875" bestFit="1" customWidth="1"/>
    <col min="9" max="9" width="23.5" bestFit="1" customWidth="1"/>
    <col min="11" max="11" width="12.296875" bestFit="1" customWidth="1"/>
    <col min="12" max="12" width="17.69921875" bestFit="1" customWidth="1"/>
  </cols>
  <sheetData>
    <row r="1" spans="1:12" x14ac:dyDescent="0.3">
      <c r="A1" s="19" t="s">
        <v>95</v>
      </c>
      <c r="B1" s="19"/>
      <c r="C1" s="19"/>
    </row>
    <row r="2" spans="1:12" x14ac:dyDescent="0.3">
      <c r="A2" s="19"/>
      <c r="B2" s="19"/>
      <c r="C2" s="19"/>
    </row>
    <row r="4" spans="1:12" x14ac:dyDescent="0.3">
      <c r="E4" s="20" t="s">
        <v>87</v>
      </c>
      <c r="F4" s="20"/>
      <c r="H4" s="20" t="s">
        <v>89</v>
      </c>
      <c r="I4" s="20"/>
    </row>
    <row r="5" spans="1:12" x14ac:dyDescent="0.3">
      <c r="A5" s="11"/>
      <c r="B5" s="15"/>
      <c r="C5" s="11"/>
      <c r="E5" s="6" t="s">
        <v>83</v>
      </c>
      <c r="F5" t="s">
        <v>86</v>
      </c>
      <c r="H5" s="6" t="s">
        <v>83</v>
      </c>
      <c r="I5" t="s">
        <v>309</v>
      </c>
      <c r="K5" s="17"/>
      <c r="L5" s="18"/>
    </row>
    <row r="6" spans="1:12" x14ac:dyDescent="0.3">
      <c r="A6" s="11" t="s">
        <v>96</v>
      </c>
      <c r="B6" s="15">
        <f>(COUNTIFS(Two_Months_ab_Carts!H2:H53, "KSA",Two_Months_ab_Carts!G2:G53, "Bought") + COUNTIFS(Two_Months_ab_Carts!H2:H53, "GULF",Two_Months_ab_Carts!G2:G53, "Bought")) / COUNTA(Two_Months_ab_Carts!H2:H53)</f>
        <v>0.13461538461538461</v>
      </c>
      <c r="C6" s="11"/>
      <c r="E6" s="3" t="s">
        <v>32</v>
      </c>
      <c r="F6">
        <v>5</v>
      </c>
      <c r="H6" s="3" t="s">
        <v>90</v>
      </c>
      <c r="I6">
        <v>1</v>
      </c>
    </row>
    <row r="7" spans="1:12" x14ac:dyDescent="0.3">
      <c r="A7" s="11" t="s">
        <v>97</v>
      </c>
      <c r="B7" s="15">
        <f>COUNTIFS(Two_Months_ab_Carts!H2:H53,"Other",Two_Months_ab_Carts!G2:G53,"Bought") / COUNTA(Two_Months_ab_Carts!H2:H53)</f>
        <v>3.8461538461538464E-2</v>
      </c>
      <c r="C7" s="12"/>
      <c r="E7" s="3" t="s">
        <v>31</v>
      </c>
      <c r="F7">
        <v>1</v>
      </c>
      <c r="H7" s="3" t="s">
        <v>91</v>
      </c>
      <c r="I7">
        <v>14</v>
      </c>
    </row>
    <row r="8" spans="1:12" x14ac:dyDescent="0.3">
      <c r="A8" s="13"/>
      <c r="B8" s="9"/>
      <c r="C8" s="13"/>
      <c r="E8" s="3" t="s">
        <v>34</v>
      </c>
      <c r="F8">
        <v>2</v>
      </c>
      <c r="H8" s="3" t="s">
        <v>92</v>
      </c>
      <c r="I8">
        <v>37</v>
      </c>
    </row>
    <row r="9" spans="1:12" x14ac:dyDescent="0.3">
      <c r="B9" s="10"/>
      <c r="C9" s="10"/>
      <c r="E9" s="3" t="s">
        <v>28</v>
      </c>
      <c r="F9">
        <v>2</v>
      </c>
      <c r="H9" s="3" t="s">
        <v>85</v>
      </c>
      <c r="I9">
        <v>52</v>
      </c>
    </row>
    <row r="10" spans="1:12" x14ac:dyDescent="0.3">
      <c r="A10" s="11"/>
      <c r="B10" s="11"/>
      <c r="C10" s="11"/>
      <c r="E10" s="3" t="s">
        <v>29</v>
      </c>
      <c r="F10">
        <v>2</v>
      </c>
    </row>
    <row r="11" spans="1:12" x14ac:dyDescent="0.3">
      <c r="A11" s="11"/>
      <c r="B11" s="11"/>
      <c r="C11" s="11"/>
      <c r="E11" s="3" t="s">
        <v>30</v>
      </c>
      <c r="F11">
        <v>6</v>
      </c>
      <c r="H11" s="20" t="s">
        <v>310</v>
      </c>
      <c r="I11" s="20"/>
    </row>
    <row r="12" spans="1:12" x14ac:dyDescent="0.3">
      <c r="E12" s="3" t="s">
        <v>22</v>
      </c>
      <c r="F12">
        <v>81</v>
      </c>
      <c r="H12" s="6" t="s">
        <v>83</v>
      </c>
      <c r="I12" t="s">
        <v>311</v>
      </c>
      <c r="K12" s="17"/>
      <c r="L12" s="18"/>
    </row>
    <row r="13" spans="1:12" x14ac:dyDescent="0.3">
      <c r="A13" s="14"/>
      <c r="B13" s="14"/>
      <c r="C13" s="14"/>
      <c r="E13" s="3" t="s">
        <v>24</v>
      </c>
      <c r="F13">
        <v>2</v>
      </c>
      <c r="H13" s="3" t="s">
        <v>90</v>
      </c>
      <c r="I13">
        <v>6</v>
      </c>
    </row>
    <row r="14" spans="1:12" x14ac:dyDescent="0.3">
      <c r="E14" s="3" t="s">
        <v>84</v>
      </c>
      <c r="H14" s="3" t="s">
        <v>91</v>
      </c>
      <c r="I14">
        <v>81</v>
      </c>
    </row>
    <row r="15" spans="1:12" x14ac:dyDescent="0.3">
      <c r="A15" s="11"/>
      <c r="B15" s="11"/>
      <c r="C15" s="11"/>
      <c r="E15" s="3" t="s">
        <v>85</v>
      </c>
      <c r="F15">
        <v>101</v>
      </c>
      <c r="H15" s="3" t="s">
        <v>92</v>
      </c>
      <c r="I15">
        <v>14</v>
      </c>
    </row>
    <row r="16" spans="1:12" x14ac:dyDescent="0.3">
      <c r="A16" s="11"/>
      <c r="B16" s="11"/>
      <c r="C16" s="11"/>
      <c r="H16" s="3" t="s">
        <v>85</v>
      </c>
      <c r="I16">
        <v>101</v>
      </c>
    </row>
    <row r="18" spans="1:3" x14ac:dyDescent="0.3">
      <c r="A18" s="14"/>
      <c r="B18" s="14"/>
      <c r="C18" s="14"/>
    </row>
    <row r="19" spans="1:3" x14ac:dyDescent="0.3">
      <c r="A19" s="9"/>
    </row>
  </sheetData>
  <mergeCells count="6">
    <mergeCell ref="K5:L5"/>
    <mergeCell ref="K12:L12"/>
    <mergeCell ref="A1:C2"/>
    <mergeCell ref="E4:F4"/>
    <mergeCell ref="H4:I4"/>
    <mergeCell ref="H11:I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18E7A-AC92-460B-8B9F-069A42AB9485}">
  <dimension ref="A15:O43"/>
  <sheetViews>
    <sheetView tabSelected="1" topLeftCell="A4" zoomScaleNormal="100" workbookViewId="0">
      <selection activeCell="O44" sqref="O44"/>
    </sheetView>
  </sheetViews>
  <sheetFormatPr defaultRowHeight="15.6" x14ac:dyDescent="0.3"/>
  <sheetData>
    <row r="15" spans="1:15" x14ac:dyDescent="0.3">
      <c r="A15" s="21" t="s">
        <v>98</v>
      </c>
      <c r="B15" s="22"/>
      <c r="C15" s="22"/>
      <c r="D15" s="22"/>
      <c r="E15" s="22"/>
      <c r="F15" s="22"/>
      <c r="G15" s="22"/>
      <c r="I15" s="21" t="s">
        <v>100</v>
      </c>
      <c r="J15" s="21"/>
      <c r="K15" s="21"/>
      <c r="L15" s="21"/>
      <c r="M15" s="21"/>
      <c r="N15" s="21"/>
      <c r="O15" s="21"/>
    </row>
    <row r="16" spans="1:15" x14ac:dyDescent="0.3">
      <c r="A16" s="22"/>
      <c r="B16" s="22"/>
      <c r="C16" s="22"/>
      <c r="D16" s="22"/>
      <c r="E16" s="22"/>
      <c r="F16" s="22"/>
      <c r="G16" s="22"/>
      <c r="I16" s="21"/>
      <c r="J16" s="21"/>
      <c r="K16" s="21"/>
      <c r="L16" s="21"/>
      <c r="M16" s="21"/>
      <c r="N16" s="21"/>
      <c r="O16" s="21"/>
    </row>
    <row r="17" spans="1:15" x14ac:dyDescent="0.3">
      <c r="A17" s="22"/>
      <c r="B17" s="22"/>
      <c r="C17" s="22"/>
      <c r="D17" s="22"/>
      <c r="E17" s="22"/>
      <c r="F17" s="22"/>
      <c r="G17" s="22"/>
      <c r="I17" s="26" t="s">
        <v>315</v>
      </c>
      <c r="J17" s="27"/>
      <c r="K17" s="27"/>
      <c r="L17" s="27"/>
      <c r="M17" s="27"/>
      <c r="N17" s="27"/>
      <c r="O17" s="27"/>
    </row>
    <row r="18" spans="1:15" x14ac:dyDescent="0.3">
      <c r="A18" s="22"/>
      <c r="B18" s="22"/>
      <c r="C18" s="22"/>
      <c r="D18" s="22"/>
      <c r="E18" s="22"/>
      <c r="F18" s="22"/>
      <c r="G18" s="22"/>
      <c r="I18" s="27"/>
      <c r="J18" s="27"/>
      <c r="K18" s="27"/>
      <c r="L18" s="27"/>
      <c r="M18" s="27"/>
      <c r="N18" s="27"/>
      <c r="O18" s="27"/>
    </row>
    <row r="19" spans="1:15" x14ac:dyDescent="0.3">
      <c r="A19" s="22"/>
      <c r="B19" s="22"/>
      <c r="C19" s="22"/>
      <c r="D19" s="22"/>
      <c r="E19" s="22"/>
      <c r="F19" s="22"/>
      <c r="G19" s="22"/>
      <c r="I19" s="27"/>
      <c r="J19" s="27"/>
      <c r="K19" s="27"/>
      <c r="L19" s="27"/>
      <c r="M19" s="27"/>
      <c r="N19" s="27"/>
      <c r="O19" s="27"/>
    </row>
    <row r="20" spans="1:15" ht="15.6" customHeight="1" x14ac:dyDescent="0.3">
      <c r="A20" s="28" t="s">
        <v>312</v>
      </c>
      <c r="B20" s="28"/>
      <c r="C20" s="28"/>
      <c r="D20" s="28"/>
      <c r="E20" s="28"/>
      <c r="F20" s="28"/>
      <c r="G20" s="28"/>
      <c r="I20" s="27"/>
      <c r="J20" s="27"/>
      <c r="K20" s="27"/>
      <c r="L20" s="27"/>
      <c r="M20" s="27"/>
      <c r="N20" s="27"/>
      <c r="O20" s="27"/>
    </row>
    <row r="21" spans="1:15" x14ac:dyDescent="0.3">
      <c r="A21" s="28"/>
      <c r="B21" s="28"/>
      <c r="C21" s="28"/>
      <c r="D21" s="28"/>
      <c r="E21" s="28"/>
      <c r="F21" s="28"/>
      <c r="G21" s="28"/>
      <c r="I21" s="27"/>
      <c r="J21" s="27"/>
      <c r="K21" s="27"/>
      <c r="L21" s="27"/>
      <c r="M21" s="27"/>
      <c r="N21" s="27"/>
      <c r="O21" s="27"/>
    </row>
    <row r="22" spans="1:15" ht="15.6" customHeight="1" x14ac:dyDescent="0.3">
      <c r="A22" s="29" t="s">
        <v>313</v>
      </c>
      <c r="B22" s="29"/>
      <c r="C22" s="29"/>
      <c r="D22" s="29"/>
      <c r="E22" s="29"/>
      <c r="F22" s="29"/>
      <c r="G22" s="29"/>
      <c r="I22" s="27"/>
      <c r="J22" s="27"/>
      <c r="K22" s="27"/>
      <c r="L22" s="27"/>
      <c r="M22" s="27"/>
      <c r="N22" s="27"/>
      <c r="O22" s="27"/>
    </row>
    <row r="23" spans="1:15" x14ac:dyDescent="0.3">
      <c r="A23" s="29"/>
      <c r="B23" s="29"/>
      <c r="C23" s="29"/>
      <c r="D23" s="29"/>
      <c r="E23" s="29"/>
      <c r="F23" s="29"/>
      <c r="G23" s="29"/>
    </row>
    <row r="24" spans="1:15" x14ac:dyDescent="0.3">
      <c r="A24" s="29"/>
      <c r="B24" s="29"/>
      <c r="C24" s="29"/>
      <c r="D24" s="29"/>
      <c r="E24" s="29"/>
      <c r="F24" s="29"/>
      <c r="G24" s="29"/>
    </row>
    <row r="25" spans="1:15" x14ac:dyDescent="0.3">
      <c r="A25" s="29"/>
      <c r="B25" s="29"/>
      <c r="C25" s="29"/>
      <c r="D25" s="29"/>
      <c r="E25" s="29"/>
      <c r="F25" s="29"/>
      <c r="G25" s="29"/>
    </row>
    <row r="26" spans="1:15" x14ac:dyDescent="0.3">
      <c r="A26" s="23" t="s">
        <v>314</v>
      </c>
      <c r="B26" s="24"/>
      <c r="C26" s="24"/>
      <c r="D26" s="24"/>
      <c r="E26" s="24"/>
      <c r="F26" s="24"/>
      <c r="G26" s="24"/>
    </row>
    <row r="27" spans="1:15" x14ac:dyDescent="0.3">
      <c r="A27" s="24"/>
      <c r="B27" s="24"/>
      <c r="C27" s="24"/>
      <c r="D27" s="24"/>
      <c r="E27" s="24"/>
      <c r="F27" s="24"/>
      <c r="G27" s="24"/>
    </row>
    <row r="28" spans="1:15" ht="15.6" customHeight="1" x14ac:dyDescent="0.3">
      <c r="A28" s="25" t="s">
        <v>99</v>
      </c>
      <c r="B28" s="25"/>
      <c r="C28" s="25"/>
      <c r="D28" s="25"/>
      <c r="E28" s="25"/>
      <c r="F28" s="25"/>
      <c r="G28" s="25"/>
    </row>
    <row r="29" spans="1:15" x14ac:dyDescent="0.3">
      <c r="A29" s="25"/>
      <c r="B29" s="25"/>
      <c r="C29" s="25"/>
      <c r="D29" s="25"/>
      <c r="E29" s="25"/>
      <c r="F29" s="25"/>
      <c r="G29" s="25"/>
    </row>
    <row r="30" spans="1:15" x14ac:dyDescent="0.3">
      <c r="A30" s="25"/>
      <c r="B30" s="25"/>
      <c r="C30" s="25"/>
      <c r="D30" s="25"/>
      <c r="E30" s="25"/>
      <c r="F30" s="25"/>
      <c r="G30" s="25"/>
    </row>
    <row r="38" spans="9:15" x14ac:dyDescent="0.3">
      <c r="I38" s="21" t="s">
        <v>101</v>
      </c>
      <c r="J38" s="21"/>
      <c r="K38" s="21"/>
      <c r="L38" s="21"/>
      <c r="M38" s="21"/>
      <c r="N38" s="21"/>
      <c r="O38" s="21"/>
    </row>
    <row r="39" spans="9:15" x14ac:dyDescent="0.3">
      <c r="I39" s="21"/>
      <c r="J39" s="21"/>
      <c r="K39" s="21"/>
      <c r="L39" s="21"/>
      <c r="M39" s="21"/>
      <c r="N39" s="21"/>
      <c r="O39" s="21"/>
    </row>
    <row r="40" spans="9:15" x14ac:dyDescent="0.3">
      <c r="I40" s="21" t="s">
        <v>316</v>
      </c>
      <c r="J40" s="22"/>
      <c r="K40" s="22"/>
      <c r="L40" s="22"/>
      <c r="M40" s="22"/>
      <c r="N40" s="22"/>
      <c r="O40" s="22"/>
    </row>
    <row r="41" spans="9:15" x14ac:dyDescent="0.3">
      <c r="I41" s="22"/>
      <c r="J41" s="22"/>
      <c r="K41" s="22"/>
      <c r="L41" s="22"/>
      <c r="M41" s="22"/>
      <c r="N41" s="22"/>
      <c r="O41" s="22"/>
    </row>
    <row r="42" spans="9:15" x14ac:dyDescent="0.3">
      <c r="I42" s="22"/>
      <c r="J42" s="22"/>
      <c r="K42" s="22"/>
      <c r="L42" s="22"/>
      <c r="M42" s="22"/>
      <c r="N42" s="22"/>
      <c r="O42" s="22"/>
    </row>
    <row r="43" spans="9:15" x14ac:dyDescent="0.3">
      <c r="I43" s="22"/>
      <c r="J43" s="22"/>
      <c r="K43" s="22"/>
      <c r="L43" s="22"/>
      <c r="M43" s="22"/>
      <c r="N43" s="22"/>
      <c r="O43" s="22"/>
    </row>
  </sheetData>
  <mergeCells count="9">
    <mergeCell ref="I38:O39"/>
    <mergeCell ref="I40:O43"/>
    <mergeCell ref="A26:G27"/>
    <mergeCell ref="A28:G30"/>
    <mergeCell ref="I15:O16"/>
    <mergeCell ref="I17:O22"/>
    <mergeCell ref="A15:G19"/>
    <mergeCell ref="A20:G21"/>
    <mergeCell ref="A22:G2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A G A A B Q S w M E F A A C A A g A L l a 9 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A u V r 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l a 9 W l k 4 l 7 P L A w A A C B E A A B M A H A B G b 3 J t d W x h c y 9 T Z W N 0 a W 9 u M S 5 t I K I Y A C i g F A A A A A A A A A A A A A A A A A A A A A A A A A A A A O 1 W 3 W o a Q R S + D / g O g 7 1 R W A y W 0 o u W X B T T 0 h D S h m r o R Q w y W S d V s r u T 7 o 5 F E S + S q K R 5 i x Z K E p t E b J J a + y Q z b 9 M z u 6 u u + 6 M G J O 1 F B V 0 9 Z 8 4 5 3 / n 5 z m g R l Z W p g b L O M / 0 8 t h R b s k r Y J E X 0 K J 4 t E c J Q O o 5 W k E Z Y b A n B K 0 s r p k p A 8 r K q E i 3 1 n p r 7 u 5 T u J 1 6 V N Z L K U I M R g 1 m J e O Z Z f s s i p p U v Y / 1 j J b 9 K r H 1 G D / I q x W o p v 1 c 2 L V a o E W w W L K w R K 1 X V r H h S Q U Z F 0 x T E z A p J K k 6 0 E Y a C / Z R I H A D 1 7 T V G 9 J U R R G W 9 b B T d n / G d x v Y q Z n h n 5 G T T p D p l k N N r g o u A S v r J 4 V 1 A 7 G p c e c I f T 0 H b 7 o k X m p Z V s Y Z N a 0 U C 3 B k j z J S w 8 Q F 8 5 2 o H Z O w 4 Z 2 L D 2 q O m n q F a R T e k U r o P I F H q 9 T j v i S P R Q v x M N H k f 3 u c Q d 8 1 g T 5 + k p F l D Q f V 4 h l Y M Z t Z A w U C E G K k y W 7 5 a t l S p C l p s 4 l p h g 7 A S L Q a M c p R h r f D W B A B D n V H R d 4 n p G J q 0 W F F Z 4 Q 3 W S c B 0 A z p c C g Z b x b V J Y S M Z W y o b o S X y z p h K i 8 T 6 e + N l h 3 d a H Z g s W 7 e o u f I E e p i R y k D A + a Z o z k 7 Z 2 N O L b h X e x U a x o G K T 2 V 2 q h r f J i R 3 R J 0 e 5 q E Z 5 Q z 0 Q + c / 4 z Z D 8 A 9 E S p 6 I Z Y J 1 3 Q V y K E / k M N l d K w b 7 N O / w y 6 K E D c X r i l F 8 j + N o T x 4 6 z G 3 h f D A 8 X M X M 9 3 f A B 7 y G v Q 4 Q S v J f i N 8 m Q h S G O J W x + g X w I A v g A e 8 s + c x r l r j G u 7 D u i 0 0 9 Q K 6 e E n o 4 5 C l e c 8 L V A C d R h V u q z s o 1 M L y K h R v h w p G d O h z 9 h / 8 0 w b v w 8 5 E 3 H Q + 9 y l H i c X P h 9 L l e t V v t / l 8 9 5 l / M r W 3 s x e c j H 1 8 V u B d 4 F D + 0 x 1 T 1 x w L g r T r x 7 Y K T M r m 8 F Z O A L h h 6 i D U I 2 i G c p 2 M p r f i d a I Z h 6 k N 4 5 7 0 s + d u D L Y G o l P P Q 9 4 3 e 8 K 3 8 6 B u c S N 2 j u w h L r A G + b 4 n B Y 5 l t + J d o h U P r S t z g a H u u C x S D o T L b g Z N w z + x Q C a Z t 3 H Q m 0 C y L C M z R f e e K n n c R 5 G N R v n j 0 S r I S 3 q N 5 a + M / J 9 c 3 K u h v y V m 6 6 i e T R s r P B D q H 8 I S l 6 h m l q X S F p e 9 b a M 4 b T H m D 4 / D K x N 0 H Q Q S A f o L D h S v D f E L Y H B 2 S B Z b 2 T a D Q s d g u O h s P i x p V N a I r P y B 0 3 W Z t + G G o n O w j c A w y D 6 f T 0 F P m r 9 C n H 9 E o y i H 9 H E G x a 2 W 1 m / B K H y 6 G d 9 M J p 8 R 9 O Y Y 7 B Q h a 8 7 V v s C 7 g I Q / d M c C P 4 l 4 D L + 0 i q T 3 J 7 F p v n J 3 A k Z y N Z e m 9 i B q k 4 h X 2 R d J u H X V M I N Y V D 8 9 J m k U y Z T o 5 7 0 C F 6 + i M G / t / 5 q / Q H U E s B A i 0 A F A A C A A g A L l a 9 W i L k O f y j A A A A 9 g A A A B I A A A A A A A A A A A A A A A A A A A A A A E N v b m Z p Z y 9 Q Y W N r Y W d l L n h t b F B L A Q I t A B Q A A g A I A C 5 W v V o P y u m r p A A A A O k A A A A T A A A A A A A A A A A A A A A A A O 8 A A A B b Q 2 9 u d G V u d F 9 U e X B l c 1 0 u e G 1 s U E s B A i 0 A F A A C A A g A L l a 9 W l k 4 l 7 P L A w A A C B E A A B M A A A A A A A A A A A A A A A A A 4 A E A A E Z v c m 1 1 b G F z L 1 N l Y 3 R p b 2 4 x L m 1 Q S w U G A A A A A A M A A w D C 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C o A A A A A A A A q 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l M j A x P C 9 J d G V t U G F 0 a D 4 8 L 0 l 0 Z W 1 M b 2 N h d G l v b j 4 8 U 3 R h Y m x l R W 5 0 c m l l c z 4 8 R W 5 0 c n k g V H l w Z T 0 i S X N Q c m l 2 Y X R l I i B W Y W x 1 Z T 0 i b D A i I C 8 + P E V u d H J 5 I F R 5 c G U 9 I l F 1 Z X J 5 S U Q i I F Z h b H V l P S J z N j h l Z T d i N 2 Q t Z m V h M y 0 0 Z T J i L W J m M j Q t Y j k w M T R m Z W U z M T V 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o Z W V 0 X z E i I C 8 + P E V u d H J 5 I F R 5 c G U 9 I k Z p b G x l Z E N v b X B s Z X R l U m V z d W x 0 V G 9 X b 3 J r c 2 h l Z X Q i I F Z h b H V l P S J s M S I g L z 4 8 R W 5 0 c n k g V H l w Z T 0 i Q W R k Z W R U b 0 R h d G F N b 2 R l b C I g V m F s d W U 9 I m w w I i A v P j x F b n R y e S B U e X B l P S J G a W x s Q 2 9 1 b n Q i I F Z h b H V l P S J s O D c i I C 8 + P E V u d H J 5 I F R 5 c G U 9 I k Z p b G x F c n J v c k N v Z G U i I F Z h b H V l P S J z V W 5 r b m 9 3 b i I g L z 4 8 R W 5 0 c n k g V H l w Z T 0 i R m l s b E V y c m 9 y Q 2 9 1 b n Q i I F Z h b H V l P S J s M C I g L z 4 8 R W 5 0 c n k g V H l w Z T 0 i R m l s b E x h c 3 R V c G R h d G V k I i B W Y W x 1 Z T 0 i Z D I w M j U t M D U t M j V U M T U 6 N D A 6 N T E u N z k 0 N j k 0 N 1 o i I C 8 + P E V u d H J 5 I F R 5 c G U 9 I k Z p b G x D b 2 x 1 b W 5 U e X B l c y I g V m F s d W U 9 I n N B d 1 l E Q m d V R 0 F 3 T T 0 i I C 8 + P E V u d H J 5 I F R 5 c G U 9 I k Z p b G x D b 2 x 1 b W 5 O Y W 1 l c y I g V m F s d W U 9 I n N b J n F 1 b 3 Q 7 2 L H Z g t m F I N i n 2 Y T Y t 9 m E 2 K g m c X V v d D s s J n F 1 b 3 Q 7 Q 2 9 1 b n R y e S Z x d W 9 0 O y w m c X V v d D t E a X N j b 3 V u d C Z x d W 9 0 O y w m c X V v d D t Q Y X l f T W V 0 a G 9 k J n F 1 b 3 Q 7 L C Z x d W 9 0 O 1 R v d G F s X 0 9 y Z G V y J n F 1 b 3 Q 7 L C Z x d W 9 0 O 1 B y b 2 R 1 Y 3 R f T m F t Z S Z x d W 9 0 O y w m c X V v d D t N b 2 5 0 a C Z x d W 9 0 O y w m c X V v d D t E Y X 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a G V l d C A x L 0 F 1 d G 9 S Z W 1 v d m V k Q 2 9 s d W 1 u c z E u e 9 i x 2 Y L Z h S D Y p 9 m E 2 L f Z h N i o L D B 9 J n F 1 b 3 Q 7 L C Z x d W 9 0 O 1 N l Y 3 R p b 2 4 x L 1 N o Z W V 0 I D E v Q X V 0 b 1 J l b W 9 2 Z W R D b 2 x 1 b W 5 z M S 5 7 Q 2 9 1 b n R y e S w x f S Z x d W 9 0 O y w m c X V v d D t T Z W N 0 a W 9 u M S 9 T a G V l d C A x L 0 F 1 d G 9 S Z W 1 v d m V k Q 2 9 s d W 1 u c z E u e 0 R p c 2 N v d W 5 0 L D J 9 J n F 1 b 3 Q 7 L C Z x d W 9 0 O 1 N l Y 3 R p b 2 4 x L 1 N o Z W V 0 I D E v Q X V 0 b 1 J l b W 9 2 Z W R D b 2 x 1 b W 5 z M S 5 7 U G F 5 X 0 1 l d G h v Z C w z f S Z x d W 9 0 O y w m c X V v d D t T Z W N 0 a W 9 u M S 9 T a G V l d C A x L 0 F 1 d G 9 S Z W 1 v d m V k Q 2 9 s d W 1 u c z E u e 1 R v d G F s X 0 9 y Z G V y L D R 9 J n F 1 b 3 Q 7 L C Z x d W 9 0 O 1 N l Y 3 R p b 2 4 x L 1 N o Z W V 0 I D E v Q X V 0 b 1 J l b W 9 2 Z W R D b 2 x 1 b W 5 z M S 5 7 U H J v Z H V j d F 9 O Y W 1 l L D V 9 J n F 1 b 3 Q 7 L C Z x d W 9 0 O 1 N l Y 3 R p b 2 4 x L 1 N o Z W V 0 I D E v Q X V 0 b 1 J l b W 9 2 Z W R D b 2 x 1 b W 5 z M S 5 7 T W 9 u d G g s N n 0 m c X V v d D s s J n F 1 b 3 Q 7 U 2 V j d G l v b j E v U 2 h l Z X Q g M S 9 B d X R v U m V t b 3 Z l Z E N v b H V t b n M x L n t E Y X k s N 3 0 m c X V v d D t d L C Z x d W 9 0 O 0 N v b H V t b k N v d W 5 0 J n F 1 b 3 Q 7 O j g s J n F 1 b 3 Q 7 S 2 V 5 Q 2 9 s d W 1 u T m F t Z X M m c X V v d D s 6 W 1 0 s J n F 1 b 3 Q 7 Q 2 9 s d W 1 u S W R l b n R p d G l l c y Z x d W 9 0 O z p b J n F 1 b 3 Q 7 U 2 V j d G l v b j E v U 2 h l Z X Q g M S 9 B d X R v U m V t b 3 Z l Z E N v b H V t b n M x L n v Y s d m C 2 Y U g 2 K f Z h N i 3 2 Y T Y q C w w f S Z x d W 9 0 O y w m c X V v d D t T Z W N 0 a W 9 u M S 9 T a G V l d C A x L 0 F 1 d G 9 S Z W 1 v d m V k Q 2 9 s d W 1 u c z E u e 0 N v d W 5 0 c n k s M X 0 m c X V v d D s s J n F 1 b 3 Q 7 U 2 V j d G l v b j E v U 2 h l Z X Q g M S 9 B d X R v U m V t b 3 Z l Z E N v b H V t b n M x L n t E a X N j b 3 V u d C w y f S Z x d W 9 0 O y w m c X V v d D t T Z W N 0 a W 9 u M S 9 T a G V l d C A x L 0 F 1 d G 9 S Z W 1 v d m V k Q 2 9 s d W 1 u c z E u e 1 B h e V 9 N Z X R o b 2 Q s M 3 0 m c X V v d D s s J n F 1 b 3 Q 7 U 2 V j d G l v b j E v U 2 h l Z X Q g M S 9 B d X R v U m V t b 3 Z l Z E N v b H V t b n M x L n t U b 3 R h b F 9 P c m R l c i w 0 f S Z x d W 9 0 O y w m c X V v d D t T Z W N 0 a W 9 u M S 9 T a G V l d C A x L 0 F 1 d G 9 S Z W 1 v d m V k Q 2 9 s d W 1 u c z E u e 1 B y b 2 R 1 Y 3 R f T m F t Z S w 1 f S Z x d W 9 0 O y w m c X V v d D t T Z W N 0 a W 9 u M S 9 T a G V l d C A x L 0 F 1 d G 9 S Z W 1 v d m V k Q 2 9 s d W 1 u c z E u e 0 1 v b n R o L D Z 9 J n F 1 b 3 Q 7 L C Z x d W 9 0 O 1 N l Y 3 R p b 2 4 x L 1 N o Z W V 0 I D E v Q X V 0 b 1 J l b W 9 2 Z W R D b 2 x 1 b W 5 z M S 5 7 R G F 5 L D d 9 J n F 1 b 3 Q 7 X S w m c X V v d D t S Z W x h d G l v b n N o a X B J b m Z v J n F 1 b 3 Q 7 O l t d f S I g L z 4 8 L 1 N 0 Y W J s Z U V u d H J p Z X M + P C 9 J d G V t P j x J d G V t P j x J d G V t T G 9 j Y X R p b 2 4 + P E l 0 Z W 1 U e X B l P k Z v c m 1 1 b G E 8 L 0 l 0 Z W 1 U e X B l P j x J d G V t U G F 0 a D 5 T Z W N 0 a W 9 u M S 9 T a G V l d C U y M D E v U 2 9 1 c m N l P C 9 J d G V t U G F 0 a D 4 8 L 0 l 0 Z W 1 M b 2 N h d G l v b j 4 8 U 3 R h Y m x l R W 5 0 c m l l c y A v P j w v S X R l b T 4 8 S X R l b T 4 8 S X R l b U x v Y 2 F 0 a W 9 u P j x J d G V t V H l w Z T 5 G b 3 J t d W x h P C 9 J d G V t V H l w Z T 4 8 S X R l b V B h d G g + U 2 V j d G l v b j E v U 2 h l Z X Q l M j A x L 1 N o Z W V 0 J T I w M V 9 T a G V l d D w v S X R l b V B h d G g + P C 9 J d G V t T G 9 j Y X R p b 2 4 + P F N 0 Y W J s Z U V u d H J p Z X M g L z 4 8 L 0 l 0 Z W 0 + P E l 0 Z W 0 + P E l 0 Z W 1 M b 2 N h d G l v b j 4 8 S X R l b V R 5 c G U + R m 9 y b X V s Y T w v S X R l b V R 5 c G U + P E l 0 Z W 1 Q Y X R o P l N l Y 3 R p b 2 4 x L 1 N o Z W V 0 J T I w M S 9 Q c m 9 t b 3 R l Z C U y M E h l Y W R l c n M 8 L 0 l 0 Z W 1 Q Y X R o P j w v S X R l b U x v Y 2 F 0 a W 9 u P j x T d G F i b G V F b n R y a W V z I C 8 + P C 9 J d G V t P j x J d G V t P j x J d G V t T G 9 j Y X R p b 2 4 + P E l 0 Z W 1 U e X B l P k Z v c m 1 1 b G E 8 L 0 l 0 Z W 1 U e X B l P j x J d G V t U G F 0 a D 5 T Z W N 0 a W 9 u M S 9 T a G V l d C U y M D E v Q 2 h h b m d l Z C U y M F R 5 c G U 8 L 0 l 0 Z W 1 Q Y X R o P j w v S X R l b U x v Y 2 F 0 a W 9 u P j x T d G F i b G V F b n R y a W V z I C 8 + P C 9 J d G V t P j x J d G V t P j x J d G V t T G 9 j Y X R p b 2 4 + P E l 0 Z W 1 U e X B l P k Z v c m 1 1 b G E 8 L 0 l 0 Z W 1 U e X B l P j x J d G V t U G F 0 a D 5 T Z W N 0 a W 9 u M S 9 j b 2 R l c z w v S X R l b V B h d G g + P C 9 J d G V t T G 9 j Y X R p b 2 4 + P F N 0 Y W J s Z U V u d H J p Z X M + P E V u d H J 5 I F R 5 c G U 9 I k l z U H J p d m F 0 Z S I g V m F s d W U 9 I m w w I i A v P j x F b n R y e S B U e X B l P S J R d W V y e U l E I i B W Y W x 1 Z T 0 i c z c 2 M D V j O G F j L W M y M m Q t N D F m Z C 1 h M W I w L W U w Z D E 5 M W M x O W Y 2 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9 k Z X M 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U t M D U t M j V U M T U 6 N D I 6 M T g u O D I 2 N T c 4 N V o i I C 8 + P E V u d H J 5 I F R 5 c G U 9 I k Z p b G x D b 2 x 1 b W 5 U e X B l c y I g V m F s d W U 9 I n N B d 1 k 9 I i A v P j x F b n R y e S B U e X B l P S J G a W x s Q 2 9 s d W 1 u T m F t Z X M i I F Z h b H V l P S J z W y Z x d W 9 0 O 0 N v Z G U m c X V v d D s s J n F 1 b 3 Q 7 Q 2 9 1 b n R y 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N v Z G V z L 0 F 1 d G 9 S Z W 1 v d m V k Q 2 9 s d W 1 u c z E u e 0 N v Z G U s M H 0 m c X V v d D s s J n F 1 b 3 Q 7 U 2 V j d G l v b j E v Y 2 9 k Z X M v Q X V 0 b 1 J l b W 9 2 Z W R D b 2 x 1 b W 5 z M S 5 7 Q 2 9 1 b n R y e S w x f S Z x d W 9 0 O 1 0 s J n F 1 b 3 Q 7 Q 2 9 s d W 1 u Q 2 9 1 b n Q m c X V v d D s 6 M i w m c X V v d D t L Z X l D b 2 x 1 b W 5 O Y W 1 l c y Z x d W 9 0 O z p b X S w m c X V v d D t D b 2 x 1 b W 5 J Z G V u d G l 0 a W V z J n F 1 b 3 Q 7 O l s m c X V v d D t T Z W N 0 a W 9 u M S 9 j b 2 R l c y 9 B d X R v U m V t b 3 Z l Z E N v b H V t b n M x L n t D b 2 R l L D B 9 J n F 1 b 3 Q 7 L C Z x d W 9 0 O 1 N l Y 3 R p b 2 4 x L 2 N v Z G V z L 0 F 1 d G 9 S Z W 1 v d m V k Q 2 9 s d W 1 u c z E u e 0 N v d W 5 0 c n k s M X 0 m c X V v d D t d L C Z x d W 9 0 O 1 J l b G F 0 a W 9 u c 2 h p c E l u Z m 8 m c X V v d D s 6 W 1 1 9 I i A v P j w v U 3 R h Y m x l R W 5 0 c m l l c z 4 8 L 0 l 0 Z W 0 + P E l 0 Z W 0 + P E l 0 Z W 1 M b 2 N h d G l v b j 4 8 S X R l b V R 5 c G U + R m 9 y b X V s Y T w v S X R l b V R 5 c G U + P E l 0 Z W 1 Q Y X R o P l N l Y 3 R p b 2 4 x L 2 N v Z G V z L 1 N v d X J j Z T w v S X R l b V B h d G g + P C 9 J d G V t T G 9 j Y X R p b 2 4 + P F N 0 Y W J s Z U V u d H J p Z X M g L z 4 8 L 0 l 0 Z W 0 + P E l 0 Z W 0 + P E l 0 Z W 1 M b 2 N h d G l v b j 4 8 S X R l b V R 5 c G U + R m 9 y b X V s Y T w v S X R l b V R 5 c G U + P E l 0 Z W 1 Q Y X R o P l N l Y 3 R p b 2 4 x L 2 N v Z G V z L 2 N v Z G V z X 1 N o Z W V 0 P C 9 J d G V t U G F 0 a D 4 8 L 0 l 0 Z W 1 M b 2 N h d G l v b j 4 8 U 3 R h Y m x l R W 5 0 c m l l c y A v P j w v S X R l b T 4 8 S X R l b T 4 8 S X R l b U x v Y 2 F 0 a W 9 u P j x J d G V t V H l w Z T 5 G b 3 J t d W x h P C 9 J d G V t V H l w Z T 4 8 S X R l b V B h d G g + U 2 V j d G l v b j E v Y 2 9 k Z X M v U H J v b W 9 0 Z W Q l M j B I Z W F k Z X J z P C 9 J d G V t U G F 0 a D 4 8 L 0 l 0 Z W 1 M b 2 N h d G l v b j 4 8 U 3 R h Y m x l R W 5 0 c m l l c y A v P j w v S X R l b T 4 8 S X R l b T 4 8 S X R l b U x v Y 2 F 0 a W 9 u P j x J d G V t V H l w Z T 5 G b 3 J t d W x h P C 9 J d G V t V H l w Z T 4 8 S X R l b V B h d G g + U 2 V j d G l v b j E v Y 2 9 k Z X M v Q 2 h h b m d l Z C U y M F R 5 c G U 8 L 0 l 0 Z W 1 Q Y X R o P j w v S X R l b U x v Y 2 F 0 a W 9 u P j x T d G F i b G V F b n R y a W V z I C 8 + P C 9 J d G V t P j x J d G V t P j x J d G V t T G 9 j Y X R p b 2 4 + P E l 0 Z W 1 U e X B l P k Z v c m 1 1 b G E 8 L 0 l 0 Z W 1 U e X B l P j x J d G V t U G F 0 a D 5 T Z W N 0 a W 9 u M S 9 T a G V l d D E 8 L 0 l 0 Z W 1 Q Y X R o P j w v S X R l b U x v Y 2 F 0 a W 9 u P j x T d G F i b G V F b n R y a W V z P j x F b n R y e S B U e X B l P S J J c 1 B y a X Z h d G U i I F Z h b H V l P S J s M C I g L z 4 8 R W 5 0 c n k g V H l w Z T 0 i U X V l c n l J R C I g V m F s d W U 9 I n M 0 N T k 5 Z m R l M i 1 k O T k y L T Q y M 2 E t Y m Z i Y i 1 j Y 2 Y w N T I 1 N j l h Z D 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4 I i A v P j x F b n R y e S B U e X B l P S J G a W x s R X J y b 3 J D b 2 R l I i B W Y W x 1 Z T 0 i c 1 V u a 2 5 v d 2 4 i I C 8 + P E V u d H J 5 I F R 5 c G U 9 I k Z p b G x F c n J v c k N v d W 5 0 I i B W Y W x 1 Z T 0 i b D A i I C 8 + P E V u d H J 5 I F R 5 c G U 9 I k Z p b G x M Y X N 0 V X B k Y X R l Z C I g V m F s d W U 9 I m Q y M D I 1 L T A 1 L T I 5 V D A 3 O j I 2 O j Q y L j U 4 N z g 2 N T h a I i A v P j x F b n R y e S B U e X B l P S J G a W x s Q 2 9 s d W 1 u V H l w Z X M i I F Z h b H V l P S J z Q m d Z P S I g L z 4 8 R W 5 0 c n k g V H l w Z T 0 i R m l s b E N v b H V t b k 5 h b W V z I i B W Y W x 1 Z T 0 i c 1 s m c X V v d D v Y p 9 i z 2 Y U g 2 K f Z h N i 5 2 Y X Z i t m E J n F 1 b 3 Q 7 L C Z x d W 9 0 O 9 i x 2 Y L Z h S D Y p 9 m E 2 K z Z i N i n 2 Y 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a G V l d D E v Q X V 0 b 1 J l b W 9 2 Z W R D b 2 x 1 b W 5 z M S 5 7 2 K f Y s 9 m F I N i n 2 Y T Y u d m F 2 Y r Z h C w w f S Z x d W 9 0 O y w m c X V v d D t T Z W N 0 a W 9 u M S 9 T a G V l d D E v Q X V 0 b 1 J l b W 9 2 Z W R D b 2 x 1 b W 5 z M S 5 7 2 L H Z g t m F I N i n 2 Y T Y r N m I 2 K f Z h C w x f S Z x d W 9 0 O 1 0 s J n F 1 b 3 Q 7 Q 2 9 s d W 1 u Q 2 9 1 b n Q m c X V v d D s 6 M i w m c X V v d D t L Z X l D b 2 x 1 b W 5 O Y W 1 l c y Z x d W 9 0 O z p b X S w m c X V v d D t D b 2 x 1 b W 5 J Z G V u d G l 0 a W V z J n F 1 b 3 Q 7 O l s m c X V v d D t T Z W N 0 a W 9 u M S 9 T a G V l d D E v Q X V 0 b 1 J l b W 9 2 Z W R D b 2 x 1 b W 5 z M S 5 7 2 K f Y s 9 m F I N i n 2 Y T Y u d m F 2 Y r Z h C w w f S Z x d W 9 0 O y w m c X V v d D t T Z W N 0 a W 9 u M S 9 T a G V l d D E v Q X V 0 b 1 J l b W 9 2 Z W R D b 2 x 1 b W 5 z M S 5 7 2 L H Z g t m F I N i n 2 Y T Y r N m I 2 K f Z h C w x 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b W 9 2 Z W Q l M j B D b 2 x 1 b W 5 z P C 9 J d G V t U G F 0 a D 4 8 L 0 l 0 Z W 1 M b 2 N h d G l v b j 4 8 U 3 R h Y m x l R W 5 0 c m l l c y A v P j w v S X R l b T 4 8 S X R l b T 4 8 S X R l b U x v Y 2 F 0 a W 9 u P j x J d G V t V H l w Z T 5 G b 3 J t d W x h P C 9 J d G V t V H l w Z T 4 8 S X R l b V B h d G g + U 2 V j d G l v b j E v U 2 h l Z X Q x L 0 N o Y W 5 n Z W Q l M j B U e X B l M T w v S X R l b V B h d G g + P C 9 J d G V t T G 9 j Y X R p b 2 4 + P F N 0 Y W J s Z U V u d H J p Z X M g L z 4 8 L 0 l 0 Z W 0 + P E l 0 Z W 0 + P E l 0 Z W 1 M b 2 N h d G l v b j 4 8 S X R l b V R 5 c G U + R m 9 y b X V s Y T w v S X R l b V R 5 c G U + P E l 0 Z W 1 Q Y X R o P l N l Y 3 R p b 2 4 x L 1 N o Z W V 0 J T I w M S U y M C g y K T w v S X R l b V B h d G g + P C 9 J d G V t T G 9 j Y X R p b 2 4 + P F N 0 Y W J s Z U V u d H J p Z X M + P E V u d H J 5 I F R 5 c G U 9 I k l z U H J p d m F 0 Z S I g V m F s d W U 9 I m w w I i A v P j x F b n R y e S B U e X B l P S J R d W V y e U l E I i B W Y W x 1 Z T 0 i c 2 F m O T R l O G Q 3 L T I z Z W Y t N G Z h M i 0 4 Z j A 4 L T d j N G R i Z j E 1 Z G J j N 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T k i I C 8 + P E V u d H J 5 I F R 5 c G U 9 I k Z p b G x F c n J v c k N v Z G U i I F Z h b H V l P S J z V W 5 r b m 9 3 b i I g L z 4 8 R W 5 0 c n k g V H l w Z T 0 i R m l s b E V y c m 9 y Q 2 9 1 b n Q i I F Z h b H V l P S J s M C I g L z 4 8 R W 5 0 c n k g V H l w Z T 0 i R m l s b E x h c 3 R V c G R h d G V k I i B W Y W x 1 Z T 0 i Z D I w M j U t M D U t M j l U M D c 6 M z U 6 N D A u M j Q 4 O D g 5 O F o i I C 8 + P E V u d H J 5 I F R 5 c G U 9 I k Z p b G x D b 2 x 1 b W 5 U e X B l c y I g V m F s d W U 9 I n N B d 1 l H I i A v P j x F b n R y e S B U e X B l P S J G a W x s Q 2 9 s d W 1 u T m F t Z X M i I F Z h b H V l P S J z W y Z x d W 9 0 O 9 i x 2 Y L Z h S D Y p 9 m E 2 L f Z h N i o J n F 1 b 3 Q 7 L C Z x d W 9 0 O 9 i n 2 L P Z h S D Y p 9 m E 2 L n Z h d m K 2 Y Q m c X V v d D s s J n F 1 b 3 Q 7 2 L H Z g t m F I N i n 2 Y T Y r N m I 2 K f Z h 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Z W V 0 I D E g K D I p L 0 F 1 d G 9 S Z W 1 v d m V k Q 2 9 s d W 1 u c z E u e 9 i x 2 Y L Z h S D Y p 9 m E 2 L f Z h N i o L D B 9 J n F 1 b 3 Q 7 L C Z x d W 9 0 O 1 N l Y 3 R p b 2 4 x L 1 N o Z W V 0 I D E g K D I p L 0 F 1 d G 9 S Z W 1 v d m V k Q 2 9 s d W 1 u c z E u e 9 i n 2 L P Z h S D Y p 9 m E 2 L n Z h d m K 2 Y Q s M X 0 m c X V v d D s s J n F 1 b 3 Q 7 U 2 V j d G l v b j E v U 2 h l Z X Q g M S A o M i k v Q X V 0 b 1 J l b W 9 2 Z W R D b 2 x 1 b W 5 z M S 5 7 2 L H Z g t m F I N i n 2 Y T Y r N m I 2 K f Z h C w y f S Z x d W 9 0 O 1 0 s J n F 1 b 3 Q 7 Q 2 9 s d W 1 u Q 2 9 1 b n Q m c X V v d D s 6 M y w m c X V v d D t L Z X l D b 2 x 1 b W 5 O Y W 1 l c y Z x d W 9 0 O z p b X S w m c X V v d D t D b 2 x 1 b W 5 J Z G V u d G l 0 a W V z J n F 1 b 3 Q 7 O l s m c X V v d D t T Z W N 0 a W 9 u M S 9 T a G V l d C A x I C g y K S 9 B d X R v U m V t b 3 Z l Z E N v b H V t b n M x L n v Y s d m C 2 Y U g 2 K f Z h N i 3 2 Y T Y q C w w f S Z x d W 9 0 O y w m c X V v d D t T Z W N 0 a W 9 u M S 9 T a G V l d C A x I C g y K S 9 B d X R v U m V t b 3 Z l Z E N v b H V t b n M x L n v Y p 9 i z 2 Y U g 2 K f Z h N i 5 2 Y X Z i t m E L D F 9 J n F 1 b 3 Q 7 L C Z x d W 9 0 O 1 N l Y 3 R p b 2 4 x L 1 N o Z W V 0 I D E g K D I p L 0 F 1 d G 9 S Z W 1 v d m V k Q 2 9 s d W 1 u c z E u e 9 i x 2 Y L Z h S D Y p 9 m E 2 K z Z i N i n 2 Y Q s M n 0 m c X V v d D t d L C Z x d W 9 0 O 1 J l b G F 0 a W 9 u c 2 h p c E l u Z m 8 m c X V v d D s 6 W 1 1 9 I i A v P j w v U 3 R h Y m x l R W 5 0 c m l l c z 4 8 L 0 l 0 Z W 0 + P E l 0 Z W 0 + P E l 0 Z W 1 M b 2 N h d G l v b j 4 8 S X R l b V R 5 c G U + R m 9 y b X V s Y T w v S X R l b V R 5 c G U + P E l 0 Z W 1 Q Y X R o P l N l Y 3 R p b 2 4 x L 1 N o Z W V 0 J T I w M S U y M C g y K S 9 T b 3 V y Y 2 U 8 L 0 l 0 Z W 1 Q Y X R o P j w v S X R l b U x v Y 2 F 0 a W 9 u P j x T d G F i b G V F b n R y a W V z I C 8 + P C 9 J d G V t P j x J d G V t P j x J d G V t T G 9 j Y X R p b 2 4 + P E l 0 Z W 1 U e X B l P k Z v c m 1 1 b G E 8 L 0 l 0 Z W 1 U e X B l P j x J d G V t U G F 0 a D 5 T Z W N 0 a W 9 u M S 9 T a G V l d C U y M D E l M j A o M i k v U 2 h l Z X Q l M j A x X 1 N o Z W V 0 P C 9 J d G V t U G F 0 a D 4 8 L 0 l 0 Z W 1 M b 2 N h d G l v b j 4 8 U 3 R h Y m x l R W 5 0 c m l l c y A v P j w v S X R l b T 4 8 S X R l b T 4 8 S X R l b U x v Y 2 F 0 a W 9 u P j x J d G V t V H l w Z T 5 G b 3 J t d W x h P C 9 J d G V t V H l w Z T 4 8 S X R l b V B h d G g + U 2 V j d G l v b j E v U 2 h l Z X Q l M j A x J T I w K D I p L 1 B y b 2 1 v d G V k J T I w S G V h Z G V y c z w v S X R l b V B h d G g + P C 9 J d G V t T G 9 j Y X R p b 2 4 + P F N 0 Y W J s Z U V u d H J p Z X M g L z 4 8 L 0 l 0 Z W 0 + P E l 0 Z W 0 + P E l 0 Z W 1 M b 2 N h d G l v b j 4 8 S X R l b V R 5 c G U + R m 9 y b X V s Y T w v S X R l b V R 5 c G U + P E l 0 Z W 1 Q Y X R o P l N l Y 3 R p b 2 4 x L 1 N o Z W V 0 J T I w M S U y M C g y K S 9 D a G F u Z 2 V k J T I w V H l w Z T w v S X R l b V B h d G g + P C 9 J d G V t T G 9 j Y X R p b 2 4 + P F N 0 Y W J s Z U V u d H J p Z X M g L z 4 8 L 0 l 0 Z W 0 + P E l 0 Z W 0 + P E l 0 Z W 1 M b 2 N h d G l v b j 4 8 S X R l b V R 5 c G U + R m 9 y b X V s Y T w v S X R l b V R 5 c G U + P E l 0 Z W 1 Q Y X R o P l N l Y 3 R p b 2 4 x L 1 N o Z W V 0 J T I w M S U y M C g y K S 9 S Z W 1 v d m V k J T I w Q 2 9 s d W 1 u c z w v S X R l b V B h d G g + P C 9 J d G V t T G 9 j Y X R p b 2 4 + P F N 0 Y W J s Z U V u d H J p Z X M g L z 4 8 L 0 l 0 Z W 0 + P E l 0 Z W 0 + P E l 0 Z W 1 M b 2 N h d G l v b j 4 8 S X R l b V R 5 c G U + R m 9 y b X V s Y T w v S X R l b V R 5 c G U + P E l 0 Z W 1 Q Y X R o P l N l Y 3 R p b 2 4 x L 1 N o Z W V 0 J T I w M S U y M C g y K S 9 D a G F u Z 2 V k J T I w V H l w Z T E 8 L 0 l 0 Z W 1 Q Y X R o P j w v S X R l b U x v Y 2 F 0 a W 9 u P j x T d G F i b G V F b n R y a W V z I C 8 + P C 9 J d G V t P j w v S X R l b X M + P C 9 M b 2 N h b F B h Y 2 t h Z 2 V N Z X R h Z G F 0 Y U Z p b G U + F g A A A F B L B Q Y A A A A A A A A A A A A A A A A A A A A A A A A m A Q A A A Q A A A N C M n d 8 B F d E R j H o A w E / C l + s B A A A A p e Z l E 2 B V a k W I / r t v n k S n e w A A A A A C A A A A A A A Q Z g A A A A E A A C A A A A C h 2 X p b G b i x p d G u x h v M E x B V Y G B 9 c 6 R 8 L l y k k c 2 o u N t j D g A A A A A O g A A A A A I A A C A A A A D C x B O l J h 6 e d u T P S b V L Z c s / s G s R Y R r D a / G m r 0 M Y + L z m I l A A A A D 1 q g t u N 6 P 0 N E Q y i D h D + X 3 I e n F A n B 4 X V o o B N g S z 4 p + P W A I p d s A T u R o y s Q d Y l I V P q k X 1 D x T s R z u 3 l H Z s X F v z M H + O B Y L e 5 l w O r c v I i 4 R A f t 4 H x k A A A A D L O n M 8 O S g z k R a y T F 8 v C Z E Q f Y 5 k H U 6 h r X J g 1 y d G r B y B M W I m s F g T B B e 8 Y C L 9 B K C s S K v 2 I f 5 w d h + J i 8 E M 5 3 w g O m F G < / D a t a M a s h u p > 
</file>

<file path=customXml/itemProps1.xml><?xml version="1.0" encoding="utf-8"?>
<ds:datastoreItem xmlns:ds="http://schemas.openxmlformats.org/officeDocument/2006/customXml" ds:itemID="{4D3D300A-59E3-4752-BA30-54D5E1305CD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Two_Months_Sales</vt:lpstr>
      <vt:lpstr>Two_Months_ab_Carts</vt:lpstr>
      <vt:lpstr>Region_Summary</vt:lpstr>
      <vt:lpstr>Country_codes</vt:lpstr>
      <vt:lpstr>Conversion_</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OpenSpout</dc:creator>
  <cp:keywords/>
  <dc:description/>
  <cp:lastModifiedBy>Qusai A.</cp:lastModifiedBy>
  <cp:revision>0</cp:revision>
  <dcterms:created xsi:type="dcterms:W3CDTF">2025-05-20T13:21:49Z</dcterms:created>
  <dcterms:modified xsi:type="dcterms:W3CDTF">2025-07-03T15:53:04Z</dcterms:modified>
  <cp:category/>
  <dc:language/>
</cp:coreProperties>
</file>