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<sst xmlns="http://schemas.openxmlformats.org/spreadsheetml/2006/main" count="24" uniqueCount="16">
  <si>
    <t>Tuần</t>
  </si>
  <si>
    <t xml:space="preserve">Lượng tiêu thụ </t>
  </si>
  <si>
    <t xml:space="preserve">Dự báo hàm số mũ </t>
  </si>
  <si>
    <t>T</t>
  </si>
  <si>
    <t>A</t>
  </si>
  <si>
    <t xml:space="preserve">a=0,1 </t>
  </si>
  <si>
    <t xml:space="preserve">a=0,2 </t>
  </si>
  <si>
    <t xml:space="preserve">a=0,3 </t>
  </si>
  <si>
    <t xml:space="preserve">a=0,4 </t>
  </si>
  <si>
    <t xml:space="preserve">a=0,5 </t>
  </si>
  <si>
    <t xml:space="preserve">a=0,6 </t>
  </si>
  <si>
    <t xml:space="preserve">a=0,7 </t>
  </si>
  <si>
    <t xml:space="preserve">a=0,8 </t>
  </si>
  <si>
    <t xml:space="preserve">a=0,9 </t>
  </si>
  <si>
    <t>_</t>
  </si>
  <si>
    <t>RMSE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</si>
</sst>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_);[Red]\(0.0\)"/>
    <numFmt numFmtId="179" formatCode="0.0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1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C14" sqref="C14"/>
    </sheetView>
  </sheetViews>
  <sheetFormatPr defaultColWidth="8.88888888888889" defaultRowHeight="14.4"/>
  <cols>
    <col min="2" max="2" width="16.6666666666667" customWidth="1"/>
    <col min="3" max="3" width="12.8888888888889"/>
    <col min="5" max="6" width="12.8888888888889"/>
    <col min="7" max="7" width="10.6666666666667"/>
    <col min="8" max="11" width="12.8888888888889"/>
  </cols>
  <sheetData>
    <row r="1" spans="1:3">
      <c r="A1" t="s">
        <v>0</v>
      </c>
      <c r="B1" t="s">
        <v>1</v>
      </c>
      <c r="C1" t="s">
        <v>2</v>
      </c>
    </row>
    <row r="2" spans="1:11">
      <c r="A2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1:11">
      <c r="A3">
        <v>1</v>
      </c>
      <c r="B3" s="1">
        <v>275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</row>
    <row r="4" spans="1:11">
      <c r="A4">
        <v>2</v>
      </c>
      <c r="B4" s="1">
        <v>291</v>
      </c>
      <c r="C4" s="2">
        <v>275</v>
      </c>
      <c r="D4" s="2">
        <v>275</v>
      </c>
      <c r="E4" s="2">
        <v>275</v>
      </c>
      <c r="F4" s="2">
        <v>275</v>
      </c>
      <c r="G4" s="2">
        <v>275</v>
      </c>
      <c r="H4" s="2">
        <v>275</v>
      </c>
      <c r="I4" s="2">
        <v>275</v>
      </c>
      <c r="J4" s="2">
        <v>275</v>
      </c>
      <c r="K4" s="2">
        <v>275</v>
      </c>
    </row>
    <row r="5" spans="1:11">
      <c r="A5">
        <v>3</v>
      </c>
      <c r="B5" s="1">
        <v>307</v>
      </c>
      <c r="C5" s="3">
        <f>0.1*B4+(1-0.1)*C4</f>
        <v>276.6</v>
      </c>
      <c r="D5" s="3">
        <f>0.2*B4+(1-0.2)*D4</f>
        <v>278.2</v>
      </c>
      <c r="E5" s="4">
        <f>0.3*B4+(1-0.3)*E4</f>
        <v>279.8</v>
      </c>
      <c r="F5" s="3">
        <f>0.4*B4+(1-0.4)*F4</f>
        <v>281.4</v>
      </c>
      <c r="G5" s="5">
        <f>0.5*B4+(1-0.5)*G4</f>
        <v>283</v>
      </c>
      <c r="H5" s="5">
        <f>0.6*B4+(1-0.6)*H4</f>
        <v>284.6</v>
      </c>
      <c r="I5" s="3">
        <f>0.7*B4+(1-0.7)*I4</f>
        <v>286.2</v>
      </c>
      <c r="J5" s="5">
        <f>0.8*B4+(1-0.8)*J4</f>
        <v>287.8</v>
      </c>
      <c r="K5" s="5">
        <f>0.9*B4+(1-0.9)*K4</f>
        <v>289.4</v>
      </c>
    </row>
    <row r="6" spans="1:11">
      <c r="A6">
        <v>4</v>
      </c>
      <c r="B6" s="1">
        <v>281</v>
      </c>
      <c r="C6" s="3">
        <f t="shared" ref="C6:C14" si="0">0.1*B5+(1-0.1)*C5</f>
        <v>279.64</v>
      </c>
      <c r="D6" s="3">
        <f>0.2*B5+(1-0.2)*D5</f>
        <v>283.96</v>
      </c>
      <c r="E6" s="4">
        <f t="shared" ref="E6:E12" si="1">0.3*B5+(1-0.3)*E5</f>
        <v>287.96</v>
      </c>
      <c r="F6" s="3">
        <f t="shared" ref="F6:F12" si="2">0.4*B5+(1-0.4)*F5</f>
        <v>291.64</v>
      </c>
      <c r="G6" s="5">
        <f t="shared" ref="G6:G12" si="3">0.5*B5+(1-0.5)*G5</f>
        <v>295</v>
      </c>
      <c r="H6" s="5">
        <f t="shared" ref="H6:H12" si="4">0.6*B5+(1-0.6)*H5</f>
        <v>298.04</v>
      </c>
      <c r="I6" s="3">
        <f t="shared" ref="I6:I12" si="5">0.7*B5+(1-0.7)*I5</f>
        <v>300.76</v>
      </c>
      <c r="J6" s="5">
        <f>0.8*B5+(1-0.8)*J5</f>
        <v>303.16</v>
      </c>
      <c r="K6" s="5">
        <f t="shared" ref="K6:K12" si="6">0.9*B5+(1-0.9)*K5</f>
        <v>305.24</v>
      </c>
    </row>
    <row r="7" spans="1:11">
      <c r="A7">
        <v>5</v>
      </c>
      <c r="B7" s="1">
        <v>295</v>
      </c>
      <c r="C7" s="3">
        <f t="shared" si="0"/>
        <v>279.776</v>
      </c>
      <c r="D7" s="3">
        <f t="shared" ref="D6:D12" si="7">0.2*B6+(1-0.2)*D6</f>
        <v>283.368</v>
      </c>
      <c r="E7" s="4">
        <f t="shared" si="1"/>
        <v>285.872</v>
      </c>
      <c r="F7" s="3">
        <f t="shared" si="2"/>
        <v>287.384</v>
      </c>
      <c r="G7" s="5">
        <f t="shared" si="3"/>
        <v>288</v>
      </c>
      <c r="H7" s="5">
        <f t="shared" si="4"/>
        <v>287.816</v>
      </c>
      <c r="I7" s="3">
        <f t="shared" si="5"/>
        <v>286.928</v>
      </c>
      <c r="J7" s="5">
        <f t="shared" ref="J6:J12" si="8">0.8*B6+(1-0.8)*J6</f>
        <v>285.432</v>
      </c>
      <c r="K7" s="5">
        <f t="shared" si="6"/>
        <v>283.424</v>
      </c>
    </row>
    <row r="8" spans="1:11">
      <c r="A8">
        <v>6</v>
      </c>
      <c r="B8" s="1">
        <v>268</v>
      </c>
      <c r="C8" s="3">
        <f t="shared" si="0"/>
        <v>281.2984</v>
      </c>
      <c r="D8" s="3">
        <f t="shared" si="7"/>
        <v>285.6944</v>
      </c>
      <c r="E8" s="4">
        <f t="shared" si="1"/>
        <v>288.6104</v>
      </c>
      <c r="F8" s="3">
        <f t="shared" si="2"/>
        <v>290.4304</v>
      </c>
      <c r="G8" s="5">
        <f t="shared" si="3"/>
        <v>291.5</v>
      </c>
      <c r="H8" s="5">
        <f t="shared" si="4"/>
        <v>292.1264</v>
      </c>
      <c r="I8" s="3">
        <f t="shared" si="5"/>
        <v>292.5784</v>
      </c>
      <c r="J8" s="5">
        <f t="shared" si="8"/>
        <v>293.0864</v>
      </c>
      <c r="K8" s="5">
        <f t="shared" si="6"/>
        <v>293.8424</v>
      </c>
    </row>
    <row r="9" spans="1:11">
      <c r="A9">
        <v>7</v>
      </c>
      <c r="B9" s="1">
        <v>252</v>
      </c>
      <c r="C9" s="3">
        <f t="shared" si="0"/>
        <v>279.96856</v>
      </c>
      <c r="D9" s="3">
        <f t="shared" si="7"/>
        <v>282.15552</v>
      </c>
      <c r="E9" s="4">
        <f t="shared" si="1"/>
        <v>282.42728</v>
      </c>
      <c r="F9" s="3">
        <f t="shared" si="2"/>
        <v>281.45824</v>
      </c>
      <c r="G9" s="5">
        <f t="shared" si="3"/>
        <v>279.75</v>
      </c>
      <c r="H9" s="5">
        <f t="shared" si="4"/>
        <v>277.65056</v>
      </c>
      <c r="I9" s="3">
        <f t="shared" si="5"/>
        <v>275.37352</v>
      </c>
      <c r="J9" s="5">
        <f t="shared" si="8"/>
        <v>273.01728</v>
      </c>
      <c r="K9" s="5">
        <f t="shared" si="6"/>
        <v>270.58424</v>
      </c>
    </row>
    <row r="10" spans="1:11">
      <c r="A10">
        <v>8</v>
      </c>
      <c r="B10" s="1">
        <v>279</v>
      </c>
      <c r="C10" s="3">
        <f t="shared" si="0"/>
        <v>277.171704</v>
      </c>
      <c r="D10" s="3">
        <f t="shared" si="7"/>
        <v>276.124416</v>
      </c>
      <c r="E10" s="4">
        <f t="shared" si="1"/>
        <v>273.299096</v>
      </c>
      <c r="F10" s="3">
        <f t="shared" si="2"/>
        <v>269.674944</v>
      </c>
      <c r="G10" s="5">
        <f t="shared" si="3"/>
        <v>265.875</v>
      </c>
      <c r="H10" s="5">
        <f t="shared" si="4"/>
        <v>262.260224</v>
      </c>
      <c r="I10" s="3">
        <f t="shared" si="5"/>
        <v>259.012056</v>
      </c>
      <c r="J10" s="5">
        <f t="shared" si="8"/>
        <v>256.203456</v>
      </c>
      <c r="K10" s="5">
        <f t="shared" si="6"/>
        <v>253.858424</v>
      </c>
    </row>
    <row r="11" spans="1:11">
      <c r="A11">
        <v>9</v>
      </c>
      <c r="B11" s="1">
        <v>264</v>
      </c>
      <c r="C11" s="3">
        <f t="shared" si="0"/>
        <v>277.3545336</v>
      </c>
      <c r="D11" s="3">
        <f t="shared" si="7"/>
        <v>276.6995328</v>
      </c>
      <c r="E11" s="4">
        <f t="shared" si="1"/>
        <v>275.0093672</v>
      </c>
      <c r="F11" s="3">
        <f t="shared" si="2"/>
        <v>273.4049664</v>
      </c>
      <c r="G11" s="5">
        <f t="shared" si="3"/>
        <v>272.4375</v>
      </c>
      <c r="H11" s="5">
        <f t="shared" si="4"/>
        <v>272.3040896</v>
      </c>
      <c r="I11" s="3">
        <f t="shared" si="5"/>
        <v>273.0036168</v>
      </c>
      <c r="J11" s="5">
        <f t="shared" si="8"/>
        <v>274.4406912</v>
      </c>
      <c r="K11" s="5">
        <f t="shared" si="6"/>
        <v>276.4858424</v>
      </c>
    </row>
    <row r="12" spans="1:11">
      <c r="A12">
        <v>10</v>
      </c>
      <c r="B12" s="1">
        <v>288</v>
      </c>
      <c r="C12" s="3">
        <f>0.1*B11+(1-0.1)*C11</f>
        <v>276.01908024</v>
      </c>
      <c r="D12" s="3">
        <f t="shared" si="7"/>
        <v>274.15962624</v>
      </c>
      <c r="E12" s="4">
        <f t="shared" si="1"/>
        <v>271.70655704</v>
      </c>
      <c r="F12" s="3">
        <f t="shared" si="2"/>
        <v>269.64297984</v>
      </c>
      <c r="G12" s="5">
        <f t="shared" si="3"/>
        <v>268.21875</v>
      </c>
      <c r="H12" s="5">
        <f t="shared" si="4"/>
        <v>267.32163584</v>
      </c>
      <c r="I12" s="3">
        <f t="shared" si="5"/>
        <v>266.70108504</v>
      </c>
      <c r="J12" s="5">
        <f t="shared" si="8"/>
        <v>266.08813824</v>
      </c>
      <c r="K12" s="5">
        <f t="shared" si="6"/>
        <v>265.24858424</v>
      </c>
    </row>
    <row r="13" spans="1:11">
      <c r="A13" s="1" t="s">
        <v>15</v>
      </c>
      <c r="C13" s="5">
        <f>SQRT(((C4-B4)^2+(C5-B5)^2+(C6-B6)^2+(C7-B7)^2+(C8-B8)^2+(C9-B9)^2+(C10-B10)^2+(C11-B11)^2+(C12-B12)^2)/9)</f>
        <v>17.3144006835232</v>
      </c>
      <c r="D13">
        <v>17.7</v>
      </c>
      <c r="E13">
        <v>17.9</v>
      </c>
      <c r="F13">
        <v>18.2</v>
      </c>
      <c r="G13">
        <v>18.4</v>
      </c>
      <c r="H13">
        <v>18.6</v>
      </c>
      <c r="I13">
        <v>18.9</v>
      </c>
      <c r="J13">
        <v>19.4</v>
      </c>
      <c r="K13">
        <v>20</v>
      </c>
    </row>
    <row r="14" spans="1:11">
      <c r="A14">
        <v>11</v>
      </c>
      <c r="C14" s="3">
        <f>0.1*B12+(1-0.1)*C12</f>
        <v>277.217172216</v>
      </c>
      <c r="D14" s="3">
        <f>0.2*B12+(1-0.2)*D12</f>
        <v>276.927700992</v>
      </c>
      <c r="E14" s="4">
        <f>0.3*B12+(1-0.3)*E12</f>
        <v>276.594589928</v>
      </c>
      <c r="F14" s="3">
        <f>0.4*B12+(1-0.4)*F12</f>
        <v>276.985787904</v>
      </c>
      <c r="G14" s="3">
        <f>0.5*B12+(1-0.5)*G12</f>
        <v>278.109375</v>
      </c>
      <c r="H14" s="3">
        <f>0.6*B12+(1-0.6)*H12</f>
        <v>279.728654336</v>
      </c>
      <c r="I14" s="3">
        <f>0.7*B12+(1-0.7)*I12</f>
        <v>281.610325512</v>
      </c>
      <c r="J14" s="5">
        <f>0.8*B12+(1-0.8)*J12</f>
        <v>283.617627648</v>
      </c>
      <c r="K14" s="5">
        <f>0.9*B12+(1-0.9)*K12</f>
        <v>285.724858424</v>
      </c>
    </row>
    <row r="17" spans="3:3">
      <c r="C17">
        <v>17.3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2024-02-20T01:01:00Z</dcterms:created>
  <dcterms:modified xsi:type="dcterms:W3CDTF">2024-03-04T10:44:39Z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FBC974EBB6124358BEEBC1923E3144A9_11</vt:lpwstr>
  </property>
  <property fmtid="{D5CDD505-2E9C-101B-9397-08002B2CF9AE}" pid="3" name="KSOProductBuildVer">
    <vt:lpwstr>1033-12.2.0.13489</vt:lpwstr>
  </property>
</Properties>
</file>