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ĐỒ ÁN 3\"/>
    </mc:Choice>
  </mc:AlternateContent>
  <bookViews>
    <workbookView xWindow="-120" yWindow="-120" windowWidth="24240" windowHeight="13140" firstSheet="8" activeTab="9"/>
  </bookViews>
  <sheets>
    <sheet name="Cover" sheetId="1" r:id="rId1"/>
    <sheet name="Permisison Matrix" sheetId="4" r:id="rId2"/>
    <sheet name="TestReport" sheetId="2" r:id="rId3"/>
    <sheet name="Quản lý người dùng" sheetId="3" r:id="rId4"/>
    <sheet name="Khám phá và đọc truyện" sheetId="17" r:id="rId5"/>
    <sheet name="Giao dịch và thanh toán" sheetId="18" r:id="rId6"/>
    <sheet name="Cài đặt và cá nhân hóa" sheetId="19" r:id="rId7"/>
    <sheet name="Tạo nội dung" sheetId="20" r:id="rId8"/>
    <sheet name="Đóng góp cộng đồng" sheetId="22" r:id="rId9"/>
    <sheet name="Hỗ trợ và thông tin" sheetId="21" r:id="rId10"/>
  </sheets>
  <externalReferences>
    <externalReference r:id="rId11"/>
  </externalReferences>
  <definedNames>
    <definedName name="_xlnm._FilterDatabase" localSheetId="6" hidden="1">'Cài đặt và cá nhân hóa'!$A$8:$I$17</definedName>
    <definedName name="_xlnm._FilterDatabase" localSheetId="8" hidden="1">'Đóng góp cộng đồng'!$A$8:$I$14</definedName>
    <definedName name="_xlnm._FilterDatabase" localSheetId="5" hidden="1">'Giao dịch và thanh toán'!$A$8:$I$17</definedName>
    <definedName name="_xlnm._FilterDatabase" localSheetId="9" hidden="1">'Hỗ trợ và thông tin'!$A$8:$I$15</definedName>
    <definedName name="_xlnm._FilterDatabase" localSheetId="4" hidden="1">'Khám phá và đọc truyện'!$A$8:$I$17</definedName>
    <definedName name="_xlnm._FilterDatabase" localSheetId="3" hidden="1">'Quản lý người dùng'!$A$8:$I$16</definedName>
    <definedName name="_xlnm._FilterDatabase" localSheetId="7" hidden="1">'Tạo nội dung'!$A$8:$I$14</definedName>
    <definedName name="Category" localSheetId="6">#REF!</definedName>
    <definedName name="Category" localSheetId="8">#REF!</definedName>
    <definedName name="Category" localSheetId="5">#REF!</definedName>
    <definedName name="Category" localSheetId="9">#REF!</definedName>
    <definedName name="Category" localSheetId="4">#REF!</definedName>
    <definedName name="Category" localSheetId="3">#REF!</definedName>
    <definedName name="Category" localSheetId="7">#REF!</definedName>
    <definedName name="Category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0" l="1"/>
  <c r="H18" i="19"/>
  <c r="A18" i="19"/>
  <c r="H18" i="18"/>
  <c r="A18" i="18"/>
  <c r="H17" i="17" l="1"/>
  <c r="H18" i="17"/>
  <c r="H19" i="17"/>
  <c r="H20" i="17"/>
  <c r="B12" i="17"/>
  <c r="C12" i="17"/>
  <c r="D12" i="17"/>
  <c r="E12" i="17"/>
  <c r="B13" i="17"/>
  <c r="C13" i="17"/>
  <c r="D13" i="17"/>
  <c r="E13" i="17"/>
  <c r="A13" i="17" s="1"/>
  <c r="B14" i="17"/>
  <c r="C14" i="17"/>
  <c r="D14" i="17"/>
  <c r="E14" i="17"/>
  <c r="B15" i="17"/>
  <c r="C15" i="17"/>
  <c r="D15" i="17"/>
  <c r="E15" i="17"/>
  <c r="A20" i="17" s="1"/>
  <c r="B16" i="17"/>
  <c r="C16" i="17"/>
  <c r="D16" i="17"/>
  <c r="E16" i="17"/>
  <c r="B17" i="17"/>
  <c r="C17" i="17"/>
  <c r="D17" i="17"/>
  <c r="E17" i="17"/>
  <c r="A17" i="17" s="1"/>
  <c r="B18" i="17"/>
  <c r="C18" i="17"/>
  <c r="D18" i="17"/>
  <c r="E18" i="17"/>
  <c r="B19" i="17"/>
  <c r="C19" i="17"/>
  <c r="D19" i="17"/>
  <c r="E19" i="17"/>
  <c r="A19" i="17" s="1"/>
  <c r="B20" i="17"/>
  <c r="C20" i="17"/>
  <c r="D20" i="17"/>
  <c r="E20" i="17"/>
  <c r="A12" i="17"/>
  <c r="A14" i="17"/>
  <c r="A16" i="17"/>
  <c r="A18" i="17"/>
  <c r="H12" i="17"/>
  <c r="H13" i="17"/>
  <c r="H14" i="17"/>
  <c r="H15" i="17"/>
  <c r="I18" i="17"/>
  <c r="I19" i="17"/>
  <c r="I20" i="17"/>
  <c r="I17" i="17"/>
  <c r="A15" i="17" l="1"/>
  <c r="A12" i="3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E18" i="22"/>
  <c r="A18" i="22" s="1"/>
  <c r="D18" i="22"/>
  <c r="C18" i="22"/>
  <c r="B18" i="22"/>
  <c r="A17" i="22"/>
  <c r="A16" i="22"/>
  <c r="A15" i="22"/>
  <c r="H14" i="22"/>
  <c r="A14" i="22"/>
  <c r="H13" i="22"/>
  <c r="A13" i="22"/>
  <c r="H12" i="22"/>
  <c r="A12" i="22"/>
  <c r="H11" i="22"/>
  <c r="A11" i="22"/>
  <c r="H10" i="22"/>
  <c r="A10" i="22"/>
  <c r="D5" i="22"/>
  <c r="C5" i="22"/>
  <c r="B5" i="22"/>
  <c r="A5" i="22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E19" i="21"/>
  <c r="A19" i="21" s="1"/>
  <c r="D19" i="21"/>
  <c r="C19" i="21"/>
  <c r="B19" i="21"/>
  <c r="A18" i="21"/>
  <c r="A17" i="21"/>
  <c r="A16" i="21"/>
  <c r="H15" i="21"/>
  <c r="A15" i="21"/>
  <c r="H14" i="21"/>
  <c r="A14" i="21"/>
  <c r="H13" i="21"/>
  <c r="A13" i="21"/>
  <c r="H12" i="21"/>
  <c r="A12" i="21"/>
  <c r="H11" i="21"/>
  <c r="A11" i="21"/>
  <c r="H10" i="21"/>
  <c r="A10" i="21"/>
  <c r="D5" i="21"/>
  <c r="C5" i="21"/>
  <c r="B5" i="21"/>
  <c r="A5" i="21"/>
  <c r="E5" i="21" s="1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E18" i="20"/>
  <c r="A18" i="20" s="1"/>
  <c r="D18" i="20"/>
  <c r="C18" i="20"/>
  <c r="B18" i="20"/>
  <c r="A17" i="20"/>
  <c r="A16" i="20"/>
  <c r="A15" i="20"/>
  <c r="H14" i="20"/>
  <c r="A14" i="20"/>
  <c r="H13" i="20"/>
  <c r="H12" i="20"/>
  <c r="A12" i="20"/>
  <c r="H11" i="20"/>
  <c r="A11" i="20"/>
  <c r="H10" i="20"/>
  <c r="A10" i="20"/>
  <c r="D5" i="20"/>
  <c r="C5" i="20"/>
  <c r="B5" i="20"/>
  <c r="A5" i="20"/>
  <c r="E5" i="20" s="1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E22" i="19"/>
  <c r="A22" i="19" s="1"/>
  <c r="D22" i="19"/>
  <c r="C22" i="19"/>
  <c r="B22" i="19"/>
  <c r="A21" i="19"/>
  <c r="A20" i="19"/>
  <c r="A19" i="19"/>
  <c r="H17" i="19"/>
  <c r="A17" i="19"/>
  <c r="H16" i="19"/>
  <c r="A16" i="19"/>
  <c r="H15" i="19"/>
  <c r="A15" i="19"/>
  <c r="H14" i="19"/>
  <c r="A14" i="19"/>
  <c r="H13" i="19"/>
  <c r="A13" i="19"/>
  <c r="H12" i="19"/>
  <c r="A12" i="19"/>
  <c r="H11" i="19"/>
  <c r="A11" i="19"/>
  <c r="H10" i="19"/>
  <c r="A10" i="19"/>
  <c r="D5" i="19"/>
  <c r="C5" i="19"/>
  <c r="B5" i="19"/>
  <c r="A5" i="19"/>
  <c r="E5" i="19" s="1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E22" i="18"/>
  <c r="A22" i="18" s="1"/>
  <c r="D22" i="18"/>
  <c r="C22" i="18"/>
  <c r="B22" i="18"/>
  <c r="A21" i="18"/>
  <c r="A20" i="18"/>
  <c r="A19" i="18"/>
  <c r="H17" i="18"/>
  <c r="A17" i="18"/>
  <c r="H16" i="18"/>
  <c r="A16" i="18"/>
  <c r="H15" i="18"/>
  <c r="A15" i="18"/>
  <c r="H14" i="18"/>
  <c r="A14" i="18"/>
  <c r="H13" i="18"/>
  <c r="A13" i="18"/>
  <c r="H12" i="18"/>
  <c r="A12" i="18"/>
  <c r="H11" i="18"/>
  <c r="A11" i="18"/>
  <c r="H10" i="18"/>
  <c r="A10" i="18"/>
  <c r="D5" i="18"/>
  <c r="C5" i="18"/>
  <c r="B5" i="18"/>
  <c r="A5" i="18"/>
  <c r="E5" i="18" s="1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H16" i="17"/>
  <c r="H11" i="17"/>
  <c r="A11" i="17"/>
  <c r="H10" i="17"/>
  <c r="A10" i="17"/>
  <c r="D5" i="17"/>
  <c r="C5" i="17"/>
  <c r="B5" i="17"/>
  <c r="A5" i="17"/>
  <c r="E5" i="22" l="1"/>
  <c r="E5" i="17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13" i="2"/>
  <c r="H13" i="2" s="1"/>
  <c r="D12" i="2"/>
  <c r="H12" i="2" s="1"/>
  <c r="H13" i="3"/>
  <c r="H14" i="3"/>
  <c r="H15" i="3"/>
  <c r="A15" i="3"/>
  <c r="A13" i="3"/>
  <c r="A14" i="3"/>
  <c r="A17" i="3" l="1"/>
  <c r="A18" i="3"/>
  <c r="A19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E20" i="3"/>
  <c r="A20" i="3" s="1"/>
  <c r="B20" i="3"/>
  <c r="C20" i="3"/>
  <c r="D20" i="3"/>
  <c r="A5" i="3" l="1"/>
  <c r="D11" i="2" s="1"/>
  <c r="B5" i="3"/>
  <c r="C5" i="3"/>
  <c r="D5" i="3"/>
  <c r="E5" i="3" l="1"/>
  <c r="A10" i="3"/>
  <c r="H10" i="3"/>
  <c r="A11" i="3"/>
  <c r="H11" i="3"/>
  <c r="H12" i="3"/>
  <c r="A16" i="3"/>
  <c r="H16" i="3"/>
  <c r="G11" i="2"/>
  <c r="G20" i="2" s="1"/>
  <c r="F11" i="2"/>
  <c r="F20" i="2" s="1"/>
  <c r="E11" i="2"/>
  <c r="E20" i="2" s="1"/>
  <c r="B37" i="2" a="1"/>
  <c r="D20" i="2" l="1"/>
  <c r="E23" i="2" s="1"/>
  <c r="H11" i="2" l="1"/>
  <c r="H20" i="2" s="1"/>
  <c r="E22" i="2" s="1"/>
  <c r="B37" i="2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Calibri"/>
            <family val="2"/>
            <scheme val="minor"/>
          </rPr>
          <t>======
ID#AAAApfSoH2Y
My PC    (2023-02-01 04:30:58)
Định dang dd/mm/yyy</t>
        </r>
      </text>
    </comment>
  </commentList>
</comments>
</file>

<file path=xl/sharedStrings.xml><?xml version="1.0" encoding="utf-8"?>
<sst xmlns="http://schemas.openxmlformats.org/spreadsheetml/2006/main" count="513" uniqueCount="228">
  <si>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</si>
  <si>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</si>
  <si>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</si>
  <si>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</si>
  <si>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</si>
  <si>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</si>
  <si>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</si>
  <si>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</si>
  <si>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</si>
  <si>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</si>
  <si>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</si>
  <si>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</si>
  <si>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</si>
  <si>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</si>
  <si>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</si>
  <si>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</si>
  <si>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</si>
  <si>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</si>
  <si>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</si>
  <si>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</si>
  <si>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</si>
  <si>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</si>
  <si>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</si>
  <si>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</si>
  <si>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</si>
  <si>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</si>
  <si>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</si>
  <si>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</si>
  <si>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</si>
  <si>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</si>
  <si>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</si>
  <si>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</si>
  <si>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</si>
  <si>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</si>
  <si>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</si>
  <si>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</si>
  <si>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</si>
  <si>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</si>
  <si>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</si>
  <si>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</si>
  <si>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</si>
  <si>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</si>
  <si>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</si>
  <si>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</si>
  <si>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</si>
  <si>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</si>
  <si>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</si>
  <si>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</si>
  <si>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</si>
  <si>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</si>
  <si>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</si>
  <si>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</si>
  <si>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Bùi Thị Quỳnh</t>
  </si>
  <si>
    <t>Truyện đang đọc</t>
  </si>
  <si>
    <t>Quản lý thông tin tài khoản</t>
  </si>
  <si>
    <t>Truyện</t>
  </si>
  <si>
    <t>Tìm kiếm truyện</t>
  </si>
  <si>
    <t>Truyện đã lưu</t>
  </si>
  <si>
    <t>Bình luận</t>
  </si>
  <si>
    <t>Đánh giá</t>
  </si>
  <si>
    <t>Báo cáo lỗi</t>
  </si>
  <si>
    <t>Chỉnh nền trang web</t>
  </si>
  <si>
    <t>TT</t>
  </si>
  <si>
    <t>Đăng ký tài khoản mới với email và mật khẩu hợp lệ</t>
  </si>
  <si>
    <t>Người dùng chưa có tài khoản, trang Đăng ký chưa được truy cập</t>
  </si>
  <si>
    <t>1. Truy cập trang Đăng ký.
2. Nhập email.
3. Nhập mật khẩu.
4. Nhập lại mật khẩu.
5. Nhấn nút Đăng ký.</t>
  </si>
  <si>
    <t>Hệ thống hiển thị thông báo "Đăng ký thành công" và chuyển hướng về trang chủ</t>
  </si>
  <si>
    <t>Đăng ký tài khoản với email đã tồn tại trong hệ thống</t>
  </si>
  <si>
    <t>Người dùng đã có tài khoản với email đã tồn tại trong hệ thống</t>
  </si>
  <si>
    <t>1. Truy cập trang Đăng ký.
2. Nhập email.
3. Nhập mật khẩu.
4. Nhấn nút Đăng ký.</t>
  </si>
  <si>
    <t>Hiển thị thông báo lỗi “Email đã tồn tại” và không cho phép đăng ký</t>
  </si>
  <si>
    <t>QUẢN LÝ NGƯỜI DÙNG</t>
  </si>
  <si>
    <t>Đăng nhập với email và mật khẩu hợp lệ</t>
  </si>
  <si>
    <t>Tài khoản đã được đăng ký trước đó</t>
  </si>
  <si>
    <t>1. Truy cập trang Đăng nhập.
2. Nhập email.
3. Nhập mật khẩu.
4. Nhấn nút Đăng nhập.</t>
  </si>
  <si>
    <t>Hệ thống đăng nhập thành công, chuyển đến trang chủ và hiển thị avatar người dùng</t>
  </si>
  <si>
    <t>Đăng nhập với mật khẩu sai</t>
  </si>
  <si>
    <t>1. Truy cập trang Đăng nhập.
2. Nhập email.
3. Nhập mật khẩu sai.
4. Nhấn nút Đăng nhập.</t>
  </si>
  <si>
    <t>Hệ thống hiển thị thông báo lỗi “Mật khẩu không chính xác” và yêu cầu nhập lại mật khẩu</t>
  </si>
  <si>
    <t>Đăng xuất khỏi hệ thống</t>
  </si>
  <si>
    <t xml:space="preserve"> Người dùng đã đăng nhập thành công</t>
  </si>
  <si>
    <t>1. Nhấn vào avatar người dùng ở góc phải trên cùng.
2. Chọn Đăng xuất.</t>
  </si>
  <si>
    <t>Hệ thống đăng xuất thành công, quay về trang chủ và không hiển thị avatar người dùng</t>
  </si>
  <si>
    <t>Gửi yêu cầu khôi phục mật khẩu qua email</t>
  </si>
  <si>
    <t>Tài khoản đã được đăng ký trước đó và email hợp lệ</t>
  </si>
  <si>
    <t>1. Truy cập trang Đăng nhập.
2. Nhấn vào “Quên mật khẩu?”.
3. Nhập email đã đăng ký.
4. Nhấn Gửi liên kết khôi phục.</t>
  </si>
  <si>
    <t>Hệ thống hiển thị thông báo “Liên kết khôi phục mật khẩu đã được gửi đến email của bạn”</t>
  </si>
  <si>
    <t>Kiểm tra chức năng ghi nhớ đăng nhập sau khi đóng trình duyệt</t>
  </si>
  <si>
    <t>Người dùng đã đăng nhập và chọn Ghi nhớ đăng nhập</t>
  </si>
  <si>
    <t>1. Đăng nhập với email và mật khẩu đúng.
2. Tick vào ô Ghi nhớ đăng nhập.
3. Đóng trình duyệt.
4. Mở lại trang và kiểm tra trạng thái đăng nhập.</t>
  </si>
  <si>
    <t>Người dùng vẫn giữ trạng thái đăng nhập, không cần nhập lại thông tin đăng nhập</t>
  </si>
  <si>
    <t>Duyệt truyện theo thể loại bất kỳ</t>
  </si>
  <si>
    <t>Người dùng đang ở trang chủ</t>
  </si>
  <si>
    <t>Danh sách truyện thuộc thể loại "Hài hước" được hiển thị</t>
  </si>
  <si>
    <t>Hiển thị thông báo "Không có truyện nào trong danh mục này"</t>
  </si>
  <si>
    <t>1. Truy cập trang chủ
2. Nhấn vào menu "Danh mục truyện"
3. Chọn thể loại "Hài hước"</t>
  </si>
  <si>
    <t>1. Chọn thể loại chưa có truyện
2. Xem kết quả</t>
  </si>
  <si>
    <t>Duyệt truyện với thể loại không có truyện</t>
  </si>
  <si>
    <t>Có ít nhất 1 thể loại rỗng</t>
  </si>
  <si>
    <t>Mua xu qua phương thức MOMO</t>
  </si>
  <si>
    <t>Người dùng đã đăng nhập</t>
  </si>
  <si>
    <t>1. Vào trang Mua xu
2. Chọn gói 50 xu
3. Chọn phương thức thanh toán MOMO
4. Xác nhận thanh toán</t>
  </si>
  <si>
    <t>Hiển thị mã QR và hướng dẫn thanh toán MOMO thành công</t>
  </si>
  <si>
    <t>Mua xu bằng thẻ ATM</t>
  </si>
  <si>
    <t>1. Vào trang Mua xu
2. Chọn gói 100 xu
3. Chọn thanh toán qua thẻ ATM
4. Nhập thông tin thẻ và xác nhận</t>
  </si>
  <si>
    <t>Hệ thống xử lý và cộng xu vào tài khoản sau khi thanh toán thành công</t>
  </si>
  <si>
    <t>Mở khóa chương truyện bằng xu</t>
  </si>
  <si>
    <t>Người dùng có đủ xu</t>
  </si>
  <si>
    <t>1. Vào chương bị khóa
2. Nhấn nút 'Mở khóa'
3. Xác nhận thanh toán</t>
  </si>
  <si>
    <t>Chương được mở khóa và xu bị trừ đúng số lượng</t>
  </si>
  <si>
    <t>Mua chương khi không đủ xu</t>
  </si>
  <si>
    <t>Người dùng không đủ xu</t>
  </si>
  <si>
    <t>1. Vào chương bị khóa
2. Nhấn 'Mở khóa'
3. Xác nhận thanh toán</t>
  </si>
  <si>
    <t>Hiển thị thông báo 'Không đủ xu để mua chương này'</t>
  </si>
  <si>
    <t>Thêm chương vào giỏ hàng</t>
  </si>
  <si>
    <t>Người dùng đăng nhập</t>
  </si>
  <si>
    <t>1. Vào chương bị khóa
2. Nhấn 'Thêm vào giỏ hàng'</t>
  </si>
  <si>
    <t>Chương được thêm vào giỏ hàng và hiển thị trong danh sách giỏ hàng</t>
  </si>
  <si>
    <t>Xóa chương khỏi giỏ hàng</t>
  </si>
  <si>
    <t>Chương đã có trong giỏ hàng</t>
  </si>
  <si>
    <t>1. Vào giỏ hàng
2. Nhấn biểu tượng xóa bên cạnh chương</t>
  </si>
  <si>
    <t>Chương được xóa khỏi danh sách giỏ hàng</t>
  </si>
  <si>
    <t>Xem lịch sử giao dịch xu</t>
  </si>
  <si>
    <t>Người dùng đã từng mua xu hoặc mở khóa chương</t>
  </si>
  <si>
    <t>1. Truy cập tài khoản &gt; Lịch sử xu</t>
  </si>
  <si>
    <t>Hiển thị danh sách các giao dịch: ngày, loại giao dịch, số xu đã dùng hoặc nạp</t>
  </si>
  <si>
    <t>Mua gói VIP 1 tháng</t>
  </si>
  <si>
    <t>1. Vào trang gói VIP
2. Chọn gói 1 tháng
3. Thanh toán theo phương thức được chọn</t>
  </si>
  <si>
    <t>Người dùng được kích hoạt quyền lợi VIP trong vòng 1 tháng</t>
  </si>
  <si>
    <t>Kiểm tra quyền lợi VIP khi hết hạn</t>
  </si>
  <si>
    <t>Tài khoản VIP hết hạn</t>
  </si>
  <si>
    <t>1. Vào chương VIP hoặc trang chỉ dành cho VIP</t>
  </si>
  <si>
    <t>Hiển thị thông báo yêu cầu gia hạn hoặc nâng cấp VIP</t>
  </si>
  <si>
    <t>Đánh dấu truyện yêu thích</t>
  </si>
  <si>
    <t>1. Truy cập chi tiết truyện
2. Nhấn biểu tượng đánh dấu (bookmark)</t>
  </si>
  <si>
    <t>Truyện được thêm vào danh sách truyện đánh dấu</t>
  </si>
  <si>
    <t>Xóa truyện khỏi danh sách đánh dấu</t>
  </si>
  <si>
    <t>Truyện đã được đánh dấu</t>
  </si>
  <si>
    <t>1. Vào mục 'Truyện đánh dấu'
2. Nhấn bỏ đánh dấu</t>
  </si>
  <si>
    <t>Truyện biến mất khỏi danh sách đánh dấu</t>
  </si>
  <si>
    <t>Xem lịch sử đọc truyện</t>
  </si>
  <si>
    <t>Người dùng đã đọc ít nhất 1 truyện</t>
  </si>
  <si>
    <t>1. Truy cập trang cá nhân
2. Chọn mục 'Lịch sử đọc'</t>
  </si>
  <si>
    <t>Danh sách các truyện đã đọc hiển thị, sắp xếp theo thời gian gần nhất</t>
  </si>
  <si>
    <t>Truy cập lại chương đã đọc gần nhất</t>
  </si>
  <si>
    <t>Truyện đã được đọc trước đó</t>
  </si>
  <si>
    <t>1. Vào 'Lịch sử đọc'
2. Nhấn vào truyện bất kỳ
3. Quan sát chương mở ra</t>
  </si>
  <si>
    <t>Hệ thống tự động mở chương gần nhất đã đọc</t>
  </si>
  <si>
    <t>Thay đổi kiểu cuộn khi đọc truyện</t>
  </si>
  <si>
    <t>Đang xem nội dung truyện</t>
  </si>
  <si>
    <t>1. Nhấn vào biểu tượng cài đặt khi đọc truyện
2. Chọn 'Cuộn dọc'</t>
  </si>
  <si>
    <t>Truyện hiển thị nội dung theo kiểu cuộn dọc</t>
  </si>
  <si>
    <t>Chuyển đổi chế độ nền sáng/tối</t>
  </si>
  <si>
    <t>Đang xem truyện</t>
  </si>
  <si>
    <t>1. Mở cài đặt đọc
2. Chuyển đổi chế độ 'Nền tối'</t>
  </si>
  <si>
    <t>Giao diện truyện thay đổi sang nền tối</t>
  </si>
  <si>
    <t>Thay đổi tên hiển thị</t>
  </si>
  <si>
    <t>1. Vào trang 'Cài đặt tài khoản'
2. Nhập tên mới
3. Nhấn 'Lưu thay đổi'</t>
  </si>
  <si>
    <t>Tên hiển thị được cập nhật trên toàn hệ thống</t>
  </si>
  <si>
    <t>Thay đổi mật khẩu thành công</t>
  </si>
  <si>
    <t>1. Vào mục 'Cài đặt tài khoản'
2. Nhập mật khẩu cũ và mật khẩu mới
3. Nhấn 'Lưu thay đổi'</t>
  </si>
  <si>
    <t>Hiển thị thông báo thay đổi mật khẩu thành công</t>
  </si>
  <si>
    <t>Thay đổi mật khẩu sai mật khẩu cũ</t>
  </si>
  <si>
    <t>1. Nhập sai mật khẩu cũ khi đổi mật khẩu
2. Nhấn 'Lưu thay đổi'</t>
  </si>
  <si>
    <t>Hiển thị thông báo lỗi 'Mật khẩu cũ không đúng'</t>
  </si>
  <si>
    <t>CÀI ĐẶT VÀ CÁ NHÂN HÓA</t>
  </si>
  <si>
    <t>GIAO DỊCH VÀ THANH TOÁN</t>
  </si>
  <si>
    <t>KHÁM PHÁ VÀ ĐỌC TRUYỆN</t>
  </si>
  <si>
    <t>Truy cập trang đăng truyện</t>
  </si>
  <si>
    <t>Tạo truyện mới thành công</t>
  </si>
  <si>
    <t>Đăng truyện thiếu thông tin bắt buộc</t>
  </si>
  <si>
    <t>Thêm chương mới cho truyện đã tạo</t>
  </si>
  <si>
    <t>Chỉnh sửa chương đã đăng</t>
  </si>
  <si>
    <t>Người dùng đã đăng nhập và có quyền tác giả</t>
  </si>
  <si>
    <t xml:space="preserve">Người dùng có truyện đã tạo </t>
  </si>
  <si>
    <t>Chương truyện đã được đăng</t>
  </si>
  <si>
    <t>1. Truy cập trang cá nhân
2. Nhấn vào "Đăng truyện"</t>
  </si>
  <si>
    <t>1. Vào trang đăng truyện
2. Nhập đầy đủ thông tin: tên, thể loại, mô tả...
3. Nhấn "Đăng"</t>
  </si>
  <si>
    <t>1. Vào trang đăng truyện
2. Chỉ nhập tên truyện, bỏ qua mô tả hoặc thể loại
3. Nhấn "Đăng"</t>
  </si>
  <si>
    <t>1. Vào trang quản lý truyện cá nhân
2. Chọn truyện cần thêm chương
3. Nhấn "Thêm chương"
4. Nhập nội dung chương và lưu</t>
  </si>
  <si>
    <t xml:space="preserve">1. Vào trang quản lý truyện cá nhân
2. Chọn chương muốn chỉnh sửa
3. Nhấn "Chỉnh sửa", thay đổi nội dung và lưu </t>
  </si>
  <si>
    <t>Hiển thị giao diện tạo truyện mới với các trường thông tin</t>
  </si>
  <si>
    <t>Hiển thị thông báo đăng truyện thành công, truyện xuất hiện trong danh sách truyện của tôi</t>
  </si>
  <si>
    <t>Hiển thị thông báo lỗi yêu cầu điền đầy đủ thông tin bắt buộc</t>
  </si>
  <si>
    <t>Chương mới được thêm vào danh sách chương của truyện</t>
  </si>
  <si>
    <t>Chương được cập nhật với nội dung mới</t>
  </si>
  <si>
    <t xml:space="preserve"> Truy cập danh sách donate đã gửi</t>
  </si>
  <si>
    <t>Xem chi tiết một donate cụ thể</t>
  </si>
  <si>
    <t>Donate cho truyện</t>
  </si>
  <si>
    <t>Donate thất bại do không đủ xu</t>
  </si>
  <si>
    <t xml:space="preserve"> Xóa donate khỏi lịch sử (nếu được hỗ trợ)</t>
  </si>
  <si>
    <t>Người dùng đã đăng nhập và từng donate</t>
  </si>
  <si>
    <t>Có ít nhất một mục donate</t>
  </si>
  <si>
    <t>Người dùng đã đăng nhập và có đủ xu</t>
  </si>
  <si>
    <t>Người dùng đã đăng nhập nhưng không đủ xu</t>
  </si>
  <si>
    <t>Người dùng có donate trong lịch sử</t>
  </si>
  <si>
    <t>1. Truy cập trang cá nhân
2. Chọn mục "My Donates"</t>
  </si>
  <si>
    <t>1. Vào "My Donates"
2. Nhấn vào một dòng donate bất kỳ</t>
  </si>
  <si>
    <t>1. Vào trang chi tiết truyện
2. Nhấn nút "Donate"
3. Nhập số xu và xác nhận</t>
  </si>
  <si>
    <t>1. Vào truyện cần donate
2. Nhập số xu vượt quá số xu hiện có
3. Nhấn xác nhận</t>
  </si>
  <si>
    <t>1. Vào "My Donates"
2. Nhấn biểu tượng xóa trên dòng donate</t>
  </si>
  <si>
    <t>Hiển thị danh sách các donate đã gửi: tên truyện, số xu, thời gian</t>
  </si>
  <si>
    <t>Hiển thị thông tin chi tiết: số xu đã donate, nội dung đính kèm (nếu có)</t>
  </si>
  <si>
    <t>Số xu bị trừ tương ứng, donate được ghi nhận và hiển thị trong danh sách donate</t>
  </si>
  <si>
    <t>Hiển thị thông báo lỗi: "Không đủ xu để thực hiện donate"</t>
  </si>
  <si>
    <t>Mục donate bị xóa khỏi danh sách (nếu hệ thống hỗ trợ)</t>
  </si>
  <si>
    <t>Truy cập mục FAQ – Hỏi đáp</t>
  </si>
  <si>
    <t>Tìm kiếm trong FAQ</t>
  </si>
  <si>
    <t>Truy cập mục "Về chúng tôi"</t>
  </si>
  <si>
    <t>Truy cập mục "Liên hệ"</t>
  </si>
  <si>
    <t>Gửi phản hồi thành công qua mục Liên hệ</t>
  </si>
  <si>
    <t>Gửi phản hồi thất bại (thiếu nội dung)</t>
  </si>
  <si>
    <t>Người dùng để trống trường nội dung</t>
  </si>
  <si>
    <t>Người dùng nhập đủ thông tin</t>
  </si>
  <si>
    <t>Không yêu cầu</t>
  </si>
  <si>
    <t>Trang FAQ đã được hiển thị</t>
  </si>
  <si>
    <t>1. Truy cập trang chủ
2. Kéo xuống phần chân trang
3. Nhấn vào liên kết "FAQ"</t>
  </si>
  <si>
    <t>1. Trên trang FAQ, nhập từ khóa liên quan vào ô tìm kiếm
2. Quan sát danh sách câu hỏi lọc ra</t>
  </si>
  <si>
    <t>1. Truy cập trang chủ
2. Nhấn vào liên kết "Về chúng tôi" ở chân trang</t>
  </si>
  <si>
    <t>1. Truy cập trang chủ
2. Nhấn vào liên kết "Liên hệ" ở chân trang</t>
  </si>
  <si>
    <t>1. Vào trang "Liên hệ"
2. Điền đầy đủ thông tin và nội dung
3. Nhấn nút "Gửi"</t>
  </si>
  <si>
    <t>1. Vào trang "Liên hệ"
2. Bỏ trống nội dung phản hồi
3. Nhấn nút "Gửi"</t>
  </si>
  <si>
    <t>Hiển thị thông báo lỗi yêu cầu nhập nội dung</t>
  </si>
  <si>
    <t>Hiển thị thông báo “Gửi phản hồi thành công” hoặc điều hướng về trang xác nhận</t>
  </si>
  <si>
    <t>Hiển thị form liên hệ với các trường: Họ tên, Email, Nội dung phản hồi</t>
  </si>
  <si>
    <t>Hiển thị trang giới thiệu COMI, thông tin sứ mệnh, tầm nhìn, đội ngũ</t>
  </si>
  <si>
    <t>Các câu hỏi chứa từ khóa được hiển thị</t>
  </si>
  <si>
    <t>Trang FAQ hiển thị với danh sách các câu hỏi thường gặp và câu trả lời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</si>
</sst>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"/>
    <numFmt numFmtId="165" formatCode="#,##0.0"/>
    <numFmt numFmtId="166" formatCode="dd\-mm\-yyyy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sz val="11"/>
      <color theme="1"/>
      <name val="Calibri"/>
      <family val="2"/>
      <scheme val="minor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FFFFFF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i/>
      <sz val="13"/>
      <color rgb="FF008000"/>
      <name val="Times New Roman"/>
      <family val="1"/>
    </font>
    <font>
      <i/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3" fillId="2" borderId="2" xfId="0" applyNumberFormat="1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164" fontId="3" fillId="2" borderId="5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164" fontId="5" fillId="2" borderId="6" xfId="0" applyNumberFormat="1" applyFont="1" applyFill="1" applyBorder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3" fontId="4" fillId="2" borderId="1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Alignment="1">
      <alignment horizontal="left" vertical="top"/>
    </xf>
    <xf numFmtId="3" fontId="4" fillId="2" borderId="0" xfId="0" applyNumberFormat="1" applyFont="1" applyFill="1" applyAlignment="1">
      <alignment horizontal="left" vertical="top" wrapText="1"/>
    </xf>
    <xf numFmtId="3" fontId="4" fillId="2" borderId="11" xfId="0" applyNumberFormat="1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9" fillId="2" borderId="0" xfId="0" applyNumberFormat="1" applyFont="1" applyFill="1"/>
    <xf numFmtId="164" fontId="8" fillId="2" borderId="0" xfId="0" applyNumberFormat="1" applyFont="1" applyFill="1"/>
    <xf numFmtId="15" fontId="9" fillId="2" borderId="0" xfId="0" applyNumberFormat="1" applyFont="1" applyFill="1"/>
    <xf numFmtId="164" fontId="19" fillId="2" borderId="2" xfId="0" applyNumberFormat="1" applyFont="1" applyFill="1" applyBorder="1" applyAlignment="1">
      <alignment horizontal="left" vertical="center"/>
    </xf>
    <xf numFmtId="164" fontId="19" fillId="2" borderId="2" xfId="0" applyNumberFormat="1" applyFont="1" applyFill="1" applyBorder="1" applyAlignment="1">
      <alignment vertical="center"/>
    </xf>
    <xf numFmtId="164" fontId="19" fillId="2" borderId="0" xfId="0" applyNumberFormat="1" applyFont="1" applyFill="1"/>
    <xf numFmtId="164" fontId="11" fillId="2" borderId="0" xfId="0" applyNumberFormat="1" applyFont="1" applyFill="1"/>
    <xf numFmtId="164" fontId="9" fillId="2" borderId="19" xfId="0" applyNumberFormat="1" applyFont="1" applyFill="1" applyBorder="1"/>
    <xf numFmtId="164" fontId="15" fillId="7" borderId="20" xfId="0" applyNumberFormat="1" applyFont="1" applyFill="1" applyBorder="1" applyAlignment="1">
      <alignment horizontal="center"/>
    </xf>
    <xf numFmtId="164" fontId="15" fillId="7" borderId="21" xfId="0" applyNumberFormat="1" applyFont="1" applyFill="1" applyBorder="1" applyAlignment="1">
      <alignment horizontal="center"/>
    </xf>
    <xf numFmtId="164" fontId="15" fillId="7" borderId="21" xfId="0" applyNumberFormat="1" applyFont="1" applyFill="1" applyBorder="1" applyAlignment="1">
      <alignment horizontal="center" wrapText="1"/>
    </xf>
    <xf numFmtId="164" fontId="15" fillId="7" borderId="22" xfId="0" applyNumberFormat="1" applyFont="1" applyFill="1" applyBorder="1" applyAlignment="1">
      <alignment horizontal="center"/>
    </xf>
    <xf numFmtId="164" fontId="15" fillId="7" borderId="23" xfId="0" applyNumberFormat="1" applyFont="1" applyFill="1" applyBorder="1" applyAlignment="1">
      <alignment horizontal="center" wrapText="1"/>
    </xf>
    <xf numFmtId="1" fontId="9" fillId="0" borderId="24" xfId="0" applyNumberFormat="1" applyFont="1" applyBorder="1" applyAlignment="1">
      <alignment horizontal="center"/>
    </xf>
    <xf numFmtId="164" fontId="20" fillId="0" borderId="25" xfId="1" applyNumberFormat="1" applyBorder="1"/>
    <xf numFmtId="1" fontId="9" fillId="0" borderId="25" xfId="0" applyNumberFormat="1" applyFont="1" applyBorder="1" applyAlignment="1">
      <alignment horizontal="center" vertical="center"/>
    </xf>
    <xf numFmtId="164" fontId="21" fillId="0" borderId="25" xfId="0" applyNumberFormat="1" applyFont="1" applyBorder="1"/>
    <xf numFmtId="164" fontId="22" fillId="7" borderId="26" xfId="0" applyNumberFormat="1" applyFont="1" applyFill="1" applyBorder="1" applyAlignment="1">
      <alignment horizontal="center"/>
    </xf>
    <xf numFmtId="164" fontId="15" fillId="7" borderId="27" xfId="0" applyNumberFormat="1" applyFont="1" applyFill="1" applyBorder="1"/>
    <xf numFmtId="1" fontId="22" fillId="7" borderId="27" xfId="0" applyNumberFormat="1" applyFont="1" applyFill="1" applyBorder="1" applyAlignment="1">
      <alignment horizontal="center"/>
    </xf>
    <xf numFmtId="1" fontId="22" fillId="7" borderId="28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9" fontId="9" fillId="2" borderId="0" xfId="0" applyNumberFormat="1" applyFont="1" applyFill="1" applyAlignment="1">
      <alignment horizontal="center"/>
    </xf>
    <xf numFmtId="164" fontId="19" fillId="2" borderId="0" xfId="0" applyNumberFormat="1" applyFont="1" applyFill="1" applyAlignment="1">
      <alignment horizontal="left"/>
    </xf>
    <xf numFmtId="2" fontId="23" fillId="2" borderId="0" xfId="0" applyNumberFormat="1" applyFont="1" applyFill="1" applyAlignment="1">
      <alignment horizontal="right" wrapText="1"/>
    </xf>
    <xf numFmtId="164" fontId="13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left"/>
    </xf>
    <xf numFmtId="0" fontId="24" fillId="2" borderId="0" xfId="0" applyFont="1" applyFill="1" applyAlignment="1">
      <alignment horizontal="center" vertical="center"/>
    </xf>
    <xf numFmtId="0" fontId="25" fillId="0" borderId="6" xfId="0" applyFont="1" applyBorder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9" fillId="2" borderId="0" xfId="0" applyFont="1" applyFill="1"/>
    <xf numFmtId="0" fontId="19" fillId="2" borderId="2" xfId="0" applyFont="1" applyFill="1" applyBorder="1" applyAlignment="1">
      <alignment horizontal="left"/>
    </xf>
    <xf numFmtId="0" fontId="9" fillId="0" borderId="7" xfId="0" applyFont="1" applyBorder="1"/>
    <xf numFmtId="164" fontId="9" fillId="0" borderId="2" xfId="0" applyNumberFormat="1" applyFont="1" applyBorder="1" applyAlignment="1">
      <alignment horizontal="left" vertical="center"/>
    </xf>
    <xf numFmtId="165" fontId="9" fillId="0" borderId="7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15" fontId="15" fillId="7" borderId="31" xfId="0" applyNumberFormat="1" applyFont="1" applyFill="1" applyBorder="1" applyAlignment="1">
      <alignment horizontal="left" vertical="center"/>
    </xf>
    <xf numFmtId="0" fontId="15" fillId="7" borderId="32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164" fontId="16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15" fontId="9" fillId="0" borderId="2" xfId="0" applyNumberFormat="1" applyFont="1" applyBorder="1" applyAlignment="1">
      <alignment vertical="top" wrapText="1"/>
    </xf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1" fillId="0" borderId="0" xfId="0" applyFont="1" applyBorder="1" applyAlignment="1">
      <alignment horizontal="left" vertical="top" wrapText="1"/>
    </xf>
    <xf numFmtId="164" fontId="8" fillId="2" borderId="14" xfId="0" applyNumberFormat="1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horizontal="center" vertical="top"/>
    </xf>
    <xf numFmtId="0" fontId="13" fillId="2" borderId="14" xfId="0" applyFont="1" applyFill="1" applyBorder="1" applyAlignment="1">
      <alignment horizontal="center" vertical="top"/>
    </xf>
    <xf numFmtId="9" fontId="14" fillId="2" borderId="14" xfId="0" applyNumberFormat="1" applyFont="1" applyFill="1" applyBorder="1" applyAlignment="1">
      <alignment horizontal="left" vertical="top"/>
    </xf>
    <xf numFmtId="164" fontId="28" fillId="7" borderId="14" xfId="0" applyNumberFormat="1" applyFont="1" applyFill="1" applyBorder="1" applyAlignment="1">
      <alignment horizontal="left" vertical="top" wrapText="1"/>
    </xf>
    <xf numFmtId="164" fontId="28" fillId="7" borderId="14" xfId="0" applyNumberFormat="1" applyFont="1" applyFill="1" applyBorder="1" applyAlignment="1">
      <alignment horizontal="center" vertical="center" wrapText="1"/>
    </xf>
    <xf numFmtId="0" fontId="28" fillId="7" borderId="14" xfId="0" applyFont="1" applyFill="1" applyBorder="1" applyAlignment="1">
      <alignment horizontal="center" vertical="center" wrapText="1"/>
    </xf>
    <xf numFmtId="164" fontId="29" fillId="2" borderId="0" xfId="0" applyNumberFormat="1" applyFont="1" applyFill="1" applyAlignment="1">
      <alignment horizontal="left" vertical="top" wrapText="1"/>
    </xf>
    <xf numFmtId="164" fontId="30" fillId="8" borderId="14" xfId="0" applyNumberFormat="1" applyFont="1" applyFill="1" applyBorder="1" applyAlignment="1">
      <alignment horizontal="left" vertical="top"/>
    </xf>
    <xf numFmtId="164" fontId="30" fillId="8" borderId="14" xfId="0" applyNumberFormat="1" applyFont="1" applyFill="1" applyBorder="1" applyAlignment="1">
      <alignment vertical="top"/>
    </xf>
    <xf numFmtId="164" fontId="31" fillId="8" borderId="14" xfId="0" applyNumberFormat="1" applyFont="1" applyFill="1" applyBorder="1" applyAlignment="1">
      <alignment horizontal="center" vertical="center"/>
    </xf>
    <xf numFmtId="0" fontId="31" fillId="8" borderId="14" xfId="0" applyFont="1" applyFill="1" applyBorder="1" applyAlignment="1">
      <alignment horizontal="center" vertical="center" wrapText="1"/>
    </xf>
    <xf numFmtId="164" fontId="29" fillId="2" borderId="0" xfId="0" applyNumberFormat="1" applyFont="1" applyFill="1" applyAlignment="1">
      <alignment horizontal="left" vertical="top"/>
    </xf>
    <xf numFmtId="164" fontId="31" fillId="0" borderId="14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top" wrapText="1"/>
    </xf>
    <xf numFmtId="164" fontId="31" fillId="9" borderId="14" xfId="0" applyNumberFormat="1" applyFont="1" applyFill="1" applyBorder="1" applyAlignment="1">
      <alignment horizontal="center" vertical="center" wrapText="1"/>
    </xf>
    <xf numFmtId="0" fontId="31" fillId="0" borderId="14" xfId="0" applyFont="1" applyBorder="1"/>
    <xf numFmtId="0" fontId="31" fillId="0" borderId="0" xfId="0" applyFont="1" applyAlignment="1">
      <alignment vertical="top"/>
    </xf>
    <xf numFmtId="0" fontId="31" fillId="0" borderId="14" xfId="0" applyFont="1" applyBorder="1" applyAlignment="1">
      <alignment horizontal="center" vertical="center" wrapText="1"/>
    </xf>
    <xf numFmtId="164" fontId="31" fillId="2" borderId="14" xfId="0" applyNumberFormat="1" applyFont="1" applyFill="1" applyBorder="1" applyAlignment="1">
      <alignment horizontal="center" vertical="center" wrapText="1"/>
    </xf>
    <xf numFmtId="164" fontId="31" fillId="2" borderId="14" xfId="0" applyNumberFormat="1" applyFont="1" applyFill="1" applyBorder="1" applyAlignment="1">
      <alignment horizontal="left" vertical="top" wrapText="1"/>
    </xf>
    <xf numFmtId="0" fontId="32" fillId="2" borderId="14" xfId="0" applyFont="1" applyFill="1" applyBorder="1" applyAlignment="1">
      <alignment horizontal="center" vertical="center" wrapText="1"/>
    </xf>
    <xf numFmtId="164" fontId="34" fillId="2" borderId="14" xfId="0" applyNumberFormat="1" applyFont="1" applyFill="1" applyBorder="1" applyAlignment="1">
      <alignment horizontal="center" vertical="center" wrapText="1"/>
    </xf>
    <xf numFmtId="164" fontId="34" fillId="2" borderId="14" xfId="0" applyNumberFormat="1" applyFont="1" applyFill="1" applyBorder="1" applyAlignment="1">
      <alignment horizontal="left" vertical="top" wrapText="1"/>
    </xf>
    <xf numFmtId="0" fontId="36" fillId="2" borderId="14" xfId="0" applyFont="1" applyFill="1" applyBorder="1" applyAlignment="1">
      <alignment horizontal="center" vertical="top" wrapText="1"/>
    </xf>
    <xf numFmtId="0" fontId="36" fillId="2" borderId="14" xfId="0" applyFont="1" applyFill="1" applyBorder="1" applyAlignment="1">
      <alignment horizontal="left" vertical="top" wrapText="1"/>
    </xf>
    <xf numFmtId="0" fontId="37" fillId="2" borderId="14" xfId="0" applyFont="1" applyFill="1" applyBorder="1" applyAlignment="1">
      <alignment horizontal="left" vertical="top"/>
    </xf>
    <xf numFmtId="0" fontId="37" fillId="2" borderId="14" xfId="0" applyFont="1" applyFill="1" applyBorder="1" applyAlignment="1">
      <alignment horizontal="center" vertical="top" wrapText="1"/>
    </xf>
    <xf numFmtId="3" fontId="37" fillId="2" borderId="14" xfId="0" applyNumberFormat="1" applyFont="1" applyFill="1" applyBorder="1" applyAlignment="1">
      <alignment horizontal="left" vertical="top"/>
    </xf>
    <xf numFmtId="3" fontId="37" fillId="2" borderId="14" xfId="0" applyNumberFormat="1" applyFont="1" applyFill="1" applyBorder="1" applyAlignment="1">
      <alignment horizontal="left" vertical="top" wrapText="1"/>
    </xf>
    <xf numFmtId="0" fontId="37" fillId="2" borderId="14" xfId="0" applyFont="1" applyFill="1" applyBorder="1" applyAlignment="1">
      <alignment horizontal="left" vertical="top" wrapText="1"/>
    </xf>
    <xf numFmtId="164" fontId="31" fillId="0" borderId="0" xfId="0" applyNumberFormat="1" applyFont="1" applyBorder="1" applyAlignment="1">
      <alignment horizontal="center" vertical="center" wrapText="1"/>
    </xf>
    <xf numFmtId="0" fontId="33" fillId="0" borderId="0" xfId="0" quotePrefix="1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164" fontId="32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164" fontId="28" fillId="7" borderId="2" xfId="0" applyNumberFormat="1" applyFont="1" applyFill="1" applyBorder="1" applyAlignment="1">
      <alignment horizontal="center" vertical="center" wrapText="1"/>
    </xf>
    <xf numFmtId="164" fontId="31" fillId="8" borderId="0" xfId="0" applyNumberFormat="1" applyFont="1" applyFill="1" applyAlignment="1">
      <alignment horizontal="center" vertical="center"/>
    </xf>
    <xf numFmtId="166" fontId="32" fillId="0" borderId="2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vertical="top" wrapText="1"/>
    </xf>
    <xf numFmtId="164" fontId="31" fillId="0" borderId="14" xfId="0" applyNumberFormat="1" applyFont="1" applyBorder="1" applyAlignment="1">
      <alignment vertical="top" wrapText="1"/>
    </xf>
    <xf numFmtId="0" fontId="18" fillId="0" borderId="6" xfId="0" applyFont="1" applyBorder="1" applyAlignment="1">
      <alignment horizontal="center" vertical="center"/>
    </xf>
    <xf numFmtId="0" fontId="10" fillId="0" borderId="3" xfId="0" applyFont="1" applyBorder="1"/>
    <xf numFmtId="0" fontId="10" fillId="0" borderId="7" xfId="0" applyFont="1" applyBorder="1"/>
    <xf numFmtId="0" fontId="9" fillId="0" borderId="6" xfId="0" applyFont="1" applyBorder="1" applyAlignment="1">
      <alignment horizontal="left"/>
    </xf>
    <xf numFmtId="0" fontId="19" fillId="2" borderId="12" xfId="0" applyFont="1" applyFill="1" applyBorder="1" applyAlignment="1">
      <alignment horizontal="left" vertical="center"/>
    </xf>
    <xf numFmtId="0" fontId="10" fillId="0" borderId="16" xfId="0" applyFont="1" applyBorder="1"/>
    <xf numFmtId="0" fontId="9" fillId="0" borderId="18" xfId="0" applyFont="1" applyBorder="1" applyAlignment="1">
      <alignment horizontal="left" vertical="center"/>
    </xf>
    <xf numFmtId="0" fontId="10" fillId="0" borderId="13" xfId="0" applyFont="1" applyBorder="1"/>
    <xf numFmtId="0" fontId="10" fillId="0" borderId="29" xfId="0" applyFont="1" applyBorder="1"/>
    <xf numFmtId="0" fontId="10" fillId="0" borderId="17" xfId="0" applyFont="1" applyBorder="1"/>
    <xf numFmtId="0" fontId="10" fillId="0" borderId="1" xfId="0" applyFont="1" applyBorder="1"/>
    <xf numFmtId="0" fontId="10" fillId="0" borderId="30" xfId="0" applyFont="1" applyBorder="1"/>
    <xf numFmtId="164" fontId="9" fillId="2" borderId="6" xfId="0" applyNumberFormat="1" applyFont="1" applyFill="1" applyBorder="1" applyAlignment="1">
      <alignment horizontal="left"/>
    </xf>
    <xf numFmtId="164" fontId="19" fillId="2" borderId="6" xfId="0" applyNumberFormat="1" applyFont="1" applyFill="1" applyBorder="1" applyAlignment="1">
      <alignment horizontal="left"/>
    </xf>
    <xf numFmtId="164" fontId="19" fillId="2" borderId="6" xfId="0" applyNumberFormat="1" applyFont="1" applyFill="1" applyBorder="1" applyAlignment="1">
      <alignment horizontal="left" vertical="center"/>
    </xf>
    <xf numFmtId="164" fontId="11" fillId="2" borderId="6" xfId="0" applyNumberFormat="1" applyFont="1" applyFill="1" applyBorder="1" applyAlignment="1">
      <alignment vertical="top"/>
    </xf>
    <xf numFmtId="164" fontId="18" fillId="2" borderId="0" xfId="0" applyNumberFormat="1" applyFont="1" applyFill="1" applyAlignment="1">
      <alignment horizontal="center"/>
    </xf>
    <xf numFmtId="0" fontId="10" fillId="0" borderId="0" xfId="0" applyFont="1"/>
    <xf numFmtId="164" fontId="14" fillId="2" borderId="6" xfId="0" applyNumberFormat="1" applyFont="1" applyFill="1" applyBorder="1" applyAlignment="1">
      <alignment horizontal="left" vertical="center"/>
    </xf>
    <xf numFmtId="164" fontId="11" fillId="2" borderId="6" xfId="0" applyNumberFormat="1" applyFont="1" applyFill="1" applyBorder="1" applyAlignment="1">
      <alignment horizontal="left"/>
    </xf>
    <xf numFmtId="164" fontId="31" fillId="2" borderId="15" xfId="0" applyNumberFormat="1" applyFont="1" applyFill="1" applyBorder="1" applyAlignment="1">
      <alignment horizontal="left" vertical="top" wrapText="1"/>
    </xf>
    <xf numFmtId="164" fontId="31" fillId="2" borderId="35" xfId="0" applyNumberFormat="1" applyFont="1" applyFill="1" applyBorder="1" applyAlignment="1">
      <alignment horizontal="left" vertical="top" wrapText="1"/>
    </xf>
    <xf numFmtId="164" fontId="31" fillId="2" borderId="34" xfId="0" applyNumberFormat="1" applyFont="1" applyFill="1" applyBorder="1" applyAlignment="1">
      <alignment horizontal="left" vertical="top" wrapText="1"/>
    </xf>
    <xf numFmtId="164" fontId="31" fillId="0" borderId="15" xfId="0" applyNumberFormat="1" applyFont="1" applyBorder="1" applyAlignment="1">
      <alignment horizontal="left" vertical="top" wrapText="1"/>
    </xf>
    <xf numFmtId="164" fontId="31" fillId="0" borderId="35" xfId="0" applyNumberFormat="1" applyFont="1" applyBorder="1" applyAlignment="1">
      <alignment horizontal="left" vertical="top" wrapText="1"/>
    </xf>
    <xf numFmtId="164" fontId="31" fillId="0" borderId="34" xfId="0" applyNumberFormat="1" applyFont="1" applyBorder="1" applyAlignment="1">
      <alignment horizontal="left" vertical="top" wrapText="1"/>
    </xf>
    <xf numFmtId="164" fontId="35" fillId="2" borderId="15" xfId="0" applyNumberFormat="1" applyFont="1" applyFill="1" applyBorder="1" applyAlignment="1">
      <alignment horizontal="left" vertical="top" wrapText="1"/>
    </xf>
    <xf numFmtId="164" fontId="35" fillId="2" borderId="35" xfId="0" applyNumberFormat="1" applyFont="1" applyFill="1" applyBorder="1" applyAlignment="1">
      <alignment horizontal="left" vertical="top" wrapText="1"/>
    </xf>
    <xf numFmtId="164" fontId="35" fillId="2" borderId="34" xfId="0" applyNumberFormat="1" applyFont="1" applyFill="1" applyBorder="1" applyAlignment="1">
      <alignment horizontal="left" vertical="top" wrapText="1"/>
    </xf>
    <xf numFmtId="164" fontId="30" fillId="8" borderId="15" xfId="0" applyNumberFormat="1" applyFont="1" applyFill="1" applyBorder="1" applyAlignment="1">
      <alignment horizontal="left" vertical="top"/>
    </xf>
    <xf numFmtId="164" fontId="30" fillId="8" borderId="34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bui1\AppData\Local\Temp\MicrosoftEdgeDownloads\d0be1e3d-8ffb-4f18-96bc-2317422838ae\TestCases_KhamPhaVaDocTruyen_CO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Tìm kiếm truyện theo tên chính xác</v>
          </cell>
          <cell r="C4" t="str">
            <v>Truyện 'Attack on Titan' có tồn tại</v>
          </cell>
          <cell r="D4" t="str">
            <v>1. Nhập từ khóa 'Attack on Titan' vào thanh tìm kiếm
2. Nhấn Enter</v>
          </cell>
          <cell r="E4" t="str">
            <v>Truyện 'Attack on Titan' hiển thị trong danh sách kết quả</v>
          </cell>
        </row>
        <row r="5">
          <cell r="B5" t="str">
            <v>Tìm kiếm với từ khóa không hợp lệ</v>
          </cell>
          <cell r="C5" t="str">
            <v>Không có truyện nào tên 'abcxyz'</v>
          </cell>
          <cell r="D5" t="str">
            <v>1. Nhập 'abcxyz' vào ô tìm kiếm
2. Nhấn Enter</v>
          </cell>
          <cell r="E5" t="str">
            <v>Hiển thị thông báo 'Không tìm thấy kết quả phù hợp'</v>
          </cell>
        </row>
        <row r="6">
          <cell r="B6" t="str">
            <v>Tìm kiếm theo tác giả</v>
          </cell>
          <cell r="C6" t="str">
            <v>Truyện có thông tin tác giả</v>
          </cell>
          <cell r="D6" t="str">
            <v>1. Nhập tên tác giả 'Oda Eiichiro'
2. Nhấn Enter</v>
          </cell>
          <cell r="E6" t="str">
            <v>Hiển thị danh sách các truyện do 'Oda Eiichiro' sáng tác</v>
          </cell>
        </row>
        <row r="7">
          <cell r="B7" t="str">
            <v>Truy cập trang chi tiết truyện từ kết quả tìm kiếm</v>
          </cell>
          <cell r="C7" t="str">
            <v>Truyện đã hiển thị trong kết quả</v>
          </cell>
          <cell r="D7" t="str">
            <v>1. Tìm truyện 'Doraemon'
2. Nhấn vào ảnh bìa truyện</v>
          </cell>
          <cell r="E7" t="str">
            <v>Hiển thị trang chi tiết với mô tả, tác giả, thể loại, đánh giá và danh sách chương</v>
          </cell>
        </row>
        <row r="8">
          <cell r="B8" t="str">
            <v>Kiểm tra có hiển thị số lượng chương và lượt xem</v>
          </cell>
          <cell r="C8" t="str">
            <v>Truyện có ít nhất 1 chương</v>
          </cell>
          <cell r="D8" t="str">
            <v>Truy cập trang chi tiết truyện bất kỳ</v>
          </cell>
          <cell r="E8" t="str">
            <v>Hiển thị đầy đủ số chương, lượt xem, ngày cập nhật gần nhất</v>
          </cell>
        </row>
        <row r="9">
          <cell r="B9" t="str">
            <v>Đọc chương truyện đã mở khóa</v>
          </cell>
          <cell r="C9" t="str">
            <v>Truyện miễn phí hoặc đã được mở khóa</v>
          </cell>
          <cell r="D9" t="str">
            <v>1. Vào trang chi tiết truyện
2. Nhấn vào chương 1</v>
          </cell>
          <cell r="E9" t="str">
            <v>Hiển thị nội dung đầy đủ của chương 1</v>
          </cell>
        </row>
        <row r="10">
          <cell r="B10" t="str">
            <v>Đọc truyện khi chưa mua chương có tính phí</v>
          </cell>
          <cell r="C10" t="str">
            <v>Người dùng chưa mua chương</v>
          </cell>
          <cell r="D10" t="str">
            <v>1. Truy cập chương có biểu tượng khóa
2. Nhấn vào chương đó</v>
          </cell>
          <cell r="E10" t="str">
            <v>Hiển thị thông báo yêu cầu mua xu để mở khóa chương</v>
          </cell>
        </row>
        <row r="11">
          <cell r="B11" t="str">
            <v>Thay đổi chế độ đọc (nền tối/sáng)</v>
          </cell>
          <cell r="C11" t="str">
            <v>Người dùng đang đọc truyện</v>
          </cell>
          <cell r="D11" t="str">
            <v>1. Khi đang đọc, nhấn biểu tượng 'Cài đặt đọc'
2. Chọn chế độ 'Nền tối'</v>
          </cell>
          <cell r="E11" t="str">
            <v>Giao diện chuyển sang nền tối khi đọc</v>
          </cell>
        </row>
        <row r="12">
          <cell r="B12" t="str">
            <v>Thay đổi kiểu hiển thị (cuộn dọc/cuộn ngang)</v>
          </cell>
          <cell r="C12" t="str">
            <v>Người dùng đang đọc truyện</v>
          </cell>
          <cell r="D12" t="str">
            <v>1. Vào cài đặt đọc
2. Chọn kiểu 'Cuộn ngang'</v>
          </cell>
          <cell r="E12" t="str">
            <v>Truyện chuyển sang kiểu hiển thị cuộn ngang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43"/>
      <c r="B1" s="74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53.25" customHeight="1">
      <c r="A2" s="75"/>
      <c r="B2" s="76"/>
      <c r="C2" s="142" t="s">
        <v>0</v>
      </c>
      <c r="D2" s="143"/>
      <c r="E2" s="143"/>
      <c r="F2" s="143"/>
      <c r="G2" s="1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2.75" customHeight="1">
      <c r="A3" s="43"/>
      <c r="B3" s="77"/>
      <c r="C3" s="78"/>
      <c r="D3" s="43"/>
      <c r="E3" s="43"/>
      <c r="F3" s="79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2.75" customHeight="1">
      <c r="A4" s="43"/>
      <c r="B4" s="80" t="s">
        <v>1</v>
      </c>
      <c r="C4" s="145"/>
      <c r="D4" s="143"/>
      <c r="E4" s="144"/>
      <c r="F4" s="80" t="s">
        <v>2</v>
      </c>
      <c r="G4" s="81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2.75" customHeight="1">
      <c r="A5" s="43"/>
      <c r="B5" s="80" t="s">
        <v>3</v>
      </c>
      <c r="C5" s="145"/>
      <c r="D5" s="143"/>
      <c r="E5" s="144"/>
      <c r="F5" s="80" t="s">
        <v>4</v>
      </c>
      <c r="G5" s="81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2.75" customHeight="1">
      <c r="A6" s="43"/>
      <c r="B6" s="146" t="s">
        <v>5</v>
      </c>
      <c r="C6" s="148"/>
      <c r="D6" s="149"/>
      <c r="E6" s="150"/>
      <c r="F6" s="80" t="s">
        <v>6</v>
      </c>
      <c r="G6" s="82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2.75" customHeight="1">
      <c r="A7" s="43"/>
      <c r="B7" s="147"/>
      <c r="C7" s="151"/>
      <c r="D7" s="152"/>
      <c r="E7" s="153"/>
      <c r="F7" s="80" t="s">
        <v>7</v>
      </c>
      <c r="G7" s="8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2.75" customHeight="1">
      <c r="A8" s="43"/>
      <c r="B8" s="77"/>
      <c r="C8" s="78"/>
      <c r="D8" s="43"/>
      <c r="E8" s="43"/>
      <c r="F8" s="77"/>
      <c r="G8" s="78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2.75" customHeight="1">
      <c r="A9" s="43"/>
      <c r="B9" s="74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2.75" customHeight="1">
      <c r="A10" s="43"/>
      <c r="B10" s="84" t="s">
        <v>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2.75" customHeight="1">
      <c r="A11" s="85"/>
      <c r="B11" s="86" t="s">
        <v>9</v>
      </c>
      <c r="C11" s="87" t="s">
        <v>10</v>
      </c>
      <c r="D11" s="87" t="s">
        <v>11</v>
      </c>
      <c r="E11" s="88" t="s">
        <v>12</v>
      </c>
      <c r="F11" s="88" t="s">
        <v>13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2.75" customHeight="1">
      <c r="A12" s="43"/>
      <c r="B12" s="89"/>
      <c r="C12" s="90"/>
      <c r="D12" s="91"/>
      <c r="E12" s="38"/>
      <c r="F12" s="38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>
      <c r="A13" s="43"/>
      <c r="B13" s="89"/>
      <c r="C13" s="90"/>
      <c r="D13" s="92"/>
      <c r="E13" s="38"/>
      <c r="F13" s="38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>
      <c r="A14" s="43"/>
      <c r="B14" s="82"/>
      <c r="C14" s="90"/>
      <c r="D14" s="92"/>
      <c r="E14" s="38"/>
      <c r="F14" s="38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>
      <c r="A15" s="43"/>
      <c r="B15" s="82"/>
      <c r="C15" s="90"/>
      <c r="D15" s="92"/>
      <c r="E15" s="92"/>
      <c r="F15" s="9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>
      <c r="A16" s="43"/>
      <c r="B16" s="82"/>
      <c r="C16" s="90"/>
      <c r="D16" s="92"/>
      <c r="E16" s="92"/>
      <c r="F16" s="9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2.75" customHeight="1">
      <c r="A17" s="43"/>
      <c r="B17" s="82"/>
      <c r="C17" s="90"/>
      <c r="D17" s="92"/>
      <c r="E17" s="92"/>
      <c r="F17" s="9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2.75" customHeight="1">
      <c r="A18" s="43"/>
      <c r="B18" s="82"/>
      <c r="C18" s="90"/>
      <c r="D18" s="94"/>
      <c r="E18" s="92"/>
      <c r="F18" s="9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2.75" customHeight="1">
      <c r="A19" s="43"/>
      <c r="B19" s="74"/>
      <c r="C19" s="43"/>
      <c r="D19" s="43"/>
      <c r="E19" s="43"/>
      <c r="F19" s="43"/>
      <c r="G19" s="95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2.75" customHeight="1">
      <c r="A20" s="43"/>
      <c r="B20" s="74"/>
      <c r="C20" s="43"/>
      <c r="D20" s="43"/>
      <c r="E20" s="43"/>
      <c r="F20" s="43"/>
      <c r="G20" s="95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2.75" customHeight="1">
      <c r="A21" s="43"/>
      <c r="B21" s="74"/>
      <c r="C21" s="43"/>
      <c r="D21" s="43"/>
      <c r="E21" s="43"/>
      <c r="F21" s="43"/>
      <c r="G21" s="95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customHeight="1">
      <c r="A22" s="43"/>
      <c r="B22" s="74"/>
      <c r="C22" s="43"/>
      <c r="D22" s="43"/>
      <c r="E22" s="43"/>
      <c r="F22" s="43"/>
      <c r="G22" s="95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>
      <c r="A23" s="43"/>
      <c r="B23" s="74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>
      <c r="A24" s="43"/>
      <c r="B24" s="74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>
      <c r="A25" s="43"/>
      <c r="B25" s="74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>
      <c r="A26" s="43"/>
      <c r="B26" s="7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>
      <c r="A27" s="43"/>
      <c r="B27" s="74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2.75" customHeight="1">
      <c r="A28" s="43"/>
      <c r="B28" s="7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>
      <c r="A29" s="43"/>
      <c r="B29" s="74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>
      <c r="A30" s="43"/>
      <c r="B30" s="74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customHeight="1">
      <c r="A31" s="43"/>
      <c r="B31" s="74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customHeight="1">
      <c r="A32" s="43"/>
      <c r="B32" s="74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2.75" customHeight="1">
      <c r="A33" s="43"/>
      <c r="B33" s="74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2.75" customHeight="1">
      <c r="A34" s="43"/>
      <c r="B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2.75" customHeight="1">
      <c r="A35" s="43"/>
      <c r="B35" s="74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2.75" customHeight="1">
      <c r="A36" s="43"/>
      <c r="B36" s="74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2.75" customHeight="1">
      <c r="A37" s="43"/>
      <c r="B37" s="74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2.75" customHeight="1">
      <c r="A38" s="43"/>
      <c r="B38" s="74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2.75" customHeight="1">
      <c r="A39" s="43"/>
      <c r="B39" s="74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2.75" customHeight="1">
      <c r="A40" s="43"/>
      <c r="B40" s="7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2.75" customHeight="1">
      <c r="A41" s="43"/>
      <c r="B41" s="74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2.75" customHeight="1">
      <c r="A42" s="43"/>
      <c r="B42" s="74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2.75" customHeight="1">
      <c r="A43" s="43"/>
      <c r="B43" s="74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2.75" customHeight="1">
      <c r="A44" s="43"/>
      <c r="B44" s="74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2.75" customHeight="1">
      <c r="A45" s="43"/>
      <c r="B45" s="74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2.75" customHeight="1">
      <c r="A46" s="43"/>
      <c r="B46" s="74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2.75" customHeight="1">
      <c r="A47" s="43"/>
      <c r="B47" s="7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2.75" customHeight="1">
      <c r="A48" s="43"/>
      <c r="B48" s="74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2.75" customHeight="1">
      <c r="A49" s="43"/>
      <c r="B49" s="74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>
      <c r="A50" s="43"/>
      <c r="B50" s="74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2.75" customHeight="1">
      <c r="A51" s="43"/>
      <c r="B51" s="74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2.75" customHeight="1">
      <c r="A52" s="43"/>
      <c r="B52" s="74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2.75" customHeight="1">
      <c r="A53" s="43"/>
      <c r="B53" s="74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2.75" customHeight="1">
      <c r="A54" s="43"/>
      <c r="B54" s="7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>
      <c r="A55" s="43"/>
      <c r="B55" s="74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2.75" customHeight="1">
      <c r="A56" s="43"/>
      <c r="B56" s="74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2.75" customHeight="1">
      <c r="A57" s="43"/>
      <c r="B57" s="74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2.75" customHeight="1">
      <c r="A58" s="43"/>
      <c r="B58" s="74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2.75" customHeight="1">
      <c r="A59" s="43"/>
      <c r="B59" s="74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2.75" customHeight="1">
      <c r="A60" s="43"/>
      <c r="B60" s="74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2.75" customHeight="1">
      <c r="A61" s="43"/>
      <c r="B61" s="74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2.75" customHeight="1">
      <c r="A62" s="43"/>
      <c r="B62" s="74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2.75" customHeight="1">
      <c r="A63" s="43"/>
      <c r="B63" s="74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2.75" customHeight="1">
      <c r="A64" s="43"/>
      <c r="B64" s="74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2.75" customHeight="1">
      <c r="A65" s="43"/>
      <c r="B65" s="74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2.75" customHeight="1">
      <c r="A66" s="43"/>
      <c r="B66" s="74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2.75" customHeight="1">
      <c r="A67" s="43"/>
      <c r="B67" s="74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2.75" customHeight="1">
      <c r="A68" s="43"/>
      <c r="B68" s="7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2.75" customHeight="1">
      <c r="A69" s="43"/>
      <c r="B69" s="74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2.75" customHeight="1">
      <c r="A70" s="43"/>
      <c r="B70" s="74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2.75" customHeight="1">
      <c r="A71" s="43"/>
      <c r="B71" s="74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2.75" customHeight="1">
      <c r="A72" s="43"/>
      <c r="B72" s="74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2.75" customHeight="1">
      <c r="A73" s="43"/>
      <c r="B73" s="74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2.75" customHeight="1">
      <c r="A74" s="43"/>
      <c r="B74" s="74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2.75" customHeight="1">
      <c r="A75" s="43"/>
      <c r="B75" s="74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2.75" customHeight="1">
      <c r="A76" s="43"/>
      <c r="B76" s="74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2.75" customHeight="1">
      <c r="A77" s="43"/>
      <c r="B77" s="74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2.75" customHeight="1">
      <c r="A78" s="43"/>
      <c r="B78" s="74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2.75" customHeight="1">
      <c r="A79" s="43"/>
      <c r="B79" s="74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2.75" customHeight="1">
      <c r="A80" s="43"/>
      <c r="B80" s="74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2.75" customHeight="1">
      <c r="A81" s="43"/>
      <c r="B81" s="74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2.75" customHeight="1">
      <c r="A82" s="43"/>
      <c r="B82" s="7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2.75" customHeight="1">
      <c r="A83" s="43"/>
      <c r="B83" s="74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2.75" customHeight="1">
      <c r="A84" s="43"/>
      <c r="B84" s="74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2.75" customHeight="1">
      <c r="A85" s="43"/>
      <c r="B85" s="74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2.75" customHeight="1">
      <c r="A86" s="43"/>
      <c r="B86" s="74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2.75" customHeight="1">
      <c r="A87" s="43"/>
      <c r="B87" s="74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2.75" customHeight="1">
      <c r="A88" s="43"/>
      <c r="B88" s="74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2.75" customHeight="1">
      <c r="A89" s="43"/>
      <c r="B89" s="74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2.75" customHeight="1">
      <c r="A90" s="43"/>
      <c r="B90" s="74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2.75" customHeight="1">
      <c r="A91" s="43"/>
      <c r="B91" s="74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2.75" customHeight="1">
      <c r="A92" s="43"/>
      <c r="B92" s="74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2.75" customHeight="1">
      <c r="A93" s="43"/>
      <c r="B93" s="74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2.75" customHeight="1">
      <c r="A94" s="43"/>
      <c r="B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2.75" customHeight="1">
      <c r="A95" s="43"/>
      <c r="B95" s="74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2.75" customHeight="1">
      <c r="A96" s="43"/>
      <c r="B96" s="74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2.75" customHeight="1">
      <c r="A97" s="43"/>
      <c r="B97" s="74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2.75" customHeight="1">
      <c r="A98" s="43"/>
      <c r="B98" s="74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2.75" customHeight="1">
      <c r="A99" s="43"/>
      <c r="B99" s="74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2.75" customHeight="1">
      <c r="A100" s="43"/>
      <c r="B100" s="74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2.75" customHeight="1">
      <c r="A101" s="43"/>
      <c r="B101" s="74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2.75" customHeight="1">
      <c r="A102" s="43"/>
      <c r="B102" s="74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2.75" customHeight="1">
      <c r="A103" s="43"/>
      <c r="B103" s="74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2.75" customHeight="1">
      <c r="A104" s="43"/>
      <c r="B104" s="74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2.75" customHeight="1">
      <c r="A105" s="43"/>
      <c r="B105" s="74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2.75" customHeight="1">
      <c r="A106" s="43"/>
      <c r="B106" s="7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2.75" customHeight="1">
      <c r="A107" s="43"/>
      <c r="B107" s="74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2.75" customHeight="1">
      <c r="A108" s="43"/>
      <c r="B108" s="74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2.75" customHeight="1">
      <c r="A109" s="43"/>
      <c r="B109" s="74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2.75" customHeight="1">
      <c r="A110" s="43"/>
      <c r="B110" s="74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2.75" customHeight="1">
      <c r="A111" s="43"/>
      <c r="B111" s="74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2.75" customHeight="1">
      <c r="A112" s="43"/>
      <c r="B112" s="74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2.75" customHeight="1">
      <c r="A113" s="43"/>
      <c r="B113" s="74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2.75" customHeight="1">
      <c r="A114" s="43"/>
      <c r="B114" s="74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2.75" customHeight="1">
      <c r="A115" s="43"/>
      <c r="B115" s="74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2.75" customHeight="1">
      <c r="A116" s="43"/>
      <c r="B116" s="74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2.75" customHeight="1">
      <c r="A117" s="43"/>
      <c r="B117" s="74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2.75" customHeight="1">
      <c r="A118" s="43"/>
      <c r="B118" s="74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2.75" customHeight="1">
      <c r="A119" s="43"/>
      <c r="B119" s="74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2.75" customHeight="1">
      <c r="A120" s="43"/>
      <c r="B120" s="74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2.75" customHeight="1">
      <c r="A121" s="43"/>
      <c r="B121" s="74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2.75" customHeight="1">
      <c r="A122" s="43"/>
      <c r="B122" s="74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2.75" customHeight="1">
      <c r="A123" s="43"/>
      <c r="B123" s="74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2.75" customHeight="1">
      <c r="A124" s="43"/>
      <c r="B124" s="74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2.75" customHeight="1">
      <c r="A125" s="43"/>
      <c r="B125" s="74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2.75" customHeight="1">
      <c r="A126" s="43"/>
      <c r="B126" s="74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2.75" customHeight="1">
      <c r="A127" s="43"/>
      <c r="B127" s="74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2.75" customHeight="1">
      <c r="A128" s="43"/>
      <c r="B128" s="74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2.75" customHeight="1">
      <c r="A129" s="43"/>
      <c r="B129" s="74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2.75" customHeight="1">
      <c r="A130" s="43"/>
      <c r="B130" s="74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2.75" customHeight="1">
      <c r="A131" s="43"/>
      <c r="B131" s="74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2.75" customHeight="1">
      <c r="A132" s="43"/>
      <c r="B132" s="74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2.75" customHeight="1">
      <c r="A133" s="43"/>
      <c r="B133" s="74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2.75" customHeight="1">
      <c r="A134" s="43"/>
      <c r="B134" s="74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2.75" customHeight="1">
      <c r="A135" s="43"/>
      <c r="B135" s="74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2.75" customHeight="1">
      <c r="A136" s="43"/>
      <c r="B136" s="74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2.75" customHeight="1">
      <c r="A137" s="43"/>
      <c r="B137" s="74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2.75" customHeight="1">
      <c r="A138" s="43"/>
      <c r="B138" s="74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2.75" customHeight="1">
      <c r="A139" s="43"/>
      <c r="B139" s="74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2.75" customHeight="1">
      <c r="A140" s="43"/>
      <c r="B140" s="74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2.75" customHeight="1">
      <c r="A141" s="43"/>
      <c r="B141" s="74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2.75" customHeight="1">
      <c r="A142" s="43"/>
      <c r="B142" s="74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2.75" customHeight="1">
      <c r="A143" s="43"/>
      <c r="B143" s="74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2.75" customHeight="1">
      <c r="A144" s="43"/>
      <c r="B144" s="74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2.75" customHeight="1">
      <c r="A145" s="43"/>
      <c r="B145" s="74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2.75" customHeight="1">
      <c r="A146" s="43"/>
      <c r="B146" s="74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2.75" customHeight="1">
      <c r="A147" s="43"/>
      <c r="B147" s="74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2.75" customHeight="1">
      <c r="A148" s="43"/>
      <c r="B148" s="74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2.75" customHeight="1">
      <c r="A149" s="43"/>
      <c r="B149" s="74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2.75" customHeight="1">
      <c r="A150" s="43"/>
      <c r="B150" s="74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2.75" customHeight="1">
      <c r="A151" s="43"/>
      <c r="B151" s="74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2.75" customHeight="1">
      <c r="A152" s="43"/>
      <c r="B152" s="74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2.75" customHeight="1">
      <c r="A153" s="43"/>
      <c r="B153" s="74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2.75" customHeight="1">
      <c r="A154" s="43"/>
      <c r="B154" s="74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2.75" customHeight="1">
      <c r="A155" s="43"/>
      <c r="B155" s="74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2.75" customHeight="1">
      <c r="A156" s="43"/>
      <c r="B156" s="74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2.75" customHeight="1">
      <c r="A157" s="43"/>
      <c r="B157" s="74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2.75" customHeight="1">
      <c r="A158" s="43"/>
      <c r="B158" s="74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2.75" customHeight="1">
      <c r="A159" s="43"/>
      <c r="B159" s="74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2.75" customHeight="1">
      <c r="A160" s="43"/>
      <c r="B160" s="74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2.75" customHeight="1">
      <c r="A161" s="43"/>
      <c r="B161" s="74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2.75" customHeight="1">
      <c r="A162" s="43"/>
      <c r="B162" s="74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2.75" customHeight="1">
      <c r="A163" s="43"/>
      <c r="B163" s="74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2.75" customHeight="1">
      <c r="A164" s="43"/>
      <c r="B164" s="74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2.75" customHeight="1">
      <c r="A165" s="43"/>
      <c r="B165" s="74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2.75" customHeight="1">
      <c r="A166" s="43"/>
      <c r="B166" s="74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2.75" customHeight="1">
      <c r="A167" s="43"/>
      <c r="B167" s="74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2.75" customHeight="1">
      <c r="A168" s="43"/>
      <c r="B168" s="74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2.75" customHeight="1">
      <c r="A169" s="43"/>
      <c r="B169" s="74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2.75" customHeight="1">
      <c r="A170" s="43"/>
      <c r="B170" s="74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2.75" customHeight="1">
      <c r="A171" s="43"/>
      <c r="B171" s="74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2.75" customHeight="1">
      <c r="A172" s="43"/>
      <c r="B172" s="74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2.75" customHeight="1">
      <c r="A173" s="43"/>
      <c r="B173" s="74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2.75" customHeight="1">
      <c r="A174" s="43"/>
      <c r="B174" s="74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2.75" customHeight="1">
      <c r="A175" s="43"/>
      <c r="B175" s="74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2.75" customHeight="1">
      <c r="A176" s="43"/>
      <c r="B176" s="74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2.75" customHeight="1">
      <c r="A177" s="43"/>
      <c r="B177" s="74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2.75" customHeight="1">
      <c r="A178" s="43"/>
      <c r="B178" s="74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2.75" customHeight="1">
      <c r="A179" s="43"/>
      <c r="B179" s="74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2.75" customHeight="1">
      <c r="A180" s="43"/>
      <c r="B180" s="74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2.75" customHeight="1">
      <c r="A181" s="43"/>
      <c r="B181" s="74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2.75" customHeight="1">
      <c r="A182" s="43"/>
      <c r="B182" s="74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2.75" customHeight="1">
      <c r="A183" s="43"/>
      <c r="B183" s="74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2.75" customHeight="1">
      <c r="A184" s="43"/>
      <c r="B184" s="74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2.75" customHeight="1">
      <c r="A185" s="43"/>
      <c r="B185" s="74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2.75" customHeight="1">
      <c r="A186" s="43"/>
      <c r="B186" s="74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2.75" customHeight="1">
      <c r="A187" s="43"/>
      <c r="B187" s="74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2.75" customHeight="1">
      <c r="A188" s="43"/>
      <c r="B188" s="74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2.75" customHeight="1">
      <c r="A189" s="43"/>
      <c r="B189" s="74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2.75" customHeight="1">
      <c r="A190" s="43"/>
      <c r="B190" s="74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2.75" customHeight="1">
      <c r="A191" s="43"/>
      <c r="B191" s="74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2.75" customHeight="1">
      <c r="A192" s="43"/>
      <c r="B192" s="74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2.75" customHeight="1">
      <c r="A193" s="43"/>
      <c r="B193" s="74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2.75" customHeight="1">
      <c r="A194" s="43"/>
      <c r="B194" s="74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2.75" customHeight="1">
      <c r="A195" s="43"/>
      <c r="B195" s="74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2.75" customHeight="1">
      <c r="A196" s="43"/>
      <c r="B196" s="74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2.75" customHeight="1">
      <c r="A197" s="43"/>
      <c r="B197" s="74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2.75" customHeight="1">
      <c r="A198" s="43"/>
      <c r="B198" s="74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2.75" customHeight="1">
      <c r="A199" s="43"/>
      <c r="B199" s="74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2.75" customHeight="1">
      <c r="A200" s="43"/>
      <c r="B200" s="74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2.75" customHeight="1">
      <c r="A201" s="43"/>
      <c r="B201" s="74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2.75" customHeight="1">
      <c r="A202" s="43"/>
      <c r="B202" s="74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2.75" customHeight="1">
      <c r="A203" s="43"/>
      <c r="B203" s="74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2.75" customHeight="1">
      <c r="A204" s="43"/>
      <c r="B204" s="74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2.75" customHeight="1">
      <c r="A205" s="43"/>
      <c r="B205" s="74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2.75" customHeight="1">
      <c r="A206" s="43"/>
      <c r="B206" s="74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2.75" customHeight="1">
      <c r="A207" s="43"/>
      <c r="B207" s="74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2.75" customHeight="1">
      <c r="A208" s="43"/>
      <c r="B208" s="74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2.75" customHeight="1">
      <c r="A209" s="43"/>
      <c r="B209" s="74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2.75" customHeight="1">
      <c r="A210" s="43"/>
      <c r="B210" s="74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2.75" customHeight="1">
      <c r="A211" s="43"/>
      <c r="B211" s="74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2.75" customHeight="1">
      <c r="A212" s="43"/>
      <c r="B212" s="74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2.75" customHeight="1">
      <c r="A213" s="43"/>
      <c r="B213" s="74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2.75" customHeight="1">
      <c r="A214" s="43"/>
      <c r="B214" s="74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2.75" customHeight="1">
      <c r="A215" s="43"/>
      <c r="B215" s="74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2.75" customHeight="1">
      <c r="A216" s="43"/>
      <c r="B216" s="74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2.75" customHeight="1">
      <c r="A217" s="43"/>
      <c r="B217" s="74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2.75" customHeight="1">
      <c r="A218" s="43"/>
      <c r="B218" s="74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2.75" customHeight="1">
      <c r="A219" s="43"/>
      <c r="B219" s="74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2.75" customHeight="1">
      <c r="A220" s="43"/>
      <c r="B220" s="74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2.75" customHeight="1">
      <c r="A221" s="43"/>
      <c r="B221" s="74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2.75" customHeight="1">
      <c r="A222" s="43"/>
      <c r="B222" s="74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2.75" customHeight="1">
      <c r="A223" s="43"/>
      <c r="B223" s="74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2.75" customHeight="1">
      <c r="A224" s="43"/>
      <c r="B224" s="74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2.75" customHeight="1">
      <c r="A225" s="43"/>
      <c r="B225" s="74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2.75" customHeight="1">
      <c r="A226" s="43"/>
      <c r="B226" s="74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2.75" customHeight="1">
      <c r="A227" s="43"/>
      <c r="B227" s="74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2.75" customHeight="1">
      <c r="A228" s="43"/>
      <c r="B228" s="74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2.75" customHeight="1">
      <c r="A229" s="43"/>
      <c r="B229" s="74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2.75" customHeight="1">
      <c r="A230" s="43"/>
      <c r="B230" s="74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2.75" customHeight="1">
      <c r="A231" s="43"/>
      <c r="B231" s="74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2.75" customHeight="1">
      <c r="A232" s="43"/>
      <c r="B232" s="74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2.75" customHeight="1">
      <c r="A233" s="43"/>
      <c r="B233" s="74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2.75" customHeight="1">
      <c r="A234" s="43"/>
      <c r="B234" s="74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2.75" customHeight="1">
      <c r="A235" s="43"/>
      <c r="B235" s="74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2.75" customHeight="1">
      <c r="A236" s="43"/>
      <c r="B236" s="74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2.75" customHeight="1">
      <c r="A237" s="43"/>
      <c r="B237" s="74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2.75" customHeight="1">
      <c r="A238" s="43"/>
      <c r="B238" s="74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2.75" customHeight="1">
      <c r="A239" s="43"/>
      <c r="B239" s="74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2.75" customHeight="1">
      <c r="A240" s="43"/>
      <c r="B240" s="74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2.75" customHeight="1">
      <c r="A241" s="43"/>
      <c r="B241" s="74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2.75" customHeight="1">
      <c r="A242" s="43"/>
      <c r="B242" s="74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2.75" customHeight="1">
      <c r="A243" s="43"/>
      <c r="B243" s="74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2.75" customHeight="1">
      <c r="A244" s="43"/>
      <c r="B244" s="74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2.75" customHeight="1">
      <c r="A245" s="43"/>
      <c r="B245" s="74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2.75" customHeight="1">
      <c r="A246" s="43"/>
      <c r="B246" s="74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2.75" customHeight="1">
      <c r="A247" s="43"/>
      <c r="B247" s="74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2.75" customHeight="1">
      <c r="A248" s="43"/>
      <c r="B248" s="74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2.75" customHeight="1">
      <c r="A249" s="43"/>
      <c r="B249" s="74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2.75" customHeight="1">
      <c r="A250" s="43"/>
      <c r="B250" s="74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2.75" customHeight="1">
      <c r="A251" s="43"/>
      <c r="B251" s="74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2.75" customHeight="1">
      <c r="A252" s="43"/>
      <c r="B252" s="74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2.75" customHeight="1">
      <c r="A253" s="43"/>
      <c r="B253" s="74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2.75" customHeight="1">
      <c r="A254" s="43"/>
      <c r="B254" s="74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2.75" customHeight="1">
      <c r="A255" s="43"/>
      <c r="B255" s="74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2.75" customHeight="1">
      <c r="A256" s="43"/>
      <c r="B256" s="74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2.75" customHeight="1">
      <c r="A257" s="43"/>
      <c r="B257" s="74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2.75" customHeight="1">
      <c r="A258" s="43"/>
      <c r="B258" s="74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2.75" customHeight="1">
      <c r="A259" s="43"/>
      <c r="B259" s="74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2.75" customHeight="1">
      <c r="A260" s="43"/>
      <c r="B260" s="74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2.75" customHeight="1">
      <c r="A261" s="43"/>
      <c r="B261" s="74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2.75" customHeight="1">
      <c r="A262" s="43"/>
      <c r="B262" s="74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2.75" customHeight="1">
      <c r="A263" s="43"/>
      <c r="B263" s="74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2.75" customHeight="1">
      <c r="A264" s="43"/>
      <c r="B264" s="74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2.75" customHeight="1">
      <c r="A265" s="43"/>
      <c r="B265" s="74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2.75" customHeight="1">
      <c r="A266" s="43"/>
      <c r="B266" s="74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2.75" customHeight="1">
      <c r="A267" s="43"/>
      <c r="B267" s="74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2.75" customHeight="1">
      <c r="A268" s="43"/>
      <c r="B268" s="74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2.75" customHeight="1">
      <c r="A269" s="43"/>
      <c r="B269" s="74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2.75" customHeight="1">
      <c r="A270" s="43"/>
      <c r="B270" s="74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2.75" customHeight="1">
      <c r="A271" s="43"/>
      <c r="B271" s="74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2.75" customHeight="1">
      <c r="A272" s="43"/>
      <c r="B272" s="74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2.75" customHeight="1">
      <c r="A273" s="43"/>
      <c r="B273" s="74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2.75" customHeight="1">
      <c r="A274" s="43"/>
      <c r="B274" s="74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2.75" customHeight="1">
      <c r="A275" s="43"/>
      <c r="B275" s="74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2.75" customHeight="1">
      <c r="A276" s="43"/>
      <c r="B276" s="74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2.75" customHeight="1">
      <c r="A277" s="43"/>
      <c r="B277" s="74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2.75" customHeight="1">
      <c r="A278" s="43"/>
      <c r="B278" s="74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2.75" customHeight="1">
      <c r="A279" s="43"/>
      <c r="B279" s="74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2.75" customHeight="1">
      <c r="A280" s="43"/>
      <c r="B280" s="74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2.75" customHeight="1">
      <c r="A281" s="43"/>
      <c r="B281" s="74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2.75" customHeight="1">
      <c r="A282" s="43"/>
      <c r="B282" s="74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2.75" customHeight="1">
      <c r="A283" s="43"/>
      <c r="B283" s="74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2.75" customHeight="1">
      <c r="A284" s="43"/>
      <c r="B284" s="74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2.75" customHeight="1">
      <c r="A285" s="43"/>
      <c r="B285" s="74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2.75" customHeight="1">
      <c r="A286" s="43"/>
      <c r="B286" s="74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2.75" customHeight="1">
      <c r="A287" s="43"/>
      <c r="B287" s="74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2.75" customHeight="1">
      <c r="A288" s="43"/>
      <c r="B288" s="74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2.75" customHeight="1">
      <c r="A289" s="43"/>
      <c r="B289" s="74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2.75" customHeight="1">
      <c r="A290" s="43"/>
      <c r="B290" s="74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2.75" customHeight="1">
      <c r="A291" s="43"/>
      <c r="B291" s="74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2.75" customHeight="1">
      <c r="A292" s="43"/>
      <c r="B292" s="74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2.75" customHeight="1">
      <c r="A293" s="43"/>
      <c r="B293" s="74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2.75" customHeight="1">
      <c r="A294" s="43"/>
      <c r="B294" s="74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2.75" customHeight="1">
      <c r="A295" s="43"/>
      <c r="B295" s="74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2.75" customHeight="1">
      <c r="A296" s="43"/>
      <c r="B296" s="74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2.75" customHeight="1">
      <c r="A297" s="43"/>
      <c r="B297" s="74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2.75" customHeight="1">
      <c r="A298" s="43"/>
      <c r="B298" s="74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2.75" customHeight="1">
      <c r="A299" s="43"/>
      <c r="B299" s="74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2.75" customHeight="1">
      <c r="A300" s="43"/>
      <c r="B300" s="74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2.75" customHeight="1">
      <c r="A301" s="43"/>
      <c r="B301" s="74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2.75" customHeight="1">
      <c r="A302" s="43"/>
      <c r="B302" s="74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2.75" customHeight="1">
      <c r="A303" s="43"/>
      <c r="B303" s="74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2.75" customHeight="1">
      <c r="A304" s="43"/>
      <c r="B304" s="74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2.75" customHeight="1">
      <c r="A305" s="43"/>
      <c r="B305" s="74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2.75" customHeight="1">
      <c r="A306" s="43"/>
      <c r="B306" s="74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2.75" customHeight="1">
      <c r="A307" s="43"/>
      <c r="B307" s="74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2.75" customHeight="1">
      <c r="A308" s="43"/>
      <c r="B308" s="74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2.75" customHeight="1">
      <c r="A309" s="43"/>
      <c r="B309" s="74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2.75" customHeight="1">
      <c r="A310" s="43"/>
      <c r="B310" s="74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2.75" customHeight="1">
      <c r="A311" s="43"/>
      <c r="B311" s="74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2.75" customHeight="1">
      <c r="A312" s="43"/>
      <c r="B312" s="74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2.75" customHeight="1">
      <c r="A313" s="43"/>
      <c r="B313" s="74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2.75" customHeight="1">
      <c r="A314" s="43"/>
      <c r="B314" s="74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2.75" customHeight="1">
      <c r="A315" s="43"/>
      <c r="B315" s="74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2.75" customHeight="1">
      <c r="A316" s="43"/>
      <c r="B316" s="74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2.75" customHeight="1">
      <c r="A317" s="43"/>
      <c r="B317" s="74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2.75" customHeight="1">
      <c r="A318" s="43"/>
      <c r="B318" s="74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2.75" customHeight="1">
      <c r="A319" s="43"/>
      <c r="B319" s="74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2.75" customHeight="1">
      <c r="A320" s="43"/>
      <c r="B320" s="74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2.75" customHeight="1">
      <c r="A321" s="43"/>
      <c r="B321" s="74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2.75" customHeight="1">
      <c r="A322" s="43"/>
      <c r="B322" s="74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2.75" customHeight="1">
      <c r="A323" s="43"/>
      <c r="B323" s="74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2.75" customHeight="1">
      <c r="A324" s="43"/>
      <c r="B324" s="74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2.75" customHeight="1">
      <c r="A325" s="43"/>
      <c r="B325" s="74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2.75" customHeight="1">
      <c r="A326" s="43"/>
      <c r="B326" s="74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2.75" customHeight="1">
      <c r="A327" s="43"/>
      <c r="B327" s="74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2.75" customHeight="1">
      <c r="A328" s="43"/>
      <c r="B328" s="74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2.75" customHeight="1">
      <c r="A329" s="43"/>
      <c r="B329" s="74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2.75" customHeight="1">
      <c r="A330" s="43"/>
      <c r="B330" s="74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2.75" customHeight="1">
      <c r="A331" s="43"/>
      <c r="B331" s="74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2.75" customHeight="1">
      <c r="A332" s="43"/>
      <c r="B332" s="74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2.75" customHeight="1">
      <c r="A333" s="43"/>
      <c r="B333" s="74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2.75" customHeight="1">
      <c r="A334" s="43"/>
      <c r="B334" s="74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2.75" customHeight="1">
      <c r="A335" s="43"/>
      <c r="B335" s="74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2.75" customHeight="1">
      <c r="A336" s="43"/>
      <c r="B336" s="74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2.75" customHeight="1">
      <c r="A337" s="43"/>
      <c r="B337" s="74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2.75" customHeight="1">
      <c r="A338" s="43"/>
      <c r="B338" s="74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2.75" customHeight="1">
      <c r="A339" s="43"/>
      <c r="B339" s="74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2.75" customHeight="1">
      <c r="A340" s="43"/>
      <c r="B340" s="74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2.75" customHeight="1">
      <c r="A341" s="43"/>
      <c r="B341" s="74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2.75" customHeight="1">
      <c r="A342" s="43"/>
      <c r="B342" s="74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2.75" customHeight="1">
      <c r="A343" s="43"/>
      <c r="B343" s="74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2.75" customHeight="1">
      <c r="A344" s="43"/>
      <c r="B344" s="74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2.75" customHeight="1">
      <c r="A345" s="43"/>
      <c r="B345" s="74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2.75" customHeight="1">
      <c r="A346" s="43"/>
      <c r="B346" s="74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2.75" customHeight="1">
      <c r="A347" s="43"/>
      <c r="B347" s="74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2.75" customHeight="1">
      <c r="A348" s="43"/>
      <c r="B348" s="74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2.75" customHeight="1">
      <c r="A349" s="43"/>
      <c r="B349" s="74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2.75" customHeight="1">
      <c r="A350" s="43"/>
      <c r="B350" s="74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2.75" customHeight="1">
      <c r="A351" s="43"/>
      <c r="B351" s="74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2.75" customHeight="1">
      <c r="A352" s="43"/>
      <c r="B352" s="74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2.75" customHeight="1">
      <c r="A353" s="43"/>
      <c r="B353" s="74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2.75" customHeight="1">
      <c r="A354" s="43"/>
      <c r="B354" s="74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2.75" customHeight="1">
      <c r="A355" s="43"/>
      <c r="B355" s="74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2.75" customHeight="1">
      <c r="A356" s="43"/>
      <c r="B356" s="74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2.75" customHeight="1">
      <c r="A357" s="43"/>
      <c r="B357" s="74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2.75" customHeight="1">
      <c r="A358" s="43"/>
      <c r="B358" s="74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2.75" customHeight="1">
      <c r="A359" s="43"/>
      <c r="B359" s="74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2.75" customHeight="1">
      <c r="A360" s="43"/>
      <c r="B360" s="74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2.75" customHeight="1">
      <c r="A361" s="43"/>
      <c r="B361" s="74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2.75" customHeight="1">
      <c r="A362" s="43"/>
      <c r="B362" s="74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2.75" customHeight="1">
      <c r="A363" s="43"/>
      <c r="B363" s="74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2.75" customHeight="1">
      <c r="A364" s="43"/>
      <c r="B364" s="74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2.75" customHeight="1">
      <c r="A365" s="43"/>
      <c r="B365" s="74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2.75" customHeight="1">
      <c r="A366" s="43"/>
      <c r="B366" s="74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2.75" customHeight="1">
      <c r="A367" s="43"/>
      <c r="B367" s="74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2.75" customHeight="1">
      <c r="A368" s="43"/>
      <c r="B368" s="74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2.75" customHeight="1">
      <c r="A369" s="43"/>
      <c r="B369" s="74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2.75" customHeight="1">
      <c r="A370" s="43"/>
      <c r="B370" s="74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2.75" customHeight="1">
      <c r="A371" s="43"/>
      <c r="B371" s="74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2.75" customHeight="1">
      <c r="A372" s="43"/>
      <c r="B372" s="74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2.75" customHeight="1">
      <c r="A373" s="43"/>
      <c r="B373" s="74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2.75" customHeight="1">
      <c r="A374" s="43"/>
      <c r="B374" s="74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2.75" customHeight="1">
      <c r="A375" s="43"/>
      <c r="B375" s="74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2.75" customHeight="1">
      <c r="A376" s="43"/>
      <c r="B376" s="74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2.75" customHeight="1">
      <c r="A377" s="43"/>
      <c r="B377" s="74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2.75" customHeight="1">
      <c r="A378" s="43"/>
      <c r="B378" s="74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2.75" customHeight="1">
      <c r="A379" s="43"/>
      <c r="B379" s="74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2.75" customHeight="1">
      <c r="A380" s="43"/>
      <c r="B380" s="74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2.75" customHeight="1">
      <c r="A381" s="43"/>
      <c r="B381" s="74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2.75" customHeight="1">
      <c r="A382" s="43"/>
      <c r="B382" s="74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2.75" customHeight="1">
      <c r="A383" s="43"/>
      <c r="B383" s="74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2.75" customHeight="1">
      <c r="A384" s="43"/>
      <c r="B384" s="74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2.75" customHeight="1">
      <c r="A385" s="43"/>
      <c r="B385" s="74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2.75" customHeight="1">
      <c r="A386" s="43"/>
      <c r="B386" s="74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2.75" customHeight="1">
      <c r="A387" s="43"/>
      <c r="B387" s="74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2.75" customHeight="1">
      <c r="A388" s="43"/>
      <c r="B388" s="74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2.75" customHeight="1">
      <c r="A389" s="43"/>
      <c r="B389" s="74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2.75" customHeight="1">
      <c r="A390" s="43"/>
      <c r="B390" s="74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2.75" customHeight="1">
      <c r="A391" s="43"/>
      <c r="B391" s="74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2.75" customHeight="1">
      <c r="A392" s="43"/>
      <c r="B392" s="74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2.75" customHeight="1">
      <c r="A393" s="43"/>
      <c r="B393" s="74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2.75" customHeight="1">
      <c r="A394" s="43"/>
      <c r="B394" s="74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2.75" customHeight="1">
      <c r="A395" s="43"/>
      <c r="B395" s="74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2.75" customHeight="1">
      <c r="A396" s="43"/>
      <c r="B396" s="74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2.75" customHeight="1">
      <c r="A397" s="43"/>
      <c r="B397" s="74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2.75" customHeight="1">
      <c r="A398" s="43"/>
      <c r="B398" s="74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2.75" customHeight="1">
      <c r="A399" s="43"/>
      <c r="B399" s="74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2.75" customHeight="1">
      <c r="A400" s="43"/>
      <c r="B400" s="74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2.75" customHeight="1">
      <c r="A401" s="43"/>
      <c r="B401" s="74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2.75" customHeight="1">
      <c r="A402" s="43"/>
      <c r="B402" s="74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2.75" customHeight="1">
      <c r="A403" s="43"/>
      <c r="B403" s="74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2.75" customHeight="1">
      <c r="A404" s="43"/>
      <c r="B404" s="74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2.75" customHeight="1">
      <c r="A405" s="43"/>
      <c r="B405" s="74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2.75" customHeight="1">
      <c r="A406" s="43"/>
      <c r="B406" s="74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2.75" customHeight="1">
      <c r="A407" s="43"/>
      <c r="B407" s="74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2.75" customHeight="1">
      <c r="A408" s="43"/>
      <c r="B408" s="74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2.75" customHeight="1">
      <c r="A409" s="43"/>
      <c r="B409" s="74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2.75" customHeight="1">
      <c r="A410" s="43"/>
      <c r="B410" s="74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2.75" customHeight="1">
      <c r="A411" s="43"/>
      <c r="B411" s="74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2.75" customHeight="1">
      <c r="A412" s="43"/>
      <c r="B412" s="74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2.75" customHeight="1">
      <c r="A413" s="43"/>
      <c r="B413" s="74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2.75" customHeight="1">
      <c r="A414" s="43"/>
      <c r="B414" s="74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2.75" customHeight="1">
      <c r="A415" s="43"/>
      <c r="B415" s="74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2.75" customHeight="1">
      <c r="A416" s="43"/>
      <c r="B416" s="74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2.75" customHeight="1">
      <c r="A417" s="43"/>
      <c r="B417" s="74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2.75" customHeight="1">
      <c r="A418" s="43"/>
      <c r="B418" s="74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2.75" customHeight="1">
      <c r="A419" s="43"/>
      <c r="B419" s="74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2.75" customHeight="1">
      <c r="A420" s="43"/>
      <c r="B420" s="74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2.75" customHeight="1">
      <c r="A421" s="43"/>
      <c r="B421" s="74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2.75" customHeight="1">
      <c r="A422" s="43"/>
      <c r="B422" s="74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2.75" customHeight="1">
      <c r="A423" s="43"/>
      <c r="B423" s="74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2.75" customHeight="1">
      <c r="A424" s="43"/>
      <c r="B424" s="74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2.75" customHeight="1">
      <c r="A425" s="43"/>
      <c r="B425" s="74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2.75" customHeight="1">
      <c r="A426" s="43"/>
      <c r="B426" s="74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2.75" customHeight="1">
      <c r="A427" s="43"/>
      <c r="B427" s="74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2.75" customHeight="1">
      <c r="A428" s="43"/>
      <c r="B428" s="74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2.75" customHeight="1">
      <c r="A429" s="43"/>
      <c r="B429" s="74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2.75" customHeight="1">
      <c r="A430" s="43"/>
      <c r="B430" s="74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2.75" customHeight="1">
      <c r="A431" s="43"/>
      <c r="B431" s="74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2.75" customHeight="1">
      <c r="A432" s="43"/>
      <c r="B432" s="74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2.75" customHeight="1">
      <c r="A433" s="43"/>
      <c r="B433" s="74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2.75" customHeight="1">
      <c r="A434" s="43"/>
      <c r="B434" s="74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2.75" customHeight="1">
      <c r="A435" s="43"/>
      <c r="B435" s="74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2.75" customHeight="1">
      <c r="A436" s="43"/>
      <c r="B436" s="74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2.75" customHeight="1">
      <c r="A437" s="43"/>
      <c r="B437" s="74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2.75" customHeight="1">
      <c r="A438" s="43"/>
      <c r="B438" s="74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2.75" customHeight="1">
      <c r="A439" s="43"/>
      <c r="B439" s="74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2.75" customHeight="1">
      <c r="A440" s="43"/>
      <c r="B440" s="74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2.75" customHeight="1">
      <c r="A441" s="43"/>
      <c r="B441" s="74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2.75" customHeight="1">
      <c r="A442" s="43"/>
      <c r="B442" s="74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2.75" customHeight="1">
      <c r="A443" s="43"/>
      <c r="B443" s="74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2.75" customHeight="1">
      <c r="A444" s="43"/>
      <c r="B444" s="74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2.75" customHeight="1">
      <c r="A445" s="43"/>
      <c r="B445" s="74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2.75" customHeight="1">
      <c r="A446" s="43"/>
      <c r="B446" s="74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2.75" customHeight="1">
      <c r="A447" s="43"/>
      <c r="B447" s="74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2.75" customHeight="1">
      <c r="A448" s="43"/>
      <c r="B448" s="74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2.75" customHeight="1">
      <c r="A449" s="43"/>
      <c r="B449" s="74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2.75" customHeight="1">
      <c r="A450" s="43"/>
      <c r="B450" s="74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2.75" customHeight="1">
      <c r="A451" s="43"/>
      <c r="B451" s="74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2.75" customHeight="1">
      <c r="A452" s="43"/>
      <c r="B452" s="74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2.75" customHeight="1">
      <c r="A453" s="43"/>
      <c r="B453" s="74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2.75" customHeight="1">
      <c r="A454" s="43"/>
      <c r="B454" s="74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2.75" customHeight="1">
      <c r="A455" s="43"/>
      <c r="B455" s="74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2.75" customHeight="1">
      <c r="A456" s="43"/>
      <c r="B456" s="74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2.75" customHeight="1">
      <c r="A457" s="43"/>
      <c r="B457" s="74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2.75" customHeight="1">
      <c r="A458" s="43"/>
      <c r="B458" s="74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2.75" customHeight="1">
      <c r="A459" s="43"/>
      <c r="B459" s="74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2.75" customHeight="1">
      <c r="A460" s="43"/>
      <c r="B460" s="74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2.75" customHeight="1">
      <c r="A461" s="43"/>
      <c r="B461" s="74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2.75" customHeight="1">
      <c r="A462" s="43"/>
      <c r="B462" s="74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2.75" customHeight="1">
      <c r="A463" s="43"/>
      <c r="B463" s="74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2.75" customHeight="1">
      <c r="A464" s="43"/>
      <c r="B464" s="74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2.75" customHeight="1">
      <c r="A465" s="43"/>
      <c r="B465" s="74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2.75" customHeight="1">
      <c r="A466" s="43"/>
      <c r="B466" s="74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2.75" customHeight="1">
      <c r="A467" s="43"/>
      <c r="B467" s="74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2.75" customHeight="1">
      <c r="A468" s="43"/>
      <c r="B468" s="74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2.75" customHeight="1">
      <c r="A469" s="43"/>
      <c r="B469" s="74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2.75" customHeight="1">
      <c r="A470" s="43"/>
      <c r="B470" s="74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2.75" customHeight="1">
      <c r="A471" s="43"/>
      <c r="B471" s="74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2.75" customHeight="1">
      <c r="A472" s="43"/>
      <c r="B472" s="74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2.75" customHeight="1">
      <c r="A473" s="43"/>
      <c r="B473" s="74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2.75" customHeight="1">
      <c r="A474" s="43"/>
      <c r="B474" s="74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2.75" customHeight="1">
      <c r="A475" s="43"/>
      <c r="B475" s="74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2.75" customHeight="1">
      <c r="A476" s="43"/>
      <c r="B476" s="74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2.75" customHeight="1">
      <c r="A477" s="43"/>
      <c r="B477" s="74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2.75" customHeight="1">
      <c r="A478" s="43"/>
      <c r="B478" s="74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2.75" customHeight="1">
      <c r="A479" s="43"/>
      <c r="B479" s="74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2.75" customHeight="1">
      <c r="A480" s="43"/>
      <c r="B480" s="74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2.75" customHeight="1">
      <c r="A481" s="43"/>
      <c r="B481" s="74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2.75" customHeight="1">
      <c r="A482" s="43"/>
      <c r="B482" s="74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2.75" customHeight="1">
      <c r="A483" s="43"/>
      <c r="B483" s="74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2.75" customHeight="1">
      <c r="A484" s="43"/>
      <c r="B484" s="74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2.75" customHeight="1">
      <c r="A485" s="43"/>
      <c r="B485" s="74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2.75" customHeight="1">
      <c r="A486" s="43"/>
      <c r="B486" s="74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2.75" customHeight="1">
      <c r="A487" s="43"/>
      <c r="B487" s="74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2.75" customHeight="1">
      <c r="A488" s="43"/>
      <c r="B488" s="74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2.75" customHeight="1">
      <c r="A489" s="43"/>
      <c r="B489" s="74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2.75" customHeight="1">
      <c r="A490" s="43"/>
      <c r="B490" s="74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2.75" customHeight="1">
      <c r="A491" s="43"/>
      <c r="B491" s="74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2.75" customHeight="1">
      <c r="A492" s="43"/>
      <c r="B492" s="74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2.75" customHeight="1">
      <c r="A493" s="43"/>
      <c r="B493" s="74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2.75" customHeight="1">
      <c r="A494" s="43"/>
      <c r="B494" s="74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2.75" customHeight="1">
      <c r="A495" s="43"/>
      <c r="B495" s="74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2.75" customHeight="1">
      <c r="A496" s="43"/>
      <c r="B496" s="74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2.75" customHeight="1">
      <c r="A497" s="43"/>
      <c r="B497" s="74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2.75" customHeight="1">
      <c r="A498" s="43"/>
      <c r="B498" s="74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2.75" customHeight="1">
      <c r="A499" s="43"/>
      <c r="B499" s="74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2.75" customHeight="1">
      <c r="A500" s="43"/>
      <c r="B500" s="74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2.75" customHeight="1">
      <c r="A501" s="43"/>
      <c r="B501" s="74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2.75" customHeight="1">
      <c r="A502" s="43"/>
      <c r="B502" s="74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2.75" customHeight="1">
      <c r="A503" s="43"/>
      <c r="B503" s="74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2.75" customHeight="1">
      <c r="A504" s="43"/>
      <c r="B504" s="74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2.75" customHeight="1">
      <c r="A505" s="43"/>
      <c r="B505" s="74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2.75" customHeight="1">
      <c r="A506" s="43"/>
      <c r="B506" s="74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2.75" customHeight="1">
      <c r="A507" s="43"/>
      <c r="B507" s="74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2.75" customHeight="1">
      <c r="A508" s="43"/>
      <c r="B508" s="74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2.75" customHeight="1">
      <c r="A509" s="43"/>
      <c r="B509" s="74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2.75" customHeight="1">
      <c r="A510" s="43"/>
      <c r="B510" s="74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2.75" customHeight="1">
      <c r="A511" s="43"/>
      <c r="B511" s="74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2.75" customHeight="1">
      <c r="A512" s="43"/>
      <c r="B512" s="74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2.75" customHeight="1">
      <c r="A513" s="43"/>
      <c r="B513" s="74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2.75" customHeight="1">
      <c r="A514" s="43"/>
      <c r="B514" s="74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2.75" customHeight="1">
      <c r="A515" s="43"/>
      <c r="B515" s="74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2.75" customHeight="1">
      <c r="A516" s="43"/>
      <c r="B516" s="74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2.75" customHeight="1">
      <c r="A517" s="43"/>
      <c r="B517" s="74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2.75" customHeight="1">
      <c r="A518" s="43"/>
      <c r="B518" s="74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2.75" customHeight="1">
      <c r="A519" s="43"/>
      <c r="B519" s="74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2.75" customHeight="1">
      <c r="A520" s="43"/>
      <c r="B520" s="74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2.75" customHeight="1">
      <c r="A521" s="43"/>
      <c r="B521" s="74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2.75" customHeight="1">
      <c r="A522" s="43"/>
      <c r="B522" s="74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2.75" customHeight="1">
      <c r="A523" s="43"/>
      <c r="B523" s="74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2.75" customHeight="1">
      <c r="A524" s="43"/>
      <c r="B524" s="74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2.75" customHeight="1">
      <c r="A525" s="43"/>
      <c r="B525" s="74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2.75" customHeight="1">
      <c r="A526" s="43"/>
      <c r="B526" s="74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2.75" customHeight="1">
      <c r="A527" s="43"/>
      <c r="B527" s="74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2.75" customHeight="1">
      <c r="A528" s="43"/>
      <c r="B528" s="74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2.75" customHeight="1">
      <c r="A529" s="43"/>
      <c r="B529" s="74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2.75" customHeight="1">
      <c r="A530" s="43"/>
      <c r="B530" s="74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2.75" customHeight="1">
      <c r="A531" s="43"/>
      <c r="B531" s="74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2.75" customHeight="1">
      <c r="A532" s="43"/>
      <c r="B532" s="74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2.75" customHeight="1">
      <c r="A533" s="43"/>
      <c r="B533" s="74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2.75" customHeight="1">
      <c r="A534" s="43"/>
      <c r="B534" s="74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2.75" customHeight="1">
      <c r="A535" s="43"/>
      <c r="B535" s="74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2.75" customHeight="1">
      <c r="A536" s="43"/>
      <c r="B536" s="74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2.75" customHeight="1">
      <c r="A537" s="43"/>
      <c r="B537" s="74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2.75" customHeight="1">
      <c r="A538" s="43"/>
      <c r="B538" s="74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2.75" customHeight="1">
      <c r="A539" s="43"/>
      <c r="B539" s="74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2.75" customHeight="1">
      <c r="A540" s="43"/>
      <c r="B540" s="74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2.75" customHeight="1">
      <c r="A541" s="43"/>
      <c r="B541" s="74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2.75" customHeight="1">
      <c r="A542" s="43"/>
      <c r="B542" s="74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2.75" customHeight="1">
      <c r="A543" s="43"/>
      <c r="B543" s="74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2.75" customHeight="1">
      <c r="A544" s="43"/>
      <c r="B544" s="74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2.75" customHeight="1">
      <c r="A545" s="43"/>
      <c r="B545" s="74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2.75" customHeight="1">
      <c r="A546" s="43"/>
      <c r="B546" s="74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2.75" customHeight="1">
      <c r="A547" s="43"/>
      <c r="B547" s="74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2.75" customHeight="1">
      <c r="A548" s="43"/>
      <c r="B548" s="74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2.75" customHeight="1">
      <c r="A549" s="43"/>
      <c r="B549" s="74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2.75" customHeight="1">
      <c r="A550" s="43"/>
      <c r="B550" s="74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2.75" customHeight="1">
      <c r="A551" s="43"/>
      <c r="B551" s="74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2.75" customHeight="1">
      <c r="A552" s="43"/>
      <c r="B552" s="74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2.75" customHeight="1">
      <c r="A553" s="43"/>
      <c r="B553" s="74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2.75" customHeight="1">
      <c r="A554" s="43"/>
      <c r="B554" s="74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2.75" customHeight="1">
      <c r="A555" s="43"/>
      <c r="B555" s="74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2.75" customHeight="1">
      <c r="A556" s="43"/>
      <c r="B556" s="74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2.75" customHeight="1">
      <c r="A557" s="43"/>
      <c r="B557" s="74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2.75" customHeight="1">
      <c r="A558" s="43"/>
      <c r="B558" s="74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2.75" customHeight="1">
      <c r="A559" s="43"/>
      <c r="B559" s="74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2.75" customHeight="1">
      <c r="A560" s="43"/>
      <c r="B560" s="74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2.75" customHeight="1">
      <c r="A561" s="43"/>
      <c r="B561" s="74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2.75" customHeight="1">
      <c r="A562" s="43"/>
      <c r="B562" s="74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2.75" customHeight="1">
      <c r="A563" s="43"/>
      <c r="B563" s="74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2.75" customHeight="1">
      <c r="A564" s="43"/>
      <c r="B564" s="74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2.75" customHeight="1">
      <c r="A565" s="43"/>
      <c r="B565" s="74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2.75" customHeight="1">
      <c r="A566" s="43"/>
      <c r="B566" s="74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2.75" customHeight="1">
      <c r="A567" s="43"/>
      <c r="B567" s="74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2.75" customHeight="1">
      <c r="A568" s="43"/>
      <c r="B568" s="74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2.75" customHeight="1">
      <c r="A569" s="43"/>
      <c r="B569" s="74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2.75" customHeight="1">
      <c r="A570" s="43"/>
      <c r="B570" s="74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2.75" customHeight="1">
      <c r="A571" s="43"/>
      <c r="B571" s="74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2.75" customHeight="1">
      <c r="A572" s="43"/>
      <c r="B572" s="74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2.75" customHeight="1">
      <c r="A573" s="43"/>
      <c r="B573" s="74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2.75" customHeight="1">
      <c r="A574" s="43"/>
      <c r="B574" s="74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2.75" customHeight="1">
      <c r="A575" s="43"/>
      <c r="B575" s="74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2.75" customHeight="1">
      <c r="A576" s="43"/>
      <c r="B576" s="74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2.75" customHeight="1">
      <c r="A577" s="43"/>
      <c r="B577" s="74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2.75" customHeight="1">
      <c r="A578" s="43"/>
      <c r="B578" s="74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2.75" customHeight="1">
      <c r="A579" s="43"/>
      <c r="B579" s="74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2.75" customHeight="1">
      <c r="A580" s="43"/>
      <c r="B580" s="74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2.75" customHeight="1">
      <c r="A581" s="43"/>
      <c r="B581" s="74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2.75" customHeight="1">
      <c r="A582" s="43"/>
      <c r="B582" s="74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2.75" customHeight="1">
      <c r="A583" s="43"/>
      <c r="B583" s="74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2.75" customHeight="1">
      <c r="A584" s="43"/>
      <c r="B584" s="74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2.75" customHeight="1">
      <c r="A585" s="43"/>
      <c r="B585" s="74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2.75" customHeight="1">
      <c r="A586" s="43"/>
      <c r="B586" s="74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2.75" customHeight="1">
      <c r="A587" s="43"/>
      <c r="B587" s="74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2.75" customHeight="1">
      <c r="A588" s="43"/>
      <c r="B588" s="74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2.75" customHeight="1">
      <c r="A589" s="43"/>
      <c r="B589" s="74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2.75" customHeight="1">
      <c r="A590" s="43"/>
      <c r="B590" s="74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2.75" customHeight="1">
      <c r="A591" s="43"/>
      <c r="B591" s="74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2.75" customHeight="1">
      <c r="A592" s="43"/>
      <c r="B592" s="74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2.75" customHeight="1">
      <c r="A593" s="43"/>
      <c r="B593" s="74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2.75" customHeight="1">
      <c r="A594" s="43"/>
      <c r="B594" s="74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2.75" customHeight="1">
      <c r="A595" s="43"/>
      <c r="B595" s="74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2.75" customHeight="1">
      <c r="A596" s="43"/>
      <c r="B596" s="74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2.75" customHeight="1">
      <c r="A597" s="43"/>
      <c r="B597" s="74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2.75" customHeight="1">
      <c r="A598" s="43"/>
      <c r="B598" s="74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2.75" customHeight="1">
      <c r="A599" s="43"/>
      <c r="B599" s="74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2.75" customHeight="1">
      <c r="A600" s="43"/>
      <c r="B600" s="74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2.75" customHeight="1">
      <c r="A601" s="43"/>
      <c r="B601" s="74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2.75" customHeight="1">
      <c r="A602" s="43"/>
      <c r="B602" s="74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2.75" customHeight="1">
      <c r="A603" s="43"/>
      <c r="B603" s="74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2.75" customHeight="1">
      <c r="A604" s="43"/>
      <c r="B604" s="74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2.75" customHeight="1">
      <c r="A605" s="43"/>
      <c r="B605" s="74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2.75" customHeight="1">
      <c r="A606" s="43"/>
      <c r="B606" s="74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2.75" customHeight="1">
      <c r="A607" s="43"/>
      <c r="B607" s="74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2.75" customHeight="1">
      <c r="A608" s="43"/>
      <c r="B608" s="74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2.75" customHeight="1">
      <c r="A609" s="43"/>
      <c r="B609" s="74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2.75" customHeight="1">
      <c r="A610" s="43"/>
      <c r="B610" s="74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2.75" customHeight="1">
      <c r="A611" s="43"/>
      <c r="B611" s="74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2.75" customHeight="1">
      <c r="A612" s="43"/>
      <c r="B612" s="74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2.75" customHeight="1">
      <c r="A613" s="43"/>
      <c r="B613" s="74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2.75" customHeight="1">
      <c r="A614" s="43"/>
      <c r="B614" s="74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2.75" customHeight="1">
      <c r="A615" s="43"/>
      <c r="B615" s="74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2.75" customHeight="1">
      <c r="A616" s="43"/>
      <c r="B616" s="74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2.75" customHeight="1">
      <c r="A617" s="43"/>
      <c r="B617" s="74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2.75" customHeight="1">
      <c r="A618" s="43"/>
      <c r="B618" s="74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2.75" customHeight="1">
      <c r="A619" s="43"/>
      <c r="B619" s="74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2.75" customHeight="1">
      <c r="A620" s="43"/>
      <c r="B620" s="74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2.75" customHeight="1">
      <c r="A621" s="43"/>
      <c r="B621" s="74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2.75" customHeight="1">
      <c r="A622" s="43"/>
      <c r="B622" s="74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2.75" customHeight="1">
      <c r="A623" s="43"/>
      <c r="B623" s="74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2.75" customHeight="1">
      <c r="A624" s="43"/>
      <c r="B624" s="74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2.75" customHeight="1">
      <c r="A625" s="43"/>
      <c r="B625" s="74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2.75" customHeight="1">
      <c r="A626" s="43"/>
      <c r="B626" s="74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2.75" customHeight="1">
      <c r="A627" s="43"/>
      <c r="B627" s="74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2.75" customHeight="1">
      <c r="A628" s="43"/>
      <c r="B628" s="74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2.75" customHeight="1">
      <c r="A629" s="43"/>
      <c r="B629" s="74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2.75" customHeight="1">
      <c r="A630" s="43"/>
      <c r="B630" s="74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2.75" customHeight="1">
      <c r="A631" s="43"/>
      <c r="B631" s="74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2.75" customHeight="1">
      <c r="A632" s="43"/>
      <c r="B632" s="74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2.75" customHeight="1">
      <c r="A633" s="43"/>
      <c r="B633" s="74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2.75" customHeight="1">
      <c r="A634" s="43"/>
      <c r="B634" s="74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2.75" customHeight="1">
      <c r="A635" s="43"/>
      <c r="B635" s="74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2.75" customHeight="1">
      <c r="A636" s="43"/>
      <c r="B636" s="74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2.75" customHeight="1">
      <c r="A637" s="43"/>
      <c r="B637" s="74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2.75" customHeight="1">
      <c r="A638" s="43"/>
      <c r="B638" s="74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2.75" customHeight="1">
      <c r="A639" s="43"/>
      <c r="B639" s="74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2.75" customHeight="1">
      <c r="A640" s="43"/>
      <c r="B640" s="74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2.75" customHeight="1">
      <c r="A641" s="43"/>
      <c r="B641" s="74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2.75" customHeight="1">
      <c r="A642" s="43"/>
      <c r="B642" s="74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2.75" customHeight="1">
      <c r="A643" s="43"/>
      <c r="B643" s="74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2.75" customHeight="1">
      <c r="A644" s="43"/>
      <c r="B644" s="74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2.75" customHeight="1">
      <c r="A645" s="43"/>
      <c r="B645" s="74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2.75" customHeight="1">
      <c r="A646" s="43"/>
      <c r="B646" s="74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2.75" customHeight="1">
      <c r="A647" s="43"/>
      <c r="B647" s="74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2.75" customHeight="1">
      <c r="A648" s="43"/>
      <c r="B648" s="74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2.75" customHeight="1">
      <c r="A649" s="43"/>
      <c r="B649" s="74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2.75" customHeight="1">
      <c r="A650" s="43"/>
      <c r="B650" s="74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2.75" customHeight="1">
      <c r="A651" s="43"/>
      <c r="B651" s="74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2.75" customHeight="1">
      <c r="A652" s="43"/>
      <c r="B652" s="74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2.75" customHeight="1">
      <c r="A653" s="43"/>
      <c r="B653" s="74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2.75" customHeight="1">
      <c r="A654" s="43"/>
      <c r="B654" s="74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2.75" customHeight="1">
      <c r="A655" s="43"/>
      <c r="B655" s="74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2.75" customHeight="1">
      <c r="A656" s="43"/>
      <c r="B656" s="74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2.75" customHeight="1">
      <c r="A657" s="43"/>
      <c r="B657" s="74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2.75" customHeight="1">
      <c r="A658" s="43"/>
      <c r="B658" s="74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2.75" customHeight="1">
      <c r="A659" s="43"/>
      <c r="B659" s="74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2.75" customHeight="1">
      <c r="A660" s="43"/>
      <c r="B660" s="74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2.75" customHeight="1">
      <c r="A661" s="43"/>
      <c r="B661" s="74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2.75" customHeight="1">
      <c r="A662" s="43"/>
      <c r="B662" s="74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2.75" customHeight="1">
      <c r="A663" s="43"/>
      <c r="B663" s="74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2.75" customHeight="1">
      <c r="A664" s="43"/>
      <c r="B664" s="74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2.75" customHeight="1">
      <c r="A665" s="43"/>
      <c r="B665" s="74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2.75" customHeight="1">
      <c r="A666" s="43"/>
      <c r="B666" s="74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2.75" customHeight="1">
      <c r="A667" s="43"/>
      <c r="B667" s="74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2.75" customHeight="1">
      <c r="A668" s="43"/>
      <c r="B668" s="74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2.75" customHeight="1">
      <c r="A669" s="43"/>
      <c r="B669" s="74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2.75" customHeight="1">
      <c r="A670" s="43"/>
      <c r="B670" s="74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2.75" customHeight="1">
      <c r="A671" s="43"/>
      <c r="B671" s="74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2.75" customHeight="1">
      <c r="A672" s="43"/>
      <c r="B672" s="74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2.75" customHeight="1">
      <c r="A673" s="43"/>
      <c r="B673" s="74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2.75" customHeight="1">
      <c r="A674" s="43"/>
      <c r="B674" s="74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2.75" customHeight="1">
      <c r="A675" s="43"/>
      <c r="B675" s="74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2.75" customHeight="1">
      <c r="A676" s="43"/>
      <c r="B676" s="74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2.75" customHeight="1">
      <c r="A677" s="43"/>
      <c r="B677" s="74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2.75" customHeight="1">
      <c r="A678" s="43"/>
      <c r="B678" s="74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2.75" customHeight="1">
      <c r="A679" s="43"/>
      <c r="B679" s="74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2.75" customHeight="1">
      <c r="A680" s="43"/>
      <c r="B680" s="74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2.75" customHeight="1">
      <c r="A681" s="43"/>
      <c r="B681" s="74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2.75" customHeight="1">
      <c r="A682" s="43"/>
      <c r="B682" s="74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2.75" customHeight="1">
      <c r="A683" s="43"/>
      <c r="B683" s="74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2.75" customHeight="1">
      <c r="A684" s="43"/>
      <c r="B684" s="74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2.75" customHeight="1">
      <c r="A685" s="43"/>
      <c r="B685" s="74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2.75" customHeight="1">
      <c r="A686" s="43"/>
      <c r="B686" s="74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2.75" customHeight="1">
      <c r="A687" s="43"/>
      <c r="B687" s="74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2.75" customHeight="1">
      <c r="A688" s="43"/>
      <c r="B688" s="74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2.75" customHeight="1">
      <c r="A689" s="43"/>
      <c r="B689" s="74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2.75" customHeight="1">
      <c r="A690" s="43"/>
      <c r="B690" s="74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2.75" customHeight="1">
      <c r="A691" s="43"/>
      <c r="B691" s="74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2.75" customHeight="1">
      <c r="A692" s="43"/>
      <c r="B692" s="74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2.75" customHeight="1">
      <c r="A693" s="43"/>
      <c r="B693" s="74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2.75" customHeight="1">
      <c r="A694" s="43"/>
      <c r="B694" s="74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2.75" customHeight="1">
      <c r="A695" s="43"/>
      <c r="B695" s="74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2.75" customHeight="1">
      <c r="A696" s="43"/>
      <c r="B696" s="74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2.75" customHeight="1">
      <c r="A697" s="43"/>
      <c r="B697" s="74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2.75" customHeight="1">
      <c r="A698" s="43"/>
      <c r="B698" s="74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2.75" customHeight="1">
      <c r="A699" s="43"/>
      <c r="B699" s="74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2.75" customHeight="1">
      <c r="A700" s="43"/>
      <c r="B700" s="74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2.75" customHeight="1">
      <c r="A701" s="43"/>
      <c r="B701" s="74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2.75" customHeight="1">
      <c r="A702" s="43"/>
      <c r="B702" s="74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2.75" customHeight="1">
      <c r="A703" s="43"/>
      <c r="B703" s="74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2.75" customHeight="1">
      <c r="A704" s="43"/>
      <c r="B704" s="74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2.75" customHeight="1">
      <c r="A705" s="43"/>
      <c r="B705" s="74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2.75" customHeight="1">
      <c r="A706" s="43"/>
      <c r="B706" s="74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2.75" customHeight="1">
      <c r="A707" s="43"/>
      <c r="B707" s="74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2.75" customHeight="1">
      <c r="A708" s="43"/>
      <c r="B708" s="74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2.75" customHeight="1">
      <c r="A709" s="43"/>
      <c r="B709" s="74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2.75" customHeight="1">
      <c r="A710" s="43"/>
      <c r="B710" s="74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2.75" customHeight="1">
      <c r="A711" s="43"/>
      <c r="B711" s="74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2.75" customHeight="1">
      <c r="A712" s="43"/>
      <c r="B712" s="74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2.75" customHeight="1">
      <c r="A713" s="43"/>
      <c r="B713" s="74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2.75" customHeight="1">
      <c r="A714" s="43"/>
      <c r="B714" s="74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2.75" customHeight="1">
      <c r="A715" s="43"/>
      <c r="B715" s="74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2.75" customHeight="1">
      <c r="A716" s="43"/>
      <c r="B716" s="74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2.75" customHeight="1">
      <c r="A717" s="43"/>
      <c r="B717" s="74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2.75" customHeight="1">
      <c r="A718" s="43"/>
      <c r="B718" s="74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2.75" customHeight="1">
      <c r="A719" s="43"/>
      <c r="B719" s="74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2.75" customHeight="1">
      <c r="A720" s="43"/>
      <c r="B720" s="74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2.75" customHeight="1">
      <c r="A721" s="43"/>
      <c r="B721" s="74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2.75" customHeight="1">
      <c r="A722" s="43"/>
      <c r="B722" s="74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2.75" customHeight="1">
      <c r="A723" s="43"/>
      <c r="B723" s="74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2.75" customHeight="1">
      <c r="A724" s="43"/>
      <c r="B724" s="74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2.75" customHeight="1">
      <c r="A725" s="43"/>
      <c r="B725" s="74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2.75" customHeight="1">
      <c r="A726" s="43"/>
      <c r="B726" s="74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2.75" customHeight="1">
      <c r="A727" s="43"/>
      <c r="B727" s="74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2.75" customHeight="1">
      <c r="A728" s="43"/>
      <c r="B728" s="74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2.75" customHeight="1">
      <c r="A729" s="43"/>
      <c r="B729" s="74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2.75" customHeight="1">
      <c r="A730" s="43"/>
      <c r="B730" s="74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2.75" customHeight="1">
      <c r="A731" s="43"/>
      <c r="B731" s="74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2.75" customHeight="1">
      <c r="A732" s="43"/>
      <c r="B732" s="74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2.75" customHeight="1">
      <c r="A733" s="43"/>
      <c r="B733" s="74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2.75" customHeight="1">
      <c r="A734" s="43"/>
      <c r="B734" s="74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2.75" customHeight="1">
      <c r="A735" s="43"/>
      <c r="B735" s="74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2.75" customHeight="1">
      <c r="A736" s="43"/>
      <c r="B736" s="74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2.75" customHeight="1">
      <c r="A737" s="43"/>
      <c r="B737" s="74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2.75" customHeight="1">
      <c r="A738" s="43"/>
      <c r="B738" s="74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2.75" customHeight="1">
      <c r="A739" s="43"/>
      <c r="B739" s="74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2.75" customHeight="1">
      <c r="A740" s="43"/>
      <c r="B740" s="74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2.75" customHeight="1">
      <c r="A741" s="43"/>
      <c r="B741" s="74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2.75" customHeight="1">
      <c r="A742" s="43"/>
      <c r="B742" s="74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2.75" customHeight="1">
      <c r="A743" s="43"/>
      <c r="B743" s="74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2.75" customHeight="1">
      <c r="A744" s="43"/>
      <c r="B744" s="74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2.75" customHeight="1">
      <c r="A745" s="43"/>
      <c r="B745" s="74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2.75" customHeight="1">
      <c r="A746" s="43"/>
      <c r="B746" s="74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2.75" customHeight="1">
      <c r="A747" s="43"/>
      <c r="B747" s="74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2.75" customHeight="1">
      <c r="A748" s="43"/>
      <c r="B748" s="74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2.75" customHeight="1">
      <c r="A749" s="43"/>
      <c r="B749" s="74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2.75" customHeight="1">
      <c r="A750" s="43"/>
      <c r="B750" s="74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2.75" customHeight="1">
      <c r="A751" s="43"/>
      <c r="B751" s="74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2.75" customHeight="1">
      <c r="A752" s="43"/>
      <c r="B752" s="74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2.75" customHeight="1">
      <c r="A753" s="43"/>
      <c r="B753" s="74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2.75" customHeight="1">
      <c r="A754" s="43"/>
      <c r="B754" s="74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2.75" customHeight="1">
      <c r="A755" s="43"/>
      <c r="B755" s="74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2.75" customHeight="1">
      <c r="A756" s="43"/>
      <c r="B756" s="74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2.75" customHeight="1">
      <c r="A757" s="43"/>
      <c r="B757" s="74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2.75" customHeight="1">
      <c r="A758" s="43"/>
      <c r="B758" s="74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2.75" customHeight="1">
      <c r="A759" s="43"/>
      <c r="B759" s="74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2.75" customHeight="1">
      <c r="A760" s="43"/>
      <c r="B760" s="74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2.75" customHeight="1">
      <c r="A761" s="43"/>
      <c r="B761" s="74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2.75" customHeight="1">
      <c r="A762" s="43"/>
      <c r="B762" s="74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2.75" customHeight="1">
      <c r="A763" s="43"/>
      <c r="B763" s="74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2.75" customHeight="1">
      <c r="A764" s="43"/>
      <c r="B764" s="74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2.75" customHeight="1">
      <c r="A765" s="43"/>
      <c r="B765" s="74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2.75" customHeight="1">
      <c r="A766" s="43"/>
      <c r="B766" s="74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2.75" customHeight="1">
      <c r="A767" s="43"/>
      <c r="B767" s="74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2.75" customHeight="1">
      <c r="A768" s="43"/>
      <c r="B768" s="74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2.75" customHeight="1">
      <c r="A769" s="43"/>
      <c r="B769" s="74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2.75" customHeight="1">
      <c r="A770" s="43"/>
      <c r="B770" s="74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2.75" customHeight="1">
      <c r="A771" s="43"/>
      <c r="B771" s="74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2.75" customHeight="1">
      <c r="A772" s="43"/>
      <c r="B772" s="74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2.75" customHeight="1">
      <c r="A773" s="43"/>
      <c r="B773" s="74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2.75" customHeight="1">
      <c r="A774" s="43"/>
      <c r="B774" s="74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2.75" customHeight="1">
      <c r="A775" s="43"/>
      <c r="B775" s="74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2.75" customHeight="1">
      <c r="A776" s="43"/>
      <c r="B776" s="74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2.75" customHeight="1">
      <c r="A777" s="43"/>
      <c r="B777" s="74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2.75" customHeight="1">
      <c r="A778" s="43"/>
      <c r="B778" s="74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2.75" customHeight="1">
      <c r="A779" s="43"/>
      <c r="B779" s="74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2.75" customHeight="1">
      <c r="A780" s="43"/>
      <c r="B780" s="74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2.75" customHeight="1">
      <c r="A781" s="43"/>
      <c r="B781" s="74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2.75" customHeight="1">
      <c r="A782" s="43"/>
      <c r="B782" s="74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2.75" customHeight="1">
      <c r="A783" s="43"/>
      <c r="B783" s="74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2.75" customHeight="1">
      <c r="A784" s="43"/>
      <c r="B784" s="74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2.75" customHeight="1">
      <c r="A785" s="43"/>
      <c r="B785" s="74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2.75" customHeight="1">
      <c r="A786" s="43"/>
      <c r="B786" s="74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2.75" customHeight="1">
      <c r="A787" s="43"/>
      <c r="B787" s="74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2.75" customHeight="1">
      <c r="A788" s="43"/>
      <c r="B788" s="74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2.75" customHeight="1">
      <c r="A789" s="43"/>
      <c r="B789" s="74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2.75" customHeight="1">
      <c r="A790" s="43"/>
      <c r="B790" s="74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2.75" customHeight="1">
      <c r="A791" s="43"/>
      <c r="B791" s="74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2.75" customHeight="1">
      <c r="A792" s="43"/>
      <c r="B792" s="74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2.75" customHeight="1">
      <c r="A793" s="43"/>
      <c r="B793" s="74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2.75" customHeight="1">
      <c r="A794" s="43"/>
      <c r="B794" s="74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2.75" customHeight="1">
      <c r="A795" s="43"/>
      <c r="B795" s="74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2.75" customHeight="1">
      <c r="A796" s="43"/>
      <c r="B796" s="74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2.75" customHeight="1">
      <c r="A797" s="43"/>
      <c r="B797" s="74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2.75" customHeight="1">
      <c r="A798" s="43"/>
      <c r="B798" s="74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2.75" customHeight="1">
      <c r="A799" s="43"/>
      <c r="B799" s="74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2.75" customHeight="1">
      <c r="A800" s="43"/>
      <c r="B800" s="74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2.75" customHeight="1">
      <c r="A801" s="43"/>
      <c r="B801" s="74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2.75" customHeight="1">
      <c r="A802" s="43"/>
      <c r="B802" s="74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2.75" customHeight="1">
      <c r="A803" s="43"/>
      <c r="B803" s="74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2.75" customHeight="1">
      <c r="A804" s="43"/>
      <c r="B804" s="74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2.75" customHeight="1">
      <c r="A805" s="43"/>
      <c r="B805" s="74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2.75" customHeight="1">
      <c r="A806" s="43"/>
      <c r="B806" s="74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2.75" customHeight="1">
      <c r="A807" s="43"/>
      <c r="B807" s="74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2.75" customHeight="1">
      <c r="A808" s="43"/>
      <c r="B808" s="74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2.75" customHeight="1">
      <c r="A809" s="43"/>
      <c r="B809" s="74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2.75" customHeight="1">
      <c r="A810" s="43"/>
      <c r="B810" s="74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2.75" customHeight="1">
      <c r="A811" s="43"/>
      <c r="B811" s="74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2.75" customHeight="1">
      <c r="A812" s="43"/>
      <c r="B812" s="74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2.75" customHeight="1">
      <c r="A813" s="43"/>
      <c r="B813" s="74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2.75" customHeight="1">
      <c r="A814" s="43"/>
      <c r="B814" s="74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2.75" customHeight="1">
      <c r="A815" s="43"/>
      <c r="B815" s="74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2.75" customHeight="1">
      <c r="A816" s="43"/>
      <c r="B816" s="74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2.75" customHeight="1">
      <c r="A817" s="43"/>
      <c r="B817" s="74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2.75" customHeight="1">
      <c r="A818" s="43"/>
      <c r="B818" s="74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2.75" customHeight="1">
      <c r="A819" s="43"/>
      <c r="B819" s="74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2.75" customHeight="1">
      <c r="A820" s="43"/>
      <c r="B820" s="74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2.75" customHeight="1">
      <c r="A821" s="43"/>
      <c r="B821" s="74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2.75" customHeight="1">
      <c r="A822" s="43"/>
      <c r="B822" s="74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2.75" customHeight="1">
      <c r="A823" s="43"/>
      <c r="B823" s="74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2.75" customHeight="1">
      <c r="A824" s="43"/>
      <c r="B824" s="74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2.75" customHeight="1">
      <c r="A825" s="43"/>
      <c r="B825" s="74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2.75" customHeight="1">
      <c r="A826" s="43"/>
      <c r="B826" s="74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2.75" customHeight="1">
      <c r="A827" s="43"/>
      <c r="B827" s="74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2.75" customHeight="1">
      <c r="A828" s="43"/>
      <c r="B828" s="74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2.75" customHeight="1">
      <c r="A829" s="43"/>
      <c r="B829" s="74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2.75" customHeight="1">
      <c r="A830" s="43"/>
      <c r="B830" s="74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2.75" customHeight="1">
      <c r="A831" s="43"/>
      <c r="B831" s="74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2.75" customHeight="1">
      <c r="A832" s="43"/>
      <c r="B832" s="74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2.75" customHeight="1">
      <c r="A833" s="43"/>
      <c r="B833" s="74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2.75" customHeight="1">
      <c r="A834" s="43"/>
      <c r="B834" s="74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2.75" customHeight="1">
      <c r="A835" s="43"/>
      <c r="B835" s="74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2.75" customHeight="1">
      <c r="A836" s="43"/>
      <c r="B836" s="74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2.75" customHeight="1">
      <c r="A837" s="43"/>
      <c r="B837" s="74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2.75" customHeight="1">
      <c r="A838" s="43"/>
      <c r="B838" s="74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2.75" customHeight="1">
      <c r="A839" s="43"/>
      <c r="B839" s="74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2.75" customHeight="1">
      <c r="A840" s="43"/>
      <c r="B840" s="74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2.75" customHeight="1">
      <c r="A841" s="43"/>
      <c r="B841" s="74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2.75" customHeight="1">
      <c r="A842" s="43"/>
      <c r="B842" s="74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2.75" customHeight="1">
      <c r="A843" s="43"/>
      <c r="B843" s="74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2.75" customHeight="1">
      <c r="A844" s="43"/>
      <c r="B844" s="74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2.75" customHeight="1">
      <c r="A845" s="43"/>
      <c r="B845" s="74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2.75" customHeight="1">
      <c r="A846" s="43"/>
      <c r="B846" s="74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2.75" customHeight="1">
      <c r="A847" s="43"/>
      <c r="B847" s="74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2.75" customHeight="1">
      <c r="A848" s="43"/>
      <c r="B848" s="74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2.75" customHeight="1">
      <c r="A849" s="43"/>
      <c r="B849" s="74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2.75" customHeight="1">
      <c r="A850" s="43"/>
      <c r="B850" s="74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2.75" customHeight="1">
      <c r="A851" s="43"/>
      <c r="B851" s="74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2.75" customHeight="1">
      <c r="A852" s="43"/>
      <c r="B852" s="74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2.75" customHeight="1">
      <c r="A853" s="43"/>
      <c r="B853" s="74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2.75" customHeight="1">
      <c r="A854" s="43"/>
      <c r="B854" s="74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2.75" customHeight="1">
      <c r="A855" s="43"/>
      <c r="B855" s="74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2.75" customHeight="1">
      <c r="A856" s="43"/>
      <c r="B856" s="74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2.75" customHeight="1">
      <c r="A857" s="43"/>
      <c r="B857" s="74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2.75" customHeight="1">
      <c r="A858" s="43"/>
      <c r="B858" s="74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2.75" customHeight="1">
      <c r="A859" s="43"/>
      <c r="B859" s="74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2.75" customHeight="1">
      <c r="A860" s="43"/>
      <c r="B860" s="74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2.75" customHeight="1">
      <c r="A861" s="43"/>
      <c r="B861" s="74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2.75" customHeight="1">
      <c r="A862" s="43"/>
      <c r="B862" s="74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2.75" customHeight="1">
      <c r="A863" s="43"/>
      <c r="B863" s="74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2.75" customHeight="1">
      <c r="A864" s="43"/>
      <c r="B864" s="74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2.75" customHeight="1">
      <c r="A865" s="43"/>
      <c r="B865" s="74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2.75" customHeight="1">
      <c r="A866" s="43"/>
      <c r="B866" s="74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2.75" customHeight="1">
      <c r="A867" s="43"/>
      <c r="B867" s="74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2.75" customHeight="1">
      <c r="A868" s="43"/>
      <c r="B868" s="74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2.75" customHeight="1">
      <c r="A869" s="43"/>
      <c r="B869" s="74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2.75" customHeight="1">
      <c r="A870" s="43"/>
      <c r="B870" s="74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2.75" customHeight="1">
      <c r="A871" s="43"/>
      <c r="B871" s="74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2.75" customHeight="1">
      <c r="A872" s="43"/>
      <c r="B872" s="74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2.75" customHeight="1">
      <c r="A873" s="43"/>
      <c r="B873" s="74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2.75" customHeight="1">
      <c r="A874" s="43"/>
      <c r="B874" s="74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2.75" customHeight="1">
      <c r="A875" s="43"/>
      <c r="B875" s="74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2.75" customHeight="1">
      <c r="A876" s="43"/>
      <c r="B876" s="74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2.75" customHeight="1">
      <c r="A877" s="43"/>
      <c r="B877" s="74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2.75" customHeight="1">
      <c r="A878" s="43"/>
      <c r="B878" s="74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2.75" customHeight="1">
      <c r="A879" s="43"/>
      <c r="B879" s="74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2.75" customHeight="1">
      <c r="A880" s="43"/>
      <c r="B880" s="74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2.75" customHeight="1">
      <c r="A881" s="43"/>
      <c r="B881" s="74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2.75" customHeight="1">
      <c r="A882" s="43"/>
      <c r="B882" s="74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2.75" customHeight="1">
      <c r="A883" s="43"/>
      <c r="B883" s="74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2.75" customHeight="1">
      <c r="A884" s="43"/>
      <c r="B884" s="74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2.75" customHeight="1">
      <c r="A885" s="43"/>
      <c r="B885" s="74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2.75" customHeight="1">
      <c r="A886" s="43"/>
      <c r="B886" s="74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2.75" customHeight="1">
      <c r="A887" s="43"/>
      <c r="B887" s="74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2.75" customHeight="1">
      <c r="A888" s="43"/>
      <c r="B888" s="74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2.75" customHeight="1">
      <c r="A889" s="43"/>
      <c r="B889" s="74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2.75" customHeight="1">
      <c r="A890" s="43"/>
      <c r="B890" s="74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2.75" customHeight="1">
      <c r="A891" s="43"/>
      <c r="B891" s="74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2.75" customHeight="1">
      <c r="A892" s="43"/>
      <c r="B892" s="74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2.75" customHeight="1">
      <c r="A893" s="43"/>
      <c r="B893" s="74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2.75" customHeight="1">
      <c r="A894" s="43"/>
      <c r="B894" s="74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2.75" customHeight="1">
      <c r="A895" s="43"/>
      <c r="B895" s="74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2.75" customHeight="1">
      <c r="A896" s="43"/>
      <c r="B896" s="74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2.75" customHeight="1">
      <c r="A897" s="43"/>
      <c r="B897" s="74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2.75" customHeight="1">
      <c r="A898" s="43"/>
      <c r="B898" s="74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2.75" customHeight="1">
      <c r="A899" s="43"/>
      <c r="B899" s="74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2.75" customHeight="1">
      <c r="A900" s="43"/>
      <c r="B900" s="74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2.75" customHeight="1">
      <c r="A901" s="43"/>
      <c r="B901" s="74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2.75" customHeight="1">
      <c r="A902" s="43"/>
      <c r="B902" s="74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2.75" customHeight="1">
      <c r="A903" s="43"/>
      <c r="B903" s="74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2.75" customHeight="1">
      <c r="A904" s="43"/>
      <c r="B904" s="74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2.75" customHeight="1">
      <c r="A905" s="43"/>
      <c r="B905" s="74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2.75" customHeight="1">
      <c r="A906" s="43"/>
      <c r="B906" s="74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2.75" customHeight="1">
      <c r="A907" s="43"/>
      <c r="B907" s="74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2.75" customHeight="1">
      <c r="A908" s="43"/>
      <c r="B908" s="74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2.75" customHeight="1">
      <c r="A909" s="43"/>
      <c r="B909" s="74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2.75" customHeight="1">
      <c r="A910" s="43"/>
      <c r="B910" s="74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2.75" customHeight="1">
      <c r="A911" s="43"/>
      <c r="B911" s="74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2.75" customHeight="1">
      <c r="A912" s="43"/>
      <c r="B912" s="74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2.75" customHeight="1">
      <c r="A913" s="43"/>
      <c r="B913" s="74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2.75" customHeight="1">
      <c r="A914" s="43"/>
      <c r="B914" s="74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2.75" customHeight="1">
      <c r="A915" s="43"/>
      <c r="B915" s="74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2.75" customHeight="1">
      <c r="A916" s="43"/>
      <c r="B916" s="74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2.75" customHeight="1">
      <c r="A917" s="43"/>
      <c r="B917" s="74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2.75" customHeight="1">
      <c r="A918" s="43"/>
      <c r="B918" s="74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2.75" customHeight="1">
      <c r="A919" s="43"/>
      <c r="B919" s="74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2.75" customHeight="1">
      <c r="A920" s="43"/>
      <c r="B920" s="74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2.75" customHeight="1">
      <c r="A921" s="43"/>
      <c r="B921" s="74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2.75" customHeight="1">
      <c r="A922" s="43"/>
      <c r="B922" s="74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2.75" customHeight="1">
      <c r="A923" s="43"/>
      <c r="B923" s="74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2.75" customHeight="1">
      <c r="A924" s="43"/>
      <c r="B924" s="74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2.75" customHeight="1">
      <c r="A925" s="43"/>
      <c r="B925" s="74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2.75" customHeight="1">
      <c r="A926" s="43"/>
      <c r="B926" s="74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2.75" customHeight="1">
      <c r="A927" s="43"/>
      <c r="B927" s="74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2.75" customHeight="1">
      <c r="A928" s="43"/>
      <c r="B928" s="74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2.75" customHeight="1">
      <c r="A929" s="43"/>
      <c r="B929" s="74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2.75" customHeight="1">
      <c r="A930" s="43"/>
      <c r="B930" s="74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2.75" customHeight="1">
      <c r="A931" s="43"/>
      <c r="B931" s="74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2.75" customHeight="1">
      <c r="A932" s="43"/>
      <c r="B932" s="74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2.75" customHeight="1">
      <c r="A933" s="43"/>
      <c r="B933" s="74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2.75" customHeight="1">
      <c r="A934" s="43"/>
      <c r="B934" s="74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2.75" customHeight="1">
      <c r="A935" s="43"/>
      <c r="B935" s="74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2.75" customHeight="1">
      <c r="A936" s="43"/>
      <c r="B936" s="74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2.75" customHeight="1">
      <c r="A937" s="43"/>
      <c r="B937" s="74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2.75" customHeight="1">
      <c r="A938" s="43"/>
      <c r="B938" s="74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2.75" customHeight="1">
      <c r="A939" s="43"/>
      <c r="B939" s="74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2.75" customHeight="1">
      <c r="A940" s="43"/>
      <c r="B940" s="74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2.75" customHeight="1">
      <c r="A941" s="43"/>
      <c r="B941" s="74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2.75" customHeight="1">
      <c r="A942" s="43"/>
      <c r="B942" s="74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2.75" customHeight="1">
      <c r="A943" s="43"/>
      <c r="B943" s="74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2.75" customHeight="1">
      <c r="A944" s="43"/>
      <c r="B944" s="74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2.75" customHeight="1">
      <c r="A945" s="43"/>
      <c r="B945" s="74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2.75" customHeight="1">
      <c r="A946" s="43"/>
      <c r="B946" s="74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2.75" customHeight="1">
      <c r="A947" s="43"/>
      <c r="B947" s="74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2.75" customHeight="1">
      <c r="A948" s="43"/>
      <c r="B948" s="74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2.75" customHeight="1">
      <c r="A949" s="43"/>
      <c r="B949" s="74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2.75" customHeight="1">
      <c r="A950" s="43"/>
      <c r="B950" s="74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2.75" customHeight="1">
      <c r="A951" s="43"/>
      <c r="B951" s="74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2.75" customHeight="1">
      <c r="A952" s="43"/>
      <c r="B952" s="74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2.75" customHeight="1">
      <c r="A953" s="43"/>
      <c r="B953" s="74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2.75" customHeight="1">
      <c r="A954" s="43"/>
      <c r="B954" s="74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2.75" customHeight="1">
      <c r="A955" s="43"/>
      <c r="B955" s="74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2.75" customHeight="1">
      <c r="A956" s="43"/>
      <c r="B956" s="74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2.75" customHeight="1">
      <c r="A957" s="43"/>
      <c r="B957" s="74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2.75" customHeight="1">
      <c r="A958" s="43"/>
      <c r="B958" s="74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2.75" customHeight="1">
      <c r="A959" s="43"/>
      <c r="B959" s="74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2.75" customHeight="1">
      <c r="A960" s="43"/>
      <c r="B960" s="74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2.75" customHeight="1">
      <c r="A961" s="43"/>
      <c r="B961" s="74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2.75" customHeight="1">
      <c r="A962" s="43"/>
      <c r="B962" s="74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2.75" customHeight="1">
      <c r="A963" s="43"/>
      <c r="B963" s="74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2.75" customHeight="1">
      <c r="A964" s="43"/>
      <c r="B964" s="74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2.75" customHeight="1">
      <c r="A965" s="43"/>
      <c r="B965" s="74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2.75" customHeight="1">
      <c r="A966" s="43"/>
      <c r="B966" s="74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2.75" customHeight="1">
      <c r="A967" s="43"/>
      <c r="B967" s="74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2.75" customHeight="1">
      <c r="A968" s="43"/>
      <c r="B968" s="74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2.75" customHeight="1">
      <c r="A969" s="43"/>
      <c r="B969" s="74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2.75" customHeight="1">
      <c r="A970" s="43"/>
      <c r="B970" s="74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2.75" customHeight="1">
      <c r="A971" s="43"/>
      <c r="B971" s="74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2.75" customHeight="1">
      <c r="A972" s="43"/>
      <c r="B972" s="74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2.75" customHeight="1">
      <c r="A973" s="43"/>
      <c r="B973" s="74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2.75" customHeight="1">
      <c r="A974" s="43"/>
      <c r="B974" s="74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2.75" customHeight="1">
      <c r="A975" s="43"/>
      <c r="B975" s="74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2.75" customHeight="1">
      <c r="A976" s="43"/>
      <c r="B976" s="74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2.75" customHeight="1">
      <c r="A977" s="43"/>
      <c r="B977" s="74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2.75" customHeight="1">
      <c r="A978" s="43"/>
      <c r="B978" s="74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2.75" customHeight="1">
      <c r="A979" s="43"/>
      <c r="B979" s="74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2.75" customHeight="1">
      <c r="A980" s="43"/>
      <c r="B980" s="74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2.75" customHeight="1">
      <c r="A981" s="43"/>
      <c r="B981" s="74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2.75" customHeight="1">
      <c r="A982" s="43"/>
      <c r="B982" s="74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2.75" customHeight="1">
      <c r="A983" s="43"/>
      <c r="B983" s="74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2.75" customHeight="1">
      <c r="A984" s="43"/>
      <c r="B984" s="74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2.75" customHeight="1">
      <c r="A985" s="43"/>
      <c r="B985" s="74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2.75" customHeight="1">
      <c r="A986" s="43"/>
      <c r="B986" s="74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2.75" customHeight="1">
      <c r="A987" s="43"/>
      <c r="B987" s="74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2.75" customHeight="1">
      <c r="A988" s="43"/>
      <c r="B988" s="74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2.75" customHeight="1">
      <c r="A989" s="43"/>
      <c r="B989" s="74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2.75" customHeight="1">
      <c r="A990" s="43"/>
      <c r="B990" s="74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2.75" customHeight="1">
      <c r="A991" s="43"/>
      <c r="B991" s="74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2.75" customHeight="1">
      <c r="A992" s="43"/>
      <c r="B992" s="74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2.75" customHeight="1">
      <c r="A993" s="43"/>
      <c r="B993" s="74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2.75" customHeight="1">
      <c r="A994" s="43"/>
      <c r="B994" s="74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2.75" customHeight="1">
      <c r="A995" s="43"/>
      <c r="B995" s="74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2.75" customHeight="1">
      <c r="A996" s="43"/>
      <c r="B996" s="74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2.75" customHeight="1">
      <c r="A997" s="43"/>
      <c r="B997" s="74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2.75" customHeight="1">
      <c r="A998" s="43"/>
      <c r="B998" s="74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2.75" customHeight="1">
      <c r="A999" s="43"/>
      <c r="B999" s="74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2.75" customHeight="1">
      <c r="A1000" s="43"/>
      <c r="B1000" s="74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A1" s="1"/>
      <c r="B1" s="2"/>
      <c r="C1" s="3"/>
      <c r="D1" s="1"/>
      <c r="E1" s="4"/>
      <c r="F1" s="5"/>
      <c r="G1" s="6"/>
      <c r="H1" s="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7" t="s">
        <v>40</v>
      </c>
      <c r="B2" s="8"/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1" t="s">
        <v>28</v>
      </c>
      <c r="B3" s="12"/>
      <c r="C3" s="13"/>
      <c r="D3" s="13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15" t="s">
        <v>30</v>
      </c>
      <c r="B4" s="16"/>
      <c r="C4" s="17"/>
      <c r="D4" s="17"/>
      <c r="E4" s="18"/>
      <c r="F4" s="10"/>
      <c r="G4" s="10"/>
      <c r="H4" s="10"/>
      <c r="I4" s="10"/>
      <c r="J4" s="3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9" t="s">
        <v>18</v>
      </c>
      <c r="B5" s="20" t="s">
        <v>19</v>
      </c>
      <c r="C5" s="20" t="s">
        <v>39</v>
      </c>
      <c r="D5" s="21" t="s">
        <v>21</v>
      </c>
      <c r="E5" s="20" t="s">
        <v>31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22" t="s">
        <v>25</v>
      </c>
      <c r="B6" s="22" t="s">
        <v>25</v>
      </c>
      <c r="C6" s="22" t="s">
        <v>25</v>
      </c>
      <c r="D6" s="22" t="s">
        <v>25</v>
      </c>
      <c r="E6" s="22" t="s">
        <v>25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0"/>
      <c r="B7" s="23"/>
      <c r="C7" s="24"/>
      <c r="D7" s="23"/>
      <c r="E7" s="25"/>
      <c r="F7" s="24"/>
      <c r="G7" s="24"/>
      <c r="H7" s="2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.5" customHeight="1">
      <c r="A8" s="27" t="s">
        <v>16</v>
      </c>
      <c r="B8" s="27" t="s">
        <v>41</v>
      </c>
      <c r="C8" s="28" t="s">
        <v>42</v>
      </c>
      <c r="D8" s="28" t="s">
        <v>43</v>
      </c>
      <c r="E8" s="28" t="s">
        <v>44</v>
      </c>
      <c r="F8" s="28" t="s">
        <v>45</v>
      </c>
      <c r="G8" s="28" t="s">
        <v>46</v>
      </c>
      <c r="H8" s="29" t="s">
        <v>37</v>
      </c>
      <c r="I8" s="29" t="s">
        <v>38</v>
      </c>
      <c r="J8" s="29" t="s">
        <v>30</v>
      </c>
      <c r="K8" s="29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0" t="s">
        <v>47</v>
      </c>
      <c r="B9" s="30"/>
      <c r="C9" s="31"/>
      <c r="D9" s="31"/>
      <c r="E9" s="31"/>
      <c r="F9" s="31"/>
      <c r="G9" s="31"/>
      <c r="H9" s="32"/>
      <c r="I9" s="30"/>
      <c r="J9" s="30"/>
      <c r="K9" s="3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3">
        <v>1</v>
      </c>
      <c r="B10" s="34"/>
      <c r="C10" s="35" t="s">
        <v>48</v>
      </c>
      <c r="D10" s="35" t="s">
        <v>49</v>
      </c>
      <c r="E10" s="35" t="s">
        <v>48</v>
      </c>
      <c r="F10" s="35" t="s">
        <v>49</v>
      </c>
      <c r="G10" s="35" t="s">
        <v>48</v>
      </c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3">
        <v>2</v>
      </c>
      <c r="B11" s="34"/>
      <c r="C11" s="35" t="s">
        <v>48</v>
      </c>
      <c r="D11" s="35" t="s">
        <v>49</v>
      </c>
      <c r="E11" s="35" t="s">
        <v>48</v>
      </c>
      <c r="F11" s="35" t="s">
        <v>49</v>
      </c>
      <c r="G11" s="35" t="s">
        <v>48</v>
      </c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>
        <v>3</v>
      </c>
      <c r="B12" s="34"/>
      <c r="C12" s="35" t="s">
        <v>48</v>
      </c>
      <c r="D12" s="35" t="s">
        <v>49</v>
      </c>
      <c r="E12" s="35" t="s">
        <v>48</v>
      </c>
      <c r="F12" s="35" t="s">
        <v>49</v>
      </c>
      <c r="G12" s="35" t="s">
        <v>48</v>
      </c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3">
        <v>4</v>
      </c>
      <c r="B13" s="34"/>
      <c r="C13" s="35" t="s">
        <v>48</v>
      </c>
      <c r="D13" s="35" t="s">
        <v>49</v>
      </c>
      <c r="E13" s="35" t="s">
        <v>48</v>
      </c>
      <c r="F13" s="35" t="s">
        <v>49</v>
      </c>
      <c r="G13" s="35" t="s">
        <v>48</v>
      </c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3">
        <v>5</v>
      </c>
      <c r="B14" s="34"/>
      <c r="C14" s="35" t="s">
        <v>50</v>
      </c>
      <c r="D14" s="35"/>
      <c r="E14" s="35" t="s">
        <v>50</v>
      </c>
      <c r="F14" s="35"/>
      <c r="G14" s="35" t="s">
        <v>50</v>
      </c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0" t="s">
        <v>51</v>
      </c>
      <c r="B15" s="30"/>
      <c r="C15" s="31"/>
      <c r="D15" s="31"/>
      <c r="E15" s="31"/>
      <c r="F15" s="31"/>
      <c r="G15" s="31"/>
      <c r="H15" s="32"/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>
        <v>12</v>
      </c>
      <c r="B16" s="34"/>
      <c r="C16" s="35" t="s">
        <v>48</v>
      </c>
      <c r="D16" s="35" t="s">
        <v>49</v>
      </c>
      <c r="E16" s="35" t="s">
        <v>48</v>
      </c>
      <c r="F16" s="35" t="s">
        <v>49</v>
      </c>
      <c r="G16" s="35" t="s">
        <v>48</v>
      </c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3">
        <v>13</v>
      </c>
      <c r="B17" s="34"/>
      <c r="C17" s="35" t="s">
        <v>48</v>
      </c>
      <c r="D17" s="35" t="s">
        <v>49</v>
      </c>
      <c r="E17" s="35" t="s">
        <v>48</v>
      </c>
      <c r="F17" s="35" t="s">
        <v>49</v>
      </c>
      <c r="G17" s="35" t="s">
        <v>48</v>
      </c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3">
        <v>14</v>
      </c>
      <c r="B18" s="34"/>
      <c r="C18" s="35" t="s">
        <v>48</v>
      </c>
      <c r="D18" s="35" t="s">
        <v>48</v>
      </c>
      <c r="E18" s="35" t="s">
        <v>48</v>
      </c>
      <c r="F18" s="35" t="s">
        <v>48</v>
      </c>
      <c r="G18" s="35" t="s">
        <v>48</v>
      </c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3">
        <v>15</v>
      </c>
      <c r="B19" s="34"/>
      <c r="C19" s="35" t="s">
        <v>48</v>
      </c>
      <c r="D19" s="35" t="s">
        <v>48</v>
      </c>
      <c r="E19" s="35" t="s">
        <v>48</v>
      </c>
      <c r="F19" s="35" t="s">
        <v>48</v>
      </c>
      <c r="G19" s="35" t="s">
        <v>48</v>
      </c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3">
        <v>16</v>
      </c>
      <c r="B20" s="34"/>
      <c r="C20" s="35" t="s">
        <v>48</v>
      </c>
      <c r="D20" s="35" t="s">
        <v>48</v>
      </c>
      <c r="E20" s="35" t="s">
        <v>48</v>
      </c>
      <c r="F20" s="35" t="s">
        <v>48</v>
      </c>
      <c r="G20" s="35" t="s">
        <v>48</v>
      </c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2" workbookViewId="0">
      <selection activeCell="E11" sqref="E11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47"/>
      <c r="B1" s="158" t="s">
        <v>14</v>
      </c>
      <c r="C1" s="159"/>
      <c r="D1" s="159"/>
      <c r="E1" s="159"/>
      <c r="F1" s="159"/>
      <c r="G1" s="159"/>
      <c r="H1" s="159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2.75" customHeight="1">
      <c r="A2" s="48"/>
      <c r="B2" s="48"/>
      <c r="C2" s="47"/>
      <c r="D2" s="47"/>
      <c r="E2" s="47"/>
      <c r="F2" s="47"/>
      <c r="G2" s="47"/>
      <c r="H2" s="49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customHeight="1">
      <c r="A3" s="47"/>
      <c r="B3" s="50" t="s">
        <v>1</v>
      </c>
      <c r="C3" s="154"/>
      <c r="D3" s="144"/>
      <c r="E3" s="155" t="s">
        <v>2</v>
      </c>
      <c r="F3" s="144"/>
      <c r="G3" s="160"/>
      <c r="H3" s="144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customHeight="1">
      <c r="A4" s="47"/>
      <c r="B4" s="50" t="s">
        <v>3</v>
      </c>
      <c r="C4" s="161"/>
      <c r="D4" s="144"/>
      <c r="E4" s="155" t="s">
        <v>4</v>
      </c>
      <c r="F4" s="144"/>
      <c r="G4" s="154"/>
      <c r="H4" s="144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customHeight="1">
      <c r="A5" s="47"/>
      <c r="B5" s="51" t="s">
        <v>5</v>
      </c>
      <c r="C5" s="154"/>
      <c r="D5" s="144"/>
      <c r="E5" s="155" t="s">
        <v>6</v>
      </c>
      <c r="F5" s="144"/>
      <c r="G5" s="156"/>
      <c r="H5" s="144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customHeight="1">
      <c r="A6" s="48"/>
      <c r="B6" s="51" t="s">
        <v>15</v>
      </c>
      <c r="C6" s="157"/>
      <c r="D6" s="143"/>
      <c r="E6" s="143"/>
      <c r="F6" s="143"/>
      <c r="G6" s="143"/>
      <c r="H6" s="144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customHeight="1">
      <c r="A7" s="48"/>
      <c r="B7" s="52"/>
      <c r="C7" s="53"/>
      <c r="D7" s="47"/>
      <c r="E7" s="47"/>
      <c r="F7" s="47"/>
      <c r="G7" s="47"/>
      <c r="H7" s="49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customHeight="1">
      <c r="A8" s="47"/>
      <c r="B8" s="52"/>
      <c r="C8" s="53"/>
      <c r="D8" s="47"/>
      <c r="E8" s="47"/>
      <c r="F8" s="47"/>
      <c r="G8" s="47"/>
      <c r="H8" s="49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customHeight="1">
      <c r="A10" s="54"/>
      <c r="B10" s="55" t="s">
        <v>16</v>
      </c>
      <c r="C10" s="56" t="s">
        <v>17</v>
      </c>
      <c r="D10" s="57" t="s">
        <v>18</v>
      </c>
      <c r="E10" s="56" t="s">
        <v>19</v>
      </c>
      <c r="F10" s="56" t="s">
        <v>20</v>
      </c>
      <c r="G10" s="58" t="s">
        <v>21</v>
      </c>
      <c r="H10" s="59" t="s">
        <v>22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>
      <c r="A11" s="54"/>
      <c r="B11" s="60">
        <v>1</v>
      </c>
      <c r="C11" s="61" t="s">
        <v>54</v>
      </c>
      <c r="D11" s="62">
        <f>'Quản lý người dùng'!A5</f>
        <v>7</v>
      </c>
      <c r="E11" s="62">
        <f>'Quản lý người dùng'!B5</f>
        <v>0</v>
      </c>
      <c r="F11" s="62">
        <f>'Quản lý người dùng'!C5</f>
        <v>0</v>
      </c>
      <c r="G11" s="62">
        <f>'Quản lý người dùng'!D5</f>
        <v>0</v>
      </c>
      <c r="H11" s="62">
        <f>SUM(D11:G11)</f>
        <v>7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customHeight="1">
      <c r="A12" s="54"/>
      <c r="B12" s="60">
        <v>1</v>
      </c>
      <c r="C12" s="63" t="s">
        <v>55</v>
      </c>
      <c r="D12" s="62" t="e">
        <f>#REF!</f>
        <v>#REF!</v>
      </c>
      <c r="E12" s="62"/>
      <c r="F12" s="62"/>
      <c r="G12" s="62"/>
      <c r="H12" s="62" t="e">
        <f t="shared" ref="H12:H19" si="0">D12</f>
        <v>#REF!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customHeight="1">
      <c r="A13" s="54"/>
      <c r="B13" s="60">
        <v>1</v>
      </c>
      <c r="C13" s="63" t="s">
        <v>56</v>
      </c>
      <c r="D13" s="62" t="e">
        <f>#REF!</f>
        <v>#REF!</v>
      </c>
      <c r="E13" s="62"/>
      <c r="F13" s="62"/>
      <c r="G13" s="62"/>
      <c r="H13" s="62" t="e">
        <f t="shared" si="0"/>
        <v>#REF!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customHeight="1">
      <c r="A14" s="54"/>
      <c r="B14" s="60">
        <v>1</v>
      </c>
      <c r="C14" s="63" t="s">
        <v>53</v>
      </c>
      <c r="D14" s="62" t="e">
        <f>#REF!</f>
        <v>#REF!</v>
      </c>
      <c r="E14" s="62"/>
      <c r="F14" s="62"/>
      <c r="G14" s="62"/>
      <c r="H14" s="62" t="e">
        <f t="shared" si="0"/>
        <v>#REF!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customHeight="1">
      <c r="A15" s="54"/>
      <c r="B15" s="60">
        <v>1</v>
      </c>
      <c r="C15" s="63" t="s">
        <v>57</v>
      </c>
      <c r="D15" s="62" t="e">
        <f>#REF!</f>
        <v>#REF!</v>
      </c>
      <c r="E15" s="62"/>
      <c r="F15" s="62"/>
      <c r="G15" s="62"/>
      <c r="H15" s="62" t="e">
        <f t="shared" si="0"/>
        <v>#REF!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customHeight="1">
      <c r="A16" s="54"/>
      <c r="B16" s="60">
        <v>1</v>
      </c>
      <c r="C16" s="63" t="s">
        <v>58</v>
      </c>
      <c r="D16" s="62" t="e">
        <f>#REF!</f>
        <v>#REF!</v>
      </c>
      <c r="E16" s="62"/>
      <c r="F16" s="62"/>
      <c r="G16" s="62"/>
      <c r="H16" s="62" t="e">
        <f t="shared" si="0"/>
        <v>#REF!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customHeight="1">
      <c r="A17" s="54"/>
      <c r="B17" s="60">
        <v>1</v>
      </c>
      <c r="C17" s="63" t="s">
        <v>59</v>
      </c>
      <c r="D17" s="62" t="e">
        <f>#REF!</f>
        <v>#REF!</v>
      </c>
      <c r="E17" s="62"/>
      <c r="F17" s="62"/>
      <c r="G17" s="62"/>
      <c r="H17" s="62" t="e">
        <f t="shared" si="0"/>
        <v>#REF!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54"/>
      <c r="B18" s="60">
        <v>1</v>
      </c>
      <c r="C18" s="63" t="s">
        <v>60</v>
      </c>
      <c r="D18" s="62" t="e">
        <f>#REF!</f>
        <v>#REF!</v>
      </c>
      <c r="E18" s="62"/>
      <c r="F18" s="62"/>
      <c r="G18" s="62"/>
      <c r="H18" s="62" t="e">
        <f t="shared" si="0"/>
        <v>#REF!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customHeight="1">
      <c r="A19" s="54"/>
      <c r="B19" s="60">
        <v>1</v>
      </c>
      <c r="C19" s="63" t="s">
        <v>61</v>
      </c>
      <c r="D19" s="62" t="e">
        <f>#REF!</f>
        <v>#REF!</v>
      </c>
      <c r="E19" s="62"/>
      <c r="F19" s="62"/>
      <c r="G19" s="62"/>
      <c r="H19" s="62" t="e">
        <f t="shared" si="0"/>
        <v>#REF!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>
      <c r="A20" s="54"/>
      <c r="B20" s="64"/>
      <c r="C20" s="65" t="s">
        <v>23</v>
      </c>
      <c r="D20" s="66" t="e">
        <f t="shared" ref="D20:H20" si="1">SUM(D11:D19)</f>
        <v>#REF!</v>
      </c>
      <c r="E20" s="66">
        <f t="shared" si="1"/>
        <v>0</v>
      </c>
      <c r="F20" s="66">
        <f t="shared" si="1"/>
        <v>0</v>
      </c>
      <c r="G20" s="66">
        <f t="shared" si="1"/>
        <v>0</v>
      </c>
      <c r="H20" s="67" t="e">
        <f t="shared" si="1"/>
        <v>#REF!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customHeight="1">
      <c r="A21" s="47"/>
      <c r="B21" s="68"/>
      <c r="C21" s="47"/>
      <c r="D21" s="69"/>
      <c r="E21" s="70"/>
      <c r="F21" s="70"/>
      <c r="G21" s="70"/>
      <c r="H21" s="70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customHeight="1">
      <c r="A22" s="47"/>
      <c r="B22" s="47"/>
      <c r="C22" s="71" t="s">
        <v>24</v>
      </c>
      <c r="D22" s="47"/>
      <c r="E22" s="72" t="e">
        <f>($D20+$E20)*100/$H20</f>
        <v>#REF!</v>
      </c>
      <c r="F22" s="47" t="s">
        <v>25</v>
      </c>
      <c r="G22" s="47"/>
      <c r="H22" s="73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customHeight="1">
      <c r="A23" s="47"/>
      <c r="B23" s="47"/>
      <c r="C23" s="71" t="s">
        <v>26</v>
      </c>
      <c r="D23" s="47"/>
      <c r="E23" s="72" t="e">
        <f>$D20*100/($D20+$G20)</f>
        <v>#REF!</v>
      </c>
      <c r="F23" s="47" t="s">
        <v>25</v>
      </c>
      <c r="G23" s="47"/>
      <c r="H23" s="73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customHeight="1">
      <c r="A24" s="47"/>
      <c r="B24" s="47"/>
      <c r="C24" s="47"/>
      <c r="D24" s="47"/>
      <c r="E24" s="72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customHeight="1">
      <c r="A37" s="47"/>
      <c r="B37" s="47" t="str">
        <f t="array" ref="B37" ca="1">+B37:B39</f>
        <v>#REF!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2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2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2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2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2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2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2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2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2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2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2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2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2.75" customHeight="1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6"/>
  <sheetViews>
    <sheetView topLeftCell="A9" zoomScale="50" zoomScaleNormal="50" workbookViewId="0">
      <selection activeCell="B26" sqref="B26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0.5546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7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7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71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99" customHeight="1">
      <c r="A10" s="110" t="str">
        <f>IF(AND(E10=""),"","["&amp;TEXT($B$1,"##")&amp;"-"&amp;TEXT(ROW()-9-COUNTBLANK($E$8:E9)+1,"##")&amp;"]")</f>
        <v>[TT-1]</v>
      </c>
      <c r="B10" s="111" t="s">
        <v>63</v>
      </c>
      <c r="C10" s="111" t="s">
        <v>64</v>
      </c>
      <c r="D10" s="111" t="s">
        <v>65</v>
      </c>
      <c r="E10" s="111" t="s">
        <v>66</v>
      </c>
      <c r="F10" s="112" t="s">
        <v>18</v>
      </c>
      <c r="G10" s="139">
        <v>45752</v>
      </c>
      <c r="H10" s="110" t="str">
        <f t="shared" ref="H10:H16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67</v>
      </c>
      <c r="C11" s="111" t="s">
        <v>68</v>
      </c>
      <c r="D11" s="111" t="s">
        <v>69</v>
      </c>
      <c r="E11" s="111" t="s">
        <v>70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83.4" customHeight="1">
      <c r="A12" s="110" t="str">
        <f>IF(AND(E12=""),"","["&amp;TEXT($B$1,"##")&amp;"-"&amp;TEXT(ROW()-9-COUNTBLANK($E$8:E11)+1,"##")&amp;"]")</f>
        <v>[TT-3]</v>
      </c>
      <c r="B12" s="111" t="s">
        <v>72</v>
      </c>
      <c r="C12" s="111" t="s">
        <v>73</v>
      </c>
      <c r="D12" s="111" t="s">
        <v>74</v>
      </c>
      <c r="E12" s="111" t="s">
        <v>75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96.6" customHeight="1">
      <c r="A13" s="110" t="str">
        <f>IF(AND(E13=""),"","["&amp;TEXT($B$1,"##")&amp;"-"&amp;TEXT(ROW()-9-COUNTBLANK($E$8:E12)+1,"##")&amp;"]")</f>
        <v>[TT-4]</v>
      </c>
      <c r="B13" s="111" t="s">
        <v>76</v>
      </c>
      <c r="C13" s="111" t="s">
        <v>73</v>
      </c>
      <c r="D13" s="111" t="s">
        <v>77</v>
      </c>
      <c r="E13" s="111" t="s">
        <v>78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97.2" customHeight="1">
      <c r="A14" s="110" t="str">
        <f>IF(AND(E14=""),"","["&amp;TEXT($B$1,"##")&amp;"-"&amp;TEXT(ROW()-9-COUNTBLANK($E$8:E12)+1,"##")&amp;"]")</f>
        <v>[TT-5]</v>
      </c>
      <c r="B14" s="111" t="s">
        <v>79</v>
      </c>
      <c r="C14" s="111" t="s">
        <v>80</v>
      </c>
      <c r="D14" s="111" t="s">
        <v>81</v>
      </c>
      <c r="E14" s="111" t="s">
        <v>82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87.6" customHeight="1">
      <c r="A15" s="110" t="str">
        <f>IF(AND(E15=""),"","["&amp;TEXT($B$1,"##")&amp;"-"&amp;TEXT(ROW()-9-COUNTBLANK($E$8:E13)+1,"##")&amp;"]")</f>
        <v>[TT-6]</v>
      </c>
      <c r="B15" s="111" t="s">
        <v>83</v>
      </c>
      <c r="C15" s="111" t="s">
        <v>84</v>
      </c>
      <c r="D15" s="111" t="s">
        <v>85</v>
      </c>
      <c r="E15" s="111" t="s">
        <v>86</v>
      </c>
      <c r="F15" s="112" t="s">
        <v>18</v>
      </c>
      <c r="G15" s="139">
        <v>45752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9.8" customHeight="1">
      <c r="A16" s="110" t="str">
        <f>IF(AND(E16=""),"","["&amp;TEXT($B$1,"##")&amp;"-"&amp;TEXT(ROW()-9-COUNTBLANK($E$8:E14)+1,"##")&amp;"]")</f>
        <v>[TT-7]</v>
      </c>
      <c r="B16" s="111" t="s">
        <v>87</v>
      </c>
      <c r="C16" s="111" t="s">
        <v>88</v>
      </c>
      <c r="D16" s="111" t="s">
        <v>89</v>
      </c>
      <c r="E16" s="111" t="s">
        <v>90</v>
      </c>
      <c r="F16" s="112" t="s">
        <v>18</v>
      </c>
      <c r="G16" s="139">
        <v>45752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96"/>
      <c r="C18" s="129"/>
      <c r="D18" s="130"/>
      <c r="E18" s="96"/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128" t="str">
        <f>IF(AND(F20=""),"","["&amp;TEXT($B$1,"##")&amp;"-"&amp;TEXT(ROW()-9-COUNTBLANK($E$8:F19)+1,"##")&amp;"]")</f>
        <v/>
      </c>
      <c r="C20" s="128" t="str">
        <f>IF(AND(G20=""),"","["&amp;TEXT($B$1,"##")&amp;"-"&amp;TEXT(ROW()-9-COUNTBLANK($E$8:G19)+1,"##")&amp;"]")</f>
        <v/>
      </c>
      <c r="D20" s="128" t="str">
        <f>IF(AND(H20=""),"","["&amp;TEXT($B$1,"##")&amp;"-"&amp;TEXT(ROW()-9-COUNTBLANK($E$8:H19)+1,"##")&amp;"]")</f>
        <v/>
      </c>
      <c r="E20" s="128" t="str">
        <f>IF(AND(I20=""),"","["&amp;TEXT($B$1,"##")&amp;"-"&amp;TEXT(ROW()-9-COUNTBLANK($E$8:I19)+1,"##")&amp;"]")</f>
        <v/>
      </c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B37" s="44"/>
      <c r="C37" s="129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</sheetData>
  <autoFilter ref="A8:I16"/>
  <mergeCells count="4">
    <mergeCell ref="B1:E1"/>
    <mergeCell ref="B2:E2"/>
    <mergeCell ref="B3:E3"/>
    <mergeCell ref="B9:C9"/>
  </mergeCells>
  <phoneticPr fontId="27" type="noConversion"/>
  <conditionalFormatting sqref="F56:F1048576 F1:F16">
    <cfRule type="cellIs" dxfId="35" priority="73" operator="equal">
      <formula>"N/A"</formula>
    </cfRule>
    <cfRule type="cellIs" dxfId="34" priority="74" operator="equal">
      <formula>"Fail"</formula>
    </cfRule>
    <cfRule type="cellIs" dxfId="33" priority="75" operator="equal">
      <formula>Fail</formula>
    </cfRule>
    <cfRule type="cellIs" dxfId="32" priority="76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6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topLeftCell="A9" zoomScale="50" zoomScaleNormal="50" workbookViewId="0">
      <selection activeCell="B9" sqref="B9:C9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11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11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167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91</v>
      </c>
      <c r="C10" s="111" t="s">
        <v>92</v>
      </c>
      <c r="D10" s="111" t="s">
        <v>95</v>
      </c>
      <c r="E10" s="111" t="s">
        <v>93</v>
      </c>
      <c r="F10" s="112" t="s">
        <v>18</v>
      </c>
      <c r="G10" s="139">
        <v>45752</v>
      </c>
      <c r="H10" s="110" t="str">
        <f t="shared" ref="H10:H20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67.2" customHeight="1">
      <c r="A11" s="110" t="str">
        <f>IF(AND(E11=""),"","["&amp;TEXT($B$1,"##")&amp;"-"&amp;TEXT(ROW()-9-COUNTBLANK($E$8:E10)+1,"##")&amp;"]")</f>
        <v>[TT-2]</v>
      </c>
      <c r="B11" s="111" t="s">
        <v>97</v>
      </c>
      <c r="C11" s="111" t="s">
        <v>98</v>
      </c>
      <c r="D11" s="111" t="s">
        <v>96</v>
      </c>
      <c r="E11" s="111" t="s">
        <v>94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tr">
        <f>[1]Sheet1!B4</f>
        <v>Tìm kiếm truyện theo tên chính xác</v>
      </c>
      <c r="C12" s="111" t="str">
        <f>[1]Sheet1!C4</f>
        <v>Truyện 'Attack on Titan' có tồn tại</v>
      </c>
      <c r="D12" s="111" t="str">
        <f>[1]Sheet1!D4</f>
        <v>1. Nhập từ khóa 'Attack on Titan' vào thanh tìm kiếm
2. Nhấn Enter</v>
      </c>
      <c r="E12" s="111" t="str">
        <f>[1]Sheet1!E4</f>
        <v>Truyện 'Attack on Titan' hiển thị trong danh sách kết quả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53.4" customHeight="1">
      <c r="A13" s="110" t="str">
        <f>IF(AND(E13=""),"","["&amp;TEXT($B$1,"##")&amp;"-"&amp;TEXT(ROW()-9-COUNTBLANK($E$8:E12)+1,"##")&amp;"]")</f>
        <v>[TT-4]</v>
      </c>
      <c r="B13" s="111" t="str">
        <f>[1]Sheet1!B5</f>
        <v>Tìm kiếm với từ khóa không hợp lệ</v>
      </c>
      <c r="C13" s="111" t="str">
        <f>[1]Sheet1!C5</f>
        <v>Không có truyện nào tên 'abcxyz'</v>
      </c>
      <c r="D13" s="111" t="str">
        <f>[1]Sheet1!D5</f>
        <v>1. Nhập 'abcxyz' vào ô tìm kiếm
2. Nhấn Enter</v>
      </c>
      <c r="E13" s="111" t="str">
        <f>[1]Sheet1!E5</f>
        <v>Hiển thị thông báo 'Không tìm thấy kết quả phù hợp'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66" customHeight="1">
      <c r="A14" s="110" t="str">
        <f>IF(AND(E14=""),"","["&amp;TEXT($B$1,"##")&amp;"-"&amp;TEXT(ROW()-9-COUNTBLANK($E$8:E12)+1,"##")&amp;"]")</f>
        <v>[TT-5]</v>
      </c>
      <c r="B14" s="111" t="str">
        <f>[1]Sheet1!B6</f>
        <v>Tìm kiếm theo tác giả</v>
      </c>
      <c r="C14" s="111" t="str">
        <f>[1]Sheet1!C6</f>
        <v>Truyện có thông tin tác giả</v>
      </c>
      <c r="D14" s="111" t="str">
        <f>[1]Sheet1!D6</f>
        <v>1. Nhập tên tác giả 'Oda Eiichiro'
2. Nhấn Enter</v>
      </c>
      <c r="E14" s="111" t="str">
        <f>[1]Sheet1!E6</f>
        <v>Hiển thị danh sách các truyện do 'Oda Eiichiro' sáng tác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72" customHeight="1">
      <c r="A15" s="110" t="str">
        <f>IF(AND(E15=""),"","["&amp;TEXT($B$1,"##")&amp;"-"&amp;TEXT(ROW()-9-COUNTBLANK($E$8:E13)+1,"##")&amp;"]")</f>
        <v>[TT-6]</v>
      </c>
      <c r="B15" s="111" t="str">
        <f>[1]Sheet1!B7</f>
        <v>Truy cập trang chi tiết truyện từ kết quả tìm kiếm</v>
      </c>
      <c r="C15" s="111" t="str">
        <f>[1]Sheet1!C7</f>
        <v>Truyện đã hiển thị trong kết quả</v>
      </c>
      <c r="D15" s="111" t="str">
        <f>[1]Sheet1!D7</f>
        <v>1. Tìm truyện 'Doraemon'
2. Nhấn vào ảnh bìa truyện</v>
      </c>
      <c r="E15" s="111" t="str">
        <f>[1]Sheet1!E7</f>
        <v>Hiển thị trang chi tiết với mô tả, tác giả, thể loại, đánh giá và danh sách chương</v>
      </c>
      <c r="F15" s="112" t="s">
        <v>18</v>
      </c>
      <c r="G15" s="139">
        <v>45752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59.4" customHeight="1">
      <c r="A16" s="110" t="str">
        <f>IF(AND(E16=""),"","["&amp;TEXT($B$1,"##")&amp;"-"&amp;TEXT(ROW()-9-COUNTBLANK($E$8:E14)+1,"##")&amp;"]")</f>
        <v>[TT-7]</v>
      </c>
      <c r="B16" s="140" t="str">
        <f>[1]Sheet1!B8</f>
        <v>Kiểm tra có hiển thị số lượng chương và lượt xem</v>
      </c>
      <c r="C16" s="140" t="str">
        <f>[1]Sheet1!C8</f>
        <v>Truyện có ít nhất 1 chương</v>
      </c>
      <c r="D16" s="140" t="str">
        <f>[1]Sheet1!D8</f>
        <v>Truy cập trang chi tiết truyện bất kỳ</v>
      </c>
      <c r="E16" s="140" t="str">
        <f>[1]Sheet1!E8</f>
        <v>Hiển thị đầy đủ số chương, lượt xem, ngày cập nhật gần nhất</v>
      </c>
      <c r="F16" s="112" t="s">
        <v>18</v>
      </c>
      <c r="G16" s="139">
        <v>45752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64.2" customHeight="1">
      <c r="A17" s="110" t="str">
        <f>IF(AND(E17=""),"","["&amp;TEXT($B$1,"##")&amp;"-"&amp;TEXT(ROW()-9-COUNTBLANK($E$8:E15)+1,"##")&amp;"]")</f>
        <v>[TT-8]</v>
      </c>
      <c r="B17" s="140" t="str">
        <f>[1]Sheet1!B9</f>
        <v>Đọc chương truyện đã mở khóa</v>
      </c>
      <c r="C17" s="141" t="str">
        <f>[1]Sheet1!C9</f>
        <v>Truyện miễn phí hoặc đã được mở khóa</v>
      </c>
      <c r="D17" s="141" t="str">
        <f>[1]Sheet1!D9</f>
        <v>1. Vào trang chi tiết truyện
2. Nhấn vào chương 1</v>
      </c>
      <c r="E17" s="141" t="str">
        <f>[1]Sheet1!E9</f>
        <v>Hiển thị nội dung đầy đủ của chương 1</v>
      </c>
      <c r="F17" s="112" t="s">
        <v>18</v>
      </c>
      <c r="G17" s="139">
        <v>45752</v>
      </c>
      <c r="H17" s="110" t="str">
        <f t="shared" si="0"/>
        <v>Bùi Thị Quỳnh</v>
      </c>
      <c r="I17" s="110" t="str">
        <f>IF(AND(M17=""),"","["&amp;TEXT($B$1,"##")&amp;"-"&amp;TEXT(ROW()-9-COUNTBLANK($E$8:M16)+1,"##")&amp;"]")</f>
        <v/>
      </c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71.400000000000006" customHeight="1">
      <c r="A18" s="110" t="str">
        <f>IF(AND(E18=""),"","["&amp;TEXT($B$1,"##")&amp;"-"&amp;TEXT(ROW()-9-COUNTBLANK($E$8:E16)+1,"##")&amp;"]")</f>
        <v>[TT-9]</v>
      </c>
      <c r="B18" s="140" t="str">
        <f>[1]Sheet1!B10</f>
        <v>Đọc truyện khi chưa mua chương có tính phí</v>
      </c>
      <c r="C18" s="141" t="str">
        <f>[1]Sheet1!C10</f>
        <v>Người dùng chưa mua chương</v>
      </c>
      <c r="D18" s="141" t="str">
        <f>[1]Sheet1!D10</f>
        <v>1. Truy cập chương có biểu tượng khóa
2. Nhấn vào chương đó</v>
      </c>
      <c r="E18" s="141" t="str">
        <f>[1]Sheet1!E10</f>
        <v>Hiển thị thông báo yêu cầu mua xu để mở khóa chương</v>
      </c>
      <c r="F18" s="112" t="s">
        <v>18</v>
      </c>
      <c r="G18" s="139">
        <v>45752</v>
      </c>
      <c r="H18" s="110" t="str">
        <f t="shared" si="0"/>
        <v>Bùi Thị Quỳnh</v>
      </c>
      <c r="I18" s="110" t="str">
        <f>IF(AND(M18=""),"","["&amp;TEXT($B$1,"##")&amp;"-"&amp;TEXT(ROW()-9-COUNTBLANK($E$8:M17)+1,"##")&amp;"]")</f>
        <v/>
      </c>
      <c r="J18" s="135"/>
    </row>
    <row r="19" spans="1:26" ht="71.400000000000006" customHeight="1">
      <c r="A19" s="110" t="str">
        <f>IF(AND(E19=""),"","["&amp;TEXT($B$1,"##")&amp;"-"&amp;TEXT(ROW()-9-COUNTBLANK($E$8:E17)+1,"##")&amp;"]")</f>
        <v>[TT-10]</v>
      </c>
      <c r="B19" s="140" t="str">
        <f>[1]Sheet1!B11</f>
        <v>Thay đổi chế độ đọc (nền tối/sáng)</v>
      </c>
      <c r="C19" s="141" t="str">
        <f>[1]Sheet1!C11</f>
        <v>Người dùng đang đọc truyện</v>
      </c>
      <c r="D19" s="141" t="str">
        <f>[1]Sheet1!D11</f>
        <v>1. Khi đang đọc, nhấn biểu tượng 'Cài đặt đọc'
2. Chọn chế độ 'Nền tối'</v>
      </c>
      <c r="E19" s="141" t="str">
        <f>[1]Sheet1!E11</f>
        <v>Giao diện chuyển sang nền tối khi đọc</v>
      </c>
      <c r="F19" s="112" t="s">
        <v>18</v>
      </c>
      <c r="G19" s="139">
        <v>45752</v>
      </c>
      <c r="H19" s="110" t="str">
        <f t="shared" si="0"/>
        <v>Bùi Thị Quỳnh</v>
      </c>
      <c r="I19" s="110" t="str">
        <f>IF(AND(M19=""),"","["&amp;TEXT($B$1,"##")&amp;"-"&amp;TEXT(ROW()-9-COUNTBLANK($E$8:M18)+1,"##")&amp;"]")</f>
        <v/>
      </c>
      <c r="J19" s="135"/>
    </row>
    <row r="20" spans="1:26" ht="71.400000000000006" customHeight="1">
      <c r="A20" s="110" t="str">
        <f>IF(AND(E20=""),"","["&amp;TEXT($B$1,"##")&amp;"-"&amp;TEXT(ROW()-9-COUNTBLANK($E$8:E18)+1,"##")&amp;"]")</f>
        <v>[TT-11]</v>
      </c>
      <c r="B20" s="140" t="str">
        <f>[1]Sheet1!B12</f>
        <v>Thay đổi kiểu hiển thị (cuộn dọc/cuộn ngang)</v>
      </c>
      <c r="C20" s="141" t="str">
        <f>[1]Sheet1!C12</f>
        <v>Người dùng đang đọc truyện</v>
      </c>
      <c r="D20" s="141" t="str">
        <f>[1]Sheet1!D12</f>
        <v>1. Vào cài đặt đọc
2. Chọn kiểu 'Cuộn ngang'</v>
      </c>
      <c r="E20" s="141" t="str">
        <f>[1]Sheet1!E12</f>
        <v>Truyện chuyển sang kiểu hiển thị cuộn ngang</v>
      </c>
      <c r="F20" s="112" t="s">
        <v>18</v>
      </c>
      <c r="G20" s="139">
        <v>45752</v>
      </c>
      <c r="H20" s="110" t="str">
        <f t="shared" si="0"/>
        <v>Bùi Thị Quỳnh</v>
      </c>
      <c r="I20" s="110" t="str">
        <f>IF(AND(M20=""),"","["&amp;TEXT($B$1,"##")&amp;"-"&amp;TEXT(ROW()-9-COUNTBLANK($E$8:M19)+1,"##")&amp;"]")</f>
        <v/>
      </c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7"/>
  <mergeCells count="4">
    <mergeCell ref="B1:E1"/>
    <mergeCell ref="B2:E2"/>
    <mergeCell ref="B3:E3"/>
    <mergeCell ref="B9:C9"/>
  </mergeCells>
  <conditionalFormatting sqref="F54:F1048576 F1:F20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0:F20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8"/>
  <sheetViews>
    <sheetView topLeftCell="A7" zoomScale="50" zoomScaleNormal="50" workbookViewId="0">
      <selection activeCell="B9" sqref="B9:C9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1.66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9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9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166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99</v>
      </c>
      <c r="C10" s="111" t="s">
        <v>100</v>
      </c>
      <c r="D10" s="111" t="s">
        <v>101</v>
      </c>
      <c r="E10" s="111" t="s">
        <v>102</v>
      </c>
      <c r="F10" s="112" t="s">
        <v>18</v>
      </c>
      <c r="G10" s="139">
        <v>45752</v>
      </c>
      <c r="H10" s="110" t="str">
        <f t="shared" ref="H10:H18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103</v>
      </c>
      <c r="C11" s="111" t="s">
        <v>100</v>
      </c>
      <c r="D11" s="111" t="s">
        <v>104</v>
      </c>
      <c r="E11" s="111" t="s">
        <v>105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106</v>
      </c>
      <c r="C12" s="111" t="s">
        <v>107</v>
      </c>
      <c r="D12" s="111" t="s">
        <v>108</v>
      </c>
      <c r="E12" s="111" t="s">
        <v>109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6.2" customHeight="1">
      <c r="A13" s="110" t="str">
        <f>IF(AND(E13=""),"","["&amp;TEXT($B$1,"##")&amp;"-"&amp;TEXT(ROW()-9-COUNTBLANK($E$8:E12)+1,"##")&amp;"]")</f>
        <v>[TT-4]</v>
      </c>
      <c r="B13" s="111" t="s">
        <v>110</v>
      </c>
      <c r="C13" s="111" t="s">
        <v>111</v>
      </c>
      <c r="D13" s="111" t="s">
        <v>112</v>
      </c>
      <c r="E13" s="111" t="s">
        <v>113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0.8" customHeight="1">
      <c r="A14" s="110" t="str">
        <f>IF(AND(E14=""),"","["&amp;TEXT($B$1,"##")&amp;"-"&amp;TEXT(ROW()-9-COUNTBLANK($E$8:E12)+1,"##")&amp;"]")</f>
        <v>[TT-5]</v>
      </c>
      <c r="B14" s="111" t="s">
        <v>114</v>
      </c>
      <c r="C14" s="111" t="s">
        <v>115</v>
      </c>
      <c r="D14" s="111" t="s">
        <v>116</v>
      </c>
      <c r="E14" s="111" t="s">
        <v>117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3.6" customHeight="1">
      <c r="A15" s="110" t="str">
        <f>IF(AND(E15=""),"","["&amp;TEXT($B$1,"##")&amp;"-"&amp;TEXT(ROW()-9-COUNTBLANK($E$8:E13)+1,"##")&amp;"]")</f>
        <v>[TT-6]</v>
      </c>
      <c r="B15" s="111" t="s">
        <v>118</v>
      </c>
      <c r="C15" s="111" t="s">
        <v>119</v>
      </c>
      <c r="D15" s="111" t="s">
        <v>120</v>
      </c>
      <c r="E15" s="111" t="s">
        <v>121</v>
      </c>
      <c r="F15" s="112" t="s">
        <v>18</v>
      </c>
      <c r="G15" s="139">
        <v>45752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5" customHeight="1">
      <c r="A16" s="110" t="str">
        <f>IF(AND(E16=""),"","["&amp;TEXT($B$1,"##")&amp;"-"&amp;TEXT(ROW()-9-COUNTBLANK($E$8:E14)+1,"##")&amp;"]")</f>
        <v>[TT-7]</v>
      </c>
      <c r="B16" s="111" t="s">
        <v>122</v>
      </c>
      <c r="C16" s="111" t="s">
        <v>123</v>
      </c>
      <c r="D16" s="111" t="s">
        <v>124</v>
      </c>
      <c r="E16" s="111" t="s">
        <v>125</v>
      </c>
      <c r="F16" s="112" t="s">
        <v>18</v>
      </c>
      <c r="G16" s="139">
        <v>45752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82.2" customHeight="1">
      <c r="A17" s="110" t="str">
        <f>IF(AND(E17=""),"","["&amp;TEXT($B$1,"##")&amp;"-"&amp;TEXT(ROW()-9-COUNTBLANK($E$8:E16)+1,"##")&amp;"]")</f>
        <v>[TT-8]</v>
      </c>
      <c r="B17" s="111" t="s">
        <v>126</v>
      </c>
      <c r="C17" s="111" t="s">
        <v>100</v>
      </c>
      <c r="D17" s="111" t="s">
        <v>127</v>
      </c>
      <c r="E17" s="111" t="s">
        <v>128</v>
      </c>
      <c r="F17" s="112" t="s">
        <v>18</v>
      </c>
      <c r="G17" s="139">
        <v>45752</v>
      </c>
      <c r="H17" s="110" t="str">
        <f t="shared" si="0"/>
        <v>Bùi Thị Quỳnh</v>
      </c>
      <c r="I17" s="115"/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71.400000000000006" customHeight="1">
      <c r="A18" s="110" t="str">
        <f>IF(AND(E18=""),"","["&amp;TEXT($B$1,"##")&amp;"-"&amp;TEXT(ROW()-9-COUNTBLANK($E$8:E17)+1,"##")&amp;"]")</f>
        <v>[TT-9]</v>
      </c>
      <c r="B18" s="111" t="s">
        <v>129</v>
      </c>
      <c r="C18" s="111" t="s">
        <v>130</v>
      </c>
      <c r="D18" s="111" t="s">
        <v>131</v>
      </c>
      <c r="E18" s="111" t="s">
        <v>132</v>
      </c>
      <c r="F18" s="112" t="s">
        <v>18</v>
      </c>
      <c r="G18" s="139">
        <v>45752</v>
      </c>
      <c r="H18" s="110" t="str">
        <f t="shared" si="0"/>
        <v>Bùi Thị Quỳnh</v>
      </c>
      <c r="I18" s="115"/>
      <c r="J18" s="114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4.25" customHeight="1">
      <c r="A19" s="128" t="str">
        <f>IF(AND(E19=""),"","["&amp;TEXT($B$1,"##")&amp;"-"&amp;TEXT(ROW()-9-COUNTBLANK($E$8:E17)+1,"##")&amp;"]")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26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128" t="str">
        <f>IF(AND(F22=""),"","["&amp;TEXT($B$1,"##")&amp;"-"&amp;TEXT(ROW()-9-COUNTBLANK($E$8:F21)+1,"##")&amp;"]")</f>
        <v/>
      </c>
      <c r="C22" s="128" t="str">
        <f>IF(AND(G22=""),"","["&amp;TEXT($B$1,"##")&amp;"-"&amp;TEXT(ROW()-9-COUNTBLANK($E$8:G21)+1,"##")&amp;"]")</f>
        <v/>
      </c>
      <c r="D22" s="128" t="str">
        <f>IF(AND(H22=""),"","["&amp;TEXT($B$1,"##")&amp;"-"&amp;TEXT(ROW()-9-COUNTBLANK($E$8:H21)+1,"##")&amp;"]")</f>
        <v/>
      </c>
      <c r="E22" s="128" t="str">
        <f>IF(AND(I22=""),"","["&amp;TEXT($B$1,"##")&amp;"-"&amp;TEXT(ROW()-9-COUNTBLANK($E$8:I21)+1,"##")&amp;"]")</f>
        <v/>
      </c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28"/>
      <c r="I31" s="132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28"/>
      <c r="I32" s="132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1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1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A36" s="128" t="str">
        <f>IF(AND(E36=""),"","["&amp;TEXT($B$1,"##")&amp;"-"&amp;TEXT(ROW()-9-COUNTBLANK($E$8:E35)+1,"##")&amp;"]")</f>
        <v/>
      </c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A37" s="128" t="str">
        <f>IF(AND(E37=""),"","["&amp;TEXT($B$1,"##")&amp;"-"&amp;TEXT(ROW()-9-COUNTBLANK($E$8:E36)+1,"##")&amp;"]")</f>
        <v/>
      </c>
      <c r="B37" s="96"/>
      <c r="C37" s="129"/>
      <c r="D37" s="130"/>
      <c r="E37" s="96"/>
      <c r="F37" s="96"/>
      <c r="G37" s="133"/>
      <c r="H37" s="133"/>
      <c r="I37" s="134"/>
      <c r="J37" s="135"/>
    </row>
    <row r="38" spans="1:10" ht="14.25" customHeight="1">
      <c r="B38" s="96"/>
      <c r="C38" s="129"/>
      <c r="D38" s="130"/>
      <c r="E38" s="96"/>
      <c r="F38" s="96"/>
      <c r="G38" s="133"/>
      <c r="H38" s="133"/>
      <c r="I38" s="134"/>
      <c r="J38" s="135"/>
    </row>
    <row r="39" spans="1:10" ht="14.25" customHeight="1">
      <c r="B39" s="44"/>
      <c r="C39" s="129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136"/>
      <c r="F45" s="96"/>
      <c r="G45" s="133"/>
      <c r="H45" s="133"/>
      <c r="I45" s="134"/>
      <c r="J45" s="135"/>
    </row>
    <row r="46" spans="1:10" ht="14.25" customHeight="1">
      <c r="B46" s="44"/>
      <c r="C46" s="42"/>
      <c r="E46" s="136"/>
      <c r="F46" s="96"/>
      <c r="G46" s="133"/>
      <c r="H46" s="133"/>
      <c r="I46" s="134"/>
      <c r="J46" s="135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96"/>
      <c r="G56" s="43"/>
      <c r="H56" s="43"/>
      <c r="I56" s="46"/>
    </row>
    <row r="57" spans="2:9" ht="14.25" customHeight="1">
      <c r="B57" s="44"/>
      <c r="C57" s="42"/>
      <c r="E57" s="4"/>
      <c r="F57" s="96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  <row r="897" spans="2:9" ht="14.25" customHeight="1">
      <c r="B897" s="44"/>
      <c r="C897" s="42"/>
      <c r="E897" s="4"/>
      <c r="F897" s="45"/>
      <c r="G897" s="43"/>
      <c r="H897" s="43"/>
      <c r="I897" s="46"/>
    </row>
    <row r="898" spans="2:9" ht="14.25" customHeight="1">
      <c r="B898" s="44"/>
      <c r="C898" s="42"/>
      <c r="E898" s="4"/>
      <c r="F898" s="45"/>
      <c r="G898" s="43"/>
      <c r="H898" s="43"/>
      <c r="I898" s="46"/>
    </row>
  </sheetData>
  <autoFilter ref="A8:I17"/>
  <mergeCells count="4">
    <mergeCell ref="B1:E1"/>
    <mergeCell ref="B2:E2"/>
    <mergeCell ref="B3:E3"/>
    <mergeCell ref="B9:C9"/>
  </mergeCells>
  <conditionalFormatting sqref="F58:F1048576 F1:F17">
    <cfRule type="cellIs" dxfId="27" priority="5" operator="equal">
      <formula>"N/A"</formula>
    </cfRule>
    <cfRule type="cellIs" dxfId="26" priority="6" operator="equal">
      <formula>"Fail"</formula>
    </cfRule>
    <cfRule type="cellIs" dxfId="25" priority="7" operator="equal">
      <formula>Fail</formula>
    </cfRule>
    <cfRule type="cellIs" dxfId="24" priority="8" operator="equal">
      <formula>"Pass"</formula>
    </cfRule>
  </conditionalFormatting>
  <conditionalFormatting sqref="F18">
    <cfRule type="cellIs" dxfId="23" priority="1" operator="equal">
      <formula>"N/A"</formula>
    </cfRule>
    <cfRule type="cellIs" dxfId="22" priority="2" operator="equal">
      <formula>"Fail"</formula>
    </cfRule>
    <cfRule type="cellIs" dxfId="21" priority="3" operator="equal">
      <formula>Fail</formula>
    </cfRule>
    <cfRule type="cellIs" dxfId="2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8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8"/>
  <sheetViews>
    <sheetView topLeftCell="A8" zoomScale="50" zoomScaleNormal="50" workbookViewId="0">
      <selection activeCell="B9" sqref="B9:C9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9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9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165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53.4" customHeight="1">
      <c r="A10" s="110" t="str">
        <f>IF(AND(E10=""),"","["&amp;TEXT($B$1,"##")&amp;"-"&amp;TEXT(ROW()-9-COUNTBLANK($E$8:E9)+1,"##")&amp;"]")</f>
        <v>[TT-1]</v>
      </c>
      <c r="B10" s="111" t="s">
        <v>133</v>
      </c>
      <c r="C10" s="111" t="s">
        <v>100</v>
      </c>
      <c r="D10" s="111" t="s">
        <v>134</v>
      </c>
      <c r="E10" s="111" t="s">
        <v>135</v>
      </c>
      <c r="F10" s="112" t="s">
        <v>18</v>
      </c>
      <c r="G10" s="139">
        <v>45752</v>
      </c>
      <c r="H10" s="110" t="str">
        <f t="shared" ref="H10:H18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58.8" customHeight="1">
      <c r="A11" s="110" t="str">
        <f>IF(AND(E11=""),"","["&amp;TEXT($B$1,"##")&amp;"-"&amp;TEXT(ROW()-9-COUNTBLANK($E$8:E10)+1,"##")&amp;"]")</f>
        <v>[TT-2]</v>
      </c>
      <c r="B11" s="111" t="s">
        <v>136</v>
      </c>
      <c r="C11" s="111" t="s">
        <v>137</v>
      </c>
      <c r="D11" s="111" t="s">
        <v>138</v>
      </c>
      <c r="E11" s="111" t="s">
        <v>139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140</v>
      </c>
      <c r="C12" s="111" t="s">
        <v>141</v>
      </c>
      <c r="D12" s="111" t="s">
        <v>142</v>
      </c>
      <c r="E12" s="111" t="s">
        <v>143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53.4" customHeight="1">
      <c r="A13" s="110" t="str">
        <f>IF(AND(E13=""),"","["&amp;TEXT($B$1,"##")&amp;"-"&amp;TEXT(ROW()-9-COUNTBLANK($E$8:E12)+1,"##")&amp;"]")</f>
        <v>[TT-4]</v>
      </c>
      <c r="B13" s="111" t="s">
        <v>144</v>
      </c>
      <c r="C13" s="111" t="s">
        <v>145</v>
      </c>
      <c r="D13" s="111" t="s">
        <v>146</v>
      </c>
      <c r="E13" s="111" t="s">
        <v>147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54" customHeight="1">
      <c r="A14" s="110" t="str">
        <f>IF(AND(E14=""),"","["&amp;TEXT($B$1,"##")&amp;"-"&amp;TEXT(ROW()-9-COUNTBLANK($E$8:E12)+1,"##")&amp;"]")</f>
        <v>[TT-5]</v>
      </c>
      <c r="B14" s="111" t="s">
        <v>148</v>
      </c>
      <c r="C14" s="111" t="s">
        <v>149</v>
      </c>
      <c r="D14" s="111" t="s">
        <v>150</v>
      </c>
      <c r="E14" s="111" t="s">
        <v>151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4.8" customHeight="1">
      <c r="A15" s="110" t="str">
        <f>IF(AND(E15=""),"","["&amp;TEXT($B$1,"##")&amp;"-"&amp;TEXT(ROW()-9-COUNTBLANK($E$8:E13)+1,"##")&amp;"]")</f>
        <v>[TT-6]</v>
      </c>
      <c r="B15" s="111" t="s">
        <v>152</v>
      </c>
      <c r="C15" s="111" t="s">
        <v>153</v>
      </c>
      <c r="D15" s="111" t="s">
        <v>154</v>
      </c>
      <c r="E15" s="111" t="s">
        <v>155</v>
      </c>
      <c r="F15" s="112" t="s">
        <v>18</v>
      </c>
      <c r="G15" s="139">
        <v>45752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9.8" customHeight="1">
      <c r="A16" s="110" t="str">
        <f>IF(AND(E16=""),"","["&amp;TEXT($B$1,"##")&amp;"-"&amp;TEXT(ROW()-9-COUNTBLANK($E$8:E14)+1,"##")&amp;"]")</f>
        <v>[TT-7]</v>
      </c>
      <c r="B16" s="111" t="s">
        <v>156</v>
      </c>
      <c r="C16" s="111" t="s">
        <v>100</v>
      </c>
      <c r="D16" s="111" t="s">
        <v>157</v>
      </c>
      <c r="E16" s="111" t="s">
        <v>158</v>
      </c>
      <c r="F16" s="112" t="s">
        <v>18</v>
      </c>
      <c r="G16" s="139">
        <v>45752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82.2" customHeight="1">
      <c r="A17" s="110" t="str">
        <f>IF(AND(E17=""),"","["&amp;TEXT($B$1,"##")&amp;"-"&amp;TEXT(ROW()-9-COUNTBLANK($E$8:E16)+1,"##")&amp;"]")</f>
        <v>[TT-8]</v>
      </c>
      <c r="B17" s="111" t="s">
        <v>159</v>
      </c>
      <c r="C17" s="111" t="s">
        <v>100</v>
      </c>
      <c r="D17" s="111" t="s">
        <v>160</v>
      </c>
      <c r="E17" s="111" t="s">
        <v>161</v>
      </c>
      <c r="F17" s="112" t="s">
        <v>18</v>
      </c>
      <c r="G17" s="139">
        <v>45752</v>
      </c>
      <c r="H17" s="110" t="str">
        <f t="shared" si="0"/>
        <v>Bùi Thị Quỳnh</v>
      </c>
      <c r="I17" s="115"/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82.2" customHeight="1">
      <c r="A18" s="110" t="str">
        <f>IF(AND(E18=""),"","["&amp;TEXT($B$1,"##")&amp;"-"&amp;TEXT(ROW()-9-COUNTBLANK($E$8:E17)+1,"##")&amp;"]")</f>
        <v>[TT-9]</v>
      </c>
      <c r="B18" s="111" t="s">
        <v>162</v>
      </c>
      <c r="C18" s="111" t="s">
        <v>100</v>
      </c>
      <c r="D18" s="111" t="s">
        <v>163</v>
      </c>
      <c r="E18" s="111" t="s">
        <v>164</v>
      </c>
      <c r="F18" s="112" t="s">
        <v>18</v>
      </c>
      <c r="G18" s="139">
        <v>45752</v>
      </c>
      <c r="H18" s="110" t="str">
        <f t="shared" si="0"/>
        <v>Bùi Thị Quỳnh</v>
      </c>
      <c r="I18" s="115"/>
      <c r="J18" s="114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4.25" customHeight="1">
      <c r="A19" s="128" t="str">
        <f>IF(AND(E19=""),"","["&amp;TEXT($B$1,"##")&amp;"-"&amp;TEXT(ROW()-9-COUNTBLANK($E$8:E17)+1,"##")&amp;"]")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26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128" t="str">
        <f>IF(AND(F22=""),"","["&amp;TEXT($B$1,"##")&amp;"-"&amp;TEXT(ROW()-9-COUNTBLANK($E$8:F21)+1,"##")&amp;"]")</f>
        <v/>
      </c>
      <c r="C22" s="128" t="str">
        <f>IF(AND(G22=""),"","["&amp;TEXT($B$1,"##")&amp;"-"&amp;TEXT(ROW()-9-COUNTBLANK($E$8:G21)+1,"##")&amp;"]")</f>
        <v/>
      </c>
      <c r="D22" s="128" t="str">
        <f>IF(AND(H22=""),"","["&amp;TEXT($B$1,"##")&amp;"-"&amp;TEXT(ROW()-9-COUNTBLANK($E$8:H21)+1,"##")&amp;"]")</f>
        <v/>
      </c>
      <c r="E22" s="128" t="str">
        <f>IF(AND(I22=""),"","["&amp;TEXT($B$1,"##")&amp;"-"&amp;TEXT(ROW()-9-COUNTBLANK($E$8:I21)+1,"##")&amp;"]")</f>
        <v/>
      </c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28"/>
      <c r="I31" s="132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28"/>
      <c r="I32" s="132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1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1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A36" s="128" t="str">
        <f>IF(AND(E36=""),"","["&amp;TEXT($B$1,"##")&amp;"-"&amp;TEXT(ROW()-9-COUNTBLANK($E$8:E35)+1,"##")&amp;"]")</f>
        <v/>
      </c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A37" s="128" t="str">
        <f>IF(AND(E37=""),"","["&amp;TEXT($B$1,"##")&amp;"-"&amp;TEXT(ROW()-9-COUNTBLANK($E$8:E36)+1,"##")&amp;"]")</f>
        <v/>
      </c>
      <c r="B37" s="96"/>
      <c r="C37" s="129"/>
      <c r="D37" s="130"/>
      <c r="E37" s="96"/>
      <c r="F37" s="96"/>
      <c r="G37" s="133"/>
      <c r="H37" s="133"/>
      <c r="I37" s="134"/>
      <c r="J37" s="135"/>
    </row>
    <row r="38" spans="1:10" ht="14.25" customHeight="1">
      <c r="B38" s="96"/>
      <c r="C38" s="129"/>
      <c r="D38" s="130"/>
      <c r="E38" s="96"/>
      <c r="F38" s="96"/>
      <c r="G38" s="133"/>
      <c r="H38" s="133"/>
      <c r="I38" s="134"/>
      <c r="J38" s="135"/>
    </row>
    <row r="39" spans="1:10" ht="14.25" customHeight="1">
      <c r="B39" s="44"/>
      <c r="C39" s="129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136"/>
      <c r="F45" s="96"/>
      <c r="G45" s="133"/>
      <c r="H45" s="133"/>
      <c r="I45" s="134"/>
      <c r="J45" s="135"/>
    </row>
    <row r="46" spans="1:10" ht="14.25" customHeight="1">
      <c r="B46" s="44"/>
      <c r="C46" s="42"/>
      <c r="E46" s="136"/>
      <c r="F46" s="96"/>
      <c r="G46" s="133"/>
      <c r="H46" s="133"/>
      <c r="I46" s="134"/>
      <c r="J46" s="135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96"/>
      <c r="G56" s="43"/>
      <c r="H56" s="43"/>
      <c r="I56" s="46"/>
    </row>
    <row r="57" spans="2:9" ht="14.25" customHeight="1">
      <c r="B57" s="44"/>
      <c r="C57" s="42"/>
      <c r="E57" s="4"/>
      <c r="F57" s="96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  <row r="897" spans="2:9" ht="14.25" customHeight="1">
      <c r="B897" s="44"/>
      <c r="C897" s="42"/>
      <c r="E897" s="4"/>
      <c r="F897" s="45"/>
      <c r="G897" s="43"/>
      <c r="H897" s="43"/>
      <c r="I897" s="46"/>
    </row>
    <row r="898" spans="2:9" ht="14.25" customHeight="1">
      <c r="B898" s="44"/>
      <c r="C898" s="42"/>
      <c r="E898" s="4"/>
      <c r="F898" s="45"/>
      <c r="G898" s="43"/>
      <c r="H898" s="43"/>
      <c r="I898" s="46"/>
    </row>
  </sheetData>
  <autoFilter ref="A8:I17"/>
  <mergeCells count="4">
    <mergeCell ref="B1:E1"/>
    <mergeCell ref="B2:E2"/>
    <mergeCell ref="B3:E3"/>
    <mergeCell ref="B9:C9"/>
  </mergeCells>
  <conditionalFormatting sqref="F58:F1048576 F1:F17">
    <cfRule type="cellIs" dxfId="19" priority="5" operator="equal">
      <formula>"N/A"</formula>
    </cfRule>
    <cfRule type="cellIs" dxfId="18" priority="6" operator="equal">
      <formula>"Fail"</formula>
    </cfRule>
    <cfRule type="cellIs" dxfId="17" priority="7" operator="equal">
      <formula>Fail</formula>
    </cfRule>
    <cfRule type="cellIs" dxfId="16" priority="8" operator="equal">
      <formula>"Pass"</formula>
    </cfRule>
  </conditionalFormatting>
  <conditionalFormatting sqref="F18">
    <cfRule type="cellIs" dxfId="15" priority="1" operator="equal">
      <formula>"N/A"</formula>
    </cfRule>
    <cfRule type="cellIs" dxfId="14" priority="2" operator="equal">
      <formula>"Fail"</formula>
    </cfRule>
    <cfRule type="cellIs" dxfId="13" priority="3" operator="equal">
      <formula>Fail</formula>
    </cfRule>
    <cfRule type="cellIs" dxfId="12" priority="4" operator="equal">
      <formula>"Pass"</formula>
    </cfRule>
  </conditionalFormatting>
  <dataValidations count="2">
    <dataValidation type="list" allowBlank="1" showErrorMessage="1" sqref="F10:F18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topLeftCell="A4" zoomScale="50" zoomScaleNormal="50" workbookViewId="0">
      <selection activeCell="C22" sqref="C22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5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5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0.2" customHeight="1">
      <c r="A10" s="110" t="str">
        <f>IF(AND(E10=""),"","["&amp;TEXT($B$1,"##")&amp;"-"&amp;TEXT(ROW()-9-COUNTBLANK($E$8:E9)+1,"##")&amp;"]")</f>
        <v>[TT-1]</v>
      </c>
      <c r="B10" s="111" t="s">
        <v>168</v>
      </c>
      <c r="C10" s="111" t="s">
        <v>173</v>
      </c>
      <c r="D10" s="111" t="s">
        <v>176</v>
      </c>
      <c r="E10" s="111" t="s">
        <v>181</v>
      </c>
      <c r="F10" s="112" t="s">
        <v>18</v>
      </c>
      <c r="G10" s="139">
        <v>45752</v>
      </c>
      <c r="H10" s="110" t="str">
        <f t="shared" ref="H10:H14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72" customHeight="1">
      <c r="A11" s="110" t="str">
        <f>IF(AND(E11=""),"","["&amp;TEXT($B$1,"##")&amp;"-"&amp;TEXT(ROW()-9-COUNTBLANK($E$8:E10)+1,"##")&amp;"]")</f>
        <v>[TT-2]</v>
      </c>
      <c r="B11" s="111" t="s">
        <v>169</v>
      </c>
      <c r="C11" s="111" t="s">
        <v>100</v>
      </c>
      <c r="D11" s="111" t="s">
        <v>177</v>
      </c>
      <c r="E11" s="111" t="s">
        <v>182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170</v>
      </c>
      <c r="C12" s="111" t="s">
        <v>100</v>
      </c>
      <c r="D12" s="111" t="s">
        <v>178</v>
      </c>
      <c r="E12" s="111" t="s">
        <v>183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84" customHeight="1">
      <c r="A13" s="110" t="str">
        <f>IF(AND(E13=""),"","["&amp;TEXT($B$1,"##")&amp;"-"&amp;TEXT(ROW()-9-COUNTBLANK($E$8:E12)+1,"##")&amp;"]")</f>
        <v>[TT-4]</v>
      </c>
      <c r="B13" s="111" t="s">
        <v>171</v>
      </c>
      <c r="C13" s="111" t="s">
        <v>174</v>
      </c>
      <c r="D13" s="111" t="s">
        <v>179</v>
      </c>
      <c r="E13" s="111" t="s">
        <v>184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6.8" customHeight="1">
      <c r="A14" s="110" t="str">
        <f>IF(AND(E14=""),"","["&amp;TEXT($B$1,"##")&amp;"-"&amp;TEXT(ROW()-9-COUNTBLANK($E$8:E12)+1,"##")&amp;"]")</f>
        <v>[TT-5]</v>
      </c>
      <c r="B14" s="111" t="s">
        <v>172</v>
      </c>
      <c r="C14" s="111" t="s">
        <v>175</v>
      </c>
      <c r="D14" s="111" t="s">
        <v>180</v>
      </c>
      <c r="E14" s="111" t="s">
        <v>185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4.25" customHeight="1">
      <c r="A15" s="128" t="str">
        <f>IF(AND(E15=""),"","["&amp;TEXT($B$1,"##")&amp;"-"&amp;TEXT(ROW()-9-COUNTBLANK($E$8:E14)+1,"##")&amp;"]")</f>
        <v/>
      </c>
      <c r="B15" s="96"/>
      <c r="C15" s="129"/>
      <c r="D15" s="130"/>
      <c r="E15" s="96"/>
      <c r="F15" s="96"/>
      <c r="G15" s="131"/>
      <c r="H15" s="128"/>
      <c r="I15" s="132"/>
      <c r="J15" s="135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128" t="str">
        <f>IF(AND(F18=""),"","["&amp;TEXT($B$1,"##")&amp;"-"&amp;TEXT(ROW()-9-COUNTBLANK($E$8:F17)+1,"##")&amp;"]")</f>
        <v/>
      </c>
      <c r="C18" s="128" t="str">
        <f>IF(AND(G18=""),"","["&amp;TEXT($B$1,"##")&amp;"-"&amp;TEXT(ROW()-9-COUNTBLANK($E$8:G17)+1,"##")&amp;"]")</f>
        <v/>
      </c>
      <c r="D18" s="128" t="str">
        <f>IF(AND(H18=""),"","["&amp;TEXT($B$1,"##")&amp;"-"&amp;TEXT(ROW()-9-COUNTBLANK($E$8:H17)+1,"##")&amp;"]")</f>
        <v/>
      </c>
      <c r="E18" s="128" t="str">
        <f>IF(AND(I18=""),"","["&amp;TEXT($B$1,"##")&amp;"-"&amp;TEXT(ROW()-9-COUNTBLANK($E$8:I17)+1,"##")&amp;"]")</f>
        <v/>
      </c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4"/>
  <mergeCells count="4">
    <mergeCell ref="B1:E1"/>
    <mergeCell ref="B2:E2"/>
    <mergeCell ref="B3:E3"/>
    <mergeCell ref="B9:C9"/>
  </mergeCells>
  <conditionalFormatting sqref="F54:F1048576 F1:F14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4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topLeftCell="A2" zoomScale="50" zoomScaleNormal="50" workbookViewId="0">
      <selection activeCell="B15" sqref="A15:XFD17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4.332031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5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5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69" customHeight="1">
      <c r="A10" s="110" t="str">
        <f>IF(AND(E10=""),"","["&amp;TEXT($B$1,"##")&amp;"-"&amp;TEXT(ROW()-9-COUNTBLANK($E$8:E9)+1,"##")&amp;"]")</f>
        <v>[TT-1]</v>
      </c>
      <c r="B10" s="111" t="s">
        <v>186</v>
      </c>
      <c r="C10" s="111" t="s">
        <v>191</v>
      </c>
      <c r="D10" s="111" t="s">
        <v>196</v>
      </c>
      <c r="E10" s="111" t="s">
        <v>201</v>
      </c>
      <c r="F10" s="112" t="s">
        <v>18</v>
      </c>
      <c r="G10" s="139">
        <v>45752</v>
      </c>
      <c r="H10" s="110" t="str">
        <f t="shared" ref="H10:H14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66" customHeight="1">
      <c r="A11" s="110" t="str">
        <f>IF(AND(E11=""),"","["&amp;TEXT($B$1,"##")&amp;"-"&amp;TEXT(ROW()-9-COUNTBLANK($E$8:E10)+1,"##")&amp;"]")</f>
        <v>[TT-2]</v>
      </c>
      <c r="B11" s="111" t="s">
        <v>187</v>
      </c>
      <c r="C11" s="111" t="s">
        <v>192</v>
      </c>
      <c r="D11" s="111" t="s">
        <v>197</v>
      </c>
      <c r="E11" s="111" t="s">
        <v>202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188</v>
      </c>
      <c r="C12" s="111" t="s">
        <v>193</v>
      </c>
      <c r="D12" s="111" t="s">
        <v>198</v>
      </c>
      <c r="E12" s="111" t="s">
        <v>203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1.400000000000006" customHeight="1">
      <c r="A13" s="110" t="str">
        <f>IF(AND(E13=""),"","["&amp;TEXT($B$1,"##")&amp;"-"&amp;TEXT(ROW()-9-COUNTBLANK($E$8:E12)+1,"##")&amp;"]")</f>
        <v>[TT-4]</v>
      </c>
      <c r="B13" s="111" t="s">
        <v>189</v>
      </c>
      <c r="C13" s="111" t="s">
        <v>194</v>
      </c>
      <c r="D13" s="111" t="s">
        <v>199</v>
      </c>
      <c r="E13" s="111" t="s">
        <v>204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6.8" customHeight="1">
      <c r="A14" s="110" t="str">
        <f>IF(AND(E14=""),"","["&amp;TEXT($B$1,"##")&amp;"-"&amp;TEXT(ROW()-9-COUNTBLANK($E$8:E12)+1,"##")&amp;"]")</f>
        <v>[TT-5]</v>
      </c>
      <c r="B14" s="111" t="s">
        <v>190</v>
      </c>
      <c r="C14" s="111" t="s">
        <v>195</v>
      </c>
      <c r="D14" s="111" t="s">
        <v>200</v>
      </c>
      <c r="E14" s="111" t="s">
        <v>205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4.25" customHeight="1">
      <c r="A15" s="128" t="str">
        <f>IF(AND(E15=""),"","["&amp;TEXT($B$1,"##")&amp;"-"&amp;TEXT(ROW()-9-COUNTBLANK($E$8:E14)+1,"##")&amp;"]")</f>
        <v/>
      </c>
      <c r="B15" s="96"/>
      <c r="C15" s="129"/>
      <c r="D15" s="130"/>
      <c r="E15" s="96"/>
      <c r="F15" s="96"/>
      <c r="G15" s="131"/>
      <c r="H15" s="128"/>
      <c r="I15" s="132"/>
      <c r="J15" s="135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128" t="str">
        <f>IF(AND(F18=""),"","["&amp;TEXT($B$1,"##")&amp;"-"&amp;TEXT(ROW()-9-COUNTBLANK($E$8:F17)+1,"##")&amp;"]")</f>
        <v/>
      </c>
      <c r="C18" s="128" t="str">
        <f>IF(AND(G18=""),"","["&amp;TEXT($B$1,"##")&amp;"-"&amp;TEXT(ROW()-9-COUNTBLANK($E$8:G17)+1,"##")&amp;"]")</f>
        <v/>
      </c>
      <c r="D18" s="128" t="str">
        <f>IF(AND(H18=""),"","["&amp;TEXT($B$1,"##")&amp;"-"&amp;TEXT(ROW()-9-COUNTBLANK($E$8:H17)+1,"##")&amp;"]")</f>
        <v/>
      </c>
      <c r="E18" s="128" t="str">
        <f>IF(AND(I18=""),"","["&amp;TEXT($B$1,"##")&amp;"-"&amp;TEXT(ROW()-9-COUNTBLANK($E$8:I17)+1,"##")&amp;"]")</f>
        <v/>
      </c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4"/>
  <mergeCells count="4">
    <mergeCell ref="B1:E1"/>
    <mergeCell ref="B2:E2"/>
    <mergeCell ref="B3:E3"/>
    <mergeCell ref="B9:C9"/>
  </mergeCells>
  <conditionalFormatting sqref="F54:F1048576 F1:F14">
    <cfRule type="cellIs" dxfId="7" priority="1" operator="equal">
      <formula>"N/A"</formula>
    </cfRule>
    <cfRule type="cellIs" dxfId="6" priority="2" operator="equal">
      <formula>"Fail"</formula>
    </cfRule>
    <cfRule type="cellIs" dxfId="5" priority="3" operator="equal">
      <formula>Fail</formula>
    </cfRule>
    <cfRule type="cellIs" dxfId="4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4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5"/>
  <sheetViews>
    <sheetView tabSelected="1" zoomScale="50" zoomScaleNormal="50" workbookViewId="0">
      <selection activeCell="A16" sqref="A16:XFD17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2.1093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6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6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206</v>
      </c>
      <c r="C10" s="111" t="s">
        <v>214</v>
      </c>
      <c r="D10" s="111" t="s">
        <v>216</v>
      </c>
      <c r="E10" s="111" t="s">
        <v>227</v>
      </c>
      <c r="F10" s="112" t="s">
        <v>18</v>
      </c>
      <c r="G10" s="139">
        <v>45752</v>
      </c>
      <c r="H10" s="110" t="str">
        <f t="shared" ref="H10:H15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207</v>
      </c>
      <c r="C11" s="111" t="s">
        <v>215</v>
      </c>
      <c r="D11" s="111" t="s">
        <v>217</v>
      </c>
      <c r="E11" s="111" t="s">
        <v>226</v>
      </c>
      <c r="F11" s="112" t="s">
        <v>18</v>
      </c>
      <c r="G11" s="139">
        <v>45752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70.2" customHeight="1">
      <c r="A12" s="110" t="str">
        <f>IF(AND(E12=""),"","["&amp;TEXT($B$1,"##")&amp;"-"&amp;TEXT(ROW()-9-COUNTBLANK($E$8:E11)+1,"##")&amp;"]")</f>
        <v>[TT-3]</v>
      </c>
      <c r="B12" s="111" t="s">
        <v>208</v>
      </c>
      <c r="C12" s="111" t="s">
        <v>214</v>
      </c>
      <c r="D12" s="111" t="s">
        <v>218</v>
      </c>
      <c r="E12" s="111" t="s">
        <v>225</v>
      </c>
      <c r="F12" s="112" t="s">
        <v>18</v>
      </c>
      <c r="G12" s="139">
        <v>45752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2.599999999999994" customHeight="1">
      <c r="A13" s="110" t="str">
        <f>IF(AND(E13=""),"","["&amp;TEXT($B$1,"##")&amp;"-"&amp;TEXT(ROW()-9-COUNTBLANK($E$8:E12)+1,"##")&amp;"]")</f>
        <v>[TT-4]</v>
      </c>
      <c r="B13" s="111" t="s">
        <v>209</v>
      </c>
      <c r="C13" s="111" t="s">
        <v>214</v>
      </c>
      <c r="D13" s="111" t="s">
        <v>219</v>
      </c>
      <c r="E13" s="111" t="s">
        <v>224</v>
      </c>
      <c r="F13" s="112" t="s">
        <v>18</v>
      </c>
      <c r="G13" s="139">
        <v>45752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9.2" customHeight="1">
      <c r="A14" s="110" t="str">
        <f>IF(AND(E14=""),"","["&amp;TEXT($B$1,"##")&amp;"-"&amp;TEXT(ROW()-9-COUNTBLANK($E$8:E12)+1,"##")&amp;"]")</f>
        <v>[TT-5]</v>
      </c>
      <c r="B14" s="111" t="s">
        <v>210</v>
      </c>
      <c r="C14" s="111" t="s">
        <v>213</v>
      </c>
      <c r="D14" s="111" t="s">
        <v>220</v>
      </c>
      <c r="E14" s="111" t="s">
        <v>223</v>
      </c>
      <c r="F14" s="112" t="s">
        <v>18</v>
      </c>
      <c r="G14" s="139">
        <v>45752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9.599999999999994" customHeight="1">
      <c r="A15" s="110" t="str">
        <f>IF(AND(E15=""),"","["&amp;TEXT($B$1,"##")&amp;"-"&amp;TEXT(ROW()-9-COUNTBLANK($E$8:E13)+1,"##")&amp;"]")</f>
        <v>[TT-6]</v>
      </c>
      <c r="B15" s="111" t="s">
        <v>211</v>
      </c>
      <c r="C15" s="111" t="s">
        <v>212</v>
      </c>
      <c r="D15" s="111" t="s">
        <v>221</v>
      </c>
      <c r="E15" s="111" t="s">
        <v>222</v>
      </c>
      <c r="F15" s="112" t="s">
        <v>18</v>
      </c>
      <c r="G15" s="139">
        <v>45752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96"/>
      <c r="C18" s="129"/>
      <c r="D18" s="130"/>
      <c r="E18" s="96"/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128" t="str">
        <f>IF(AND(F19=""),"","["&amp;TEXT($B$1,"##")&amp;"-"&amp;TEXT(ROW()-9-COUNTBLANK($E$8:F18)+1,"##")&amp;"]")</f>
        <v/>
      </c>
      <c r="C19" s="128" t="str">
        <f>IF(AND(G19=""),"","["&amp;TEXT($B$1,"##")&amp;"-"&amp;TEXT(ROW()-9-COUNTBLANK($E$8:G18)+1,"##")&amp;"]")</f>
        <v/>
      </c>
      <c r="D19" s="128" t="str">
        <f>IF(AND(H19=""),"","["&amp;TEXT($B$1,"##")&amp;"-"&amp;TEXT(ROW()-9-COUNTBLANK($E$8:H18)+1,"##")&amp;"]")</f>
        <v/>
      </c>
      <c r="E19" s="128" t="str">
        <f>IF(AND(I19=""),"","["&amp;TEXT($B$1,"##")&amp;"-"&amp;TEXT(ROW()-9-COUNTBLANK($E$8:I18)+1,"##")&amp;"]")</f>
        <v/>
      </c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B36" s="44"/>
      <c r="C36" s="129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</sheetData>
  <autoFilter ref="A8:I15"/>
  <mergeCells count="4">
    <mergeCell ref="B1:E1"/>
    <mergeCell ref="B2:E2"/>
    <mergeCell ref="B3:E3"/>
    <mergeCell ref="B9:C9"/>
  </mergeCells>
  <conditionalFormatting sqref="F55:F1048576 F1:F15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0:F15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Permisison Matrix</vt:lpstr>
      <vt:lpstr>TestReport</vt:lpstr>
      <vt:lpstr>Quản lý người dùng</vt:lpstr>
      <vt:lpstr>Khám phá và đọc truyện</vt:lpstr>
      <vt:lpstr>Giao dịch và thanh toán</vt:lpstr>
      <vt:lpstr>Cài đặt và cá nhân hóa</vt:lpstr>
      <vt:lpstr>Tạo nội dung</vt:lpstr>
      <vt:lpstr>Đóng góp cộng đồng</vt:lpstr>
      <vt:lpstr>Hỗ trợ và thông 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Quỳnh Bùi</cp:lastModifiedBy>
  <dcterms:created xsi:type="dcterms:W3CDTF">2019-04-08T09:14:00Z</dcterms:created>
  <dcterms:modified xsi:type="dcterms:W3CDTF">2025-04-24T19:36:57Z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48AE3AA23FFE4DD19B81AB462969CA51_13</vt:lpwstr>
  </property>
  <property fmtid="{D5CDD505-2E9C-101B-9397-08002B2CF9AE}" pid="3" name="KSOProductBuildVer">
    <vt:lpwstr>1033-12.2.0.16909</vt:lpwstr>
  </property>
</Properties>
</file>