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Java\Project\FinalProjectAutomationTest\src\test\resources\testdata\"/>
    </mc:Choice>
  </mc:AlternateContent>
  <xr:revisionPtr revIDLastSave="0" documentId="13_ncr:1_{A2B31F0F-6F7B-4667-B0D7-EA29036039A6}" xr6:coauthVersionLast="47" xr6:coauthVersionMax="47" xr10:uidLastSave="{00000000-0000-0000-0000-000000000000}"/>
  <bookViews>
    <workbookView xWindow="2640" yWindow="3870" windowWidth="24120" windowHeight="10020" activeTab="1" xr2:uid="{79BA1FD9-04F7-446D-A190-015AACA01288}"/>
  </bookViews>
  <sheets>
    <sheet name="Login" sheetId="1" r:id="rId1"/>
    <sheet name="Clients" sheetId="2" r:id="rId2"/>
    <sheet name="Projects" sheetId="3" r:id="rId3"/>
    <sheet name="Tasks" sheetId="4" r:id="rId4"/>
  </sheets>
  <definedNames>
    <definedName name="_xlnm._FilterDatabase" localSheetId="0" hidden="1">Login!$C:$C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3" l="1"/>
  <c r="I11" i="4" s="1"/>
  <c r="B7" i="3"/>
  <c r="I7" i="4" s="1"/>
  <c r="B8" i="3"/>
  <c r="I8" i="4" s="1"/>
  <c r="B9" i="3"/>
  <c r="I9" i="4" s="1"/>
  <c r="B10" i="3"/>
  <c r="I10" i="4" s="1"/>
  <c r="B2" i="3"/>
  <c r="I2" i="4" s="1"/>
  <c r="B3" i="3"/>
  <c r="I3" i="4" s="1"/>
  <c r="B4" i="3"/>
  <c r="I4" i="4" s="1"/>
  <c r="B5" i="3"/>
  <c r="I5" i="4" s="1"/>
  <c r="B6" i="3"/>
  <c r="I6" i="4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<sst xmlns="http://schemas.openxmlformats.org/spreadsheetml/2006/main" count="393" uniqueCount="246">
  <si>
    <t>USERNAME</t>
  </si>
  <si>
    <t>PASSWORD</t>
  </si>
  <si>
    <t>admin_example</t>
  </si>
  <si>
    <t>123456</t>
  </si>
  <si>
    <t>FIRSTNAME</t>
  </si>
  <si>
    <t>LASTNAME</t>
  </si>
  <si>
    <t>CONTACT</t>
  </si>
  <si>
    <t>GENDER</t>
  </si>
  <si>
    <t>EMAIL</t>
  </si>
  <si>
    <t>ATTACHMENT</t>
  </si>
  <si>
    <t>STATUS</t>
  </si>
  <si>
    <t>COUNTRY</t>
  </si>
  <si>
    <t>ADDRESS</t>
  </si>
  <si>
    <t>ADDRESS2</t>
  </si>
  <si>
    <t>CITY</t>
  </si>
  <si>
    <t>STATE</t>
  </si>
  <si>
    <t>ZIPCODE</t>
  </si>
  <si>
    <t>John</t>
  </si>
  <si>
    <t>Doe</t>
  </si>
  <si>
    <t>password123</t>
  </si>
  <si>
    <t>Male</t>
  </si>
  <si>
    <t>john.doe@example.com</t>
  </si>
  <si>
    <t>johndoe</t>
  </si>
  <si>
    <t>Active</t>
  </si>
  <si>
    <t>123 Main St</t>
  </si>
  <si>
    <t>Apt 101</t>
  </si>
  <si>
    <t>New York</t>
  </si>
  <si>
    <t>NY</t>
  </si>
  <si>
    <t>Jane</t>
  </si>
  <si>
    <t>Female</t>
  </si>
  <si>
    <t>jane.doe@example.com</t>
  </si>
  <si>
    <t>janedoe</t>
  </si>
  <si>
    <t>Banned</t>
  </si>
  <si>
    <t>456 Elm St</t>
  </si>
  <si>
    <t>Apt 202</t>
  </si>
  <si>
    <t>Los Angeles</t>
  </si>
  <si>
    <t>CA</t>
  </si>
  <si>
    <t>ON</t>
  </si>
  <si>
    <t>Toronto</t>
  </si>
  <si>
    <t>Apt 303</t>
  </si>
  <si>
    <t>789 Oak St</t>
  </si>
  <si>
    <t>Canada</t>
  </si>
  <si>
    <t>bobsmith</t>
  </si>
  <si>
    <t>bob.smith@example.com</t>
  </si>
  <si>
    <t>Smith</t>
  </si>
  <si>
    <t>Bob</t>
  </si>
  <si>
    <t>Alice</t>
  </si>
  <si>
    <t>Mike</t>
  </si>
  <si>
    <t>Johnson</t>
  </si>
  <si>
    <t>Brown</t>
  </si>
  <si>
    <t>alice.johnson@example.com</t>
  </si>
  <si>
    <t>mike.brown@example.com</t>
  </si>
  <si>
    <t>alicejohnson</t>
  </si>
  <si>
    <t>mikebrown</t>
  </si>
  <si>
    <t>Apt 505</t>
  </si>
  <si>
    <t>901 Maple St</t>
  </si>
  <si>
    <t>Apt 404</t>
  </si>
  <si>
    <t>321 Pine St</t>
  </si>
  <si>
    <t>San Francisco</t>
  </si>
  <si>
    <t>1234567890</t>
  </si>
  <si>
    <t>987654321</t>
  </si>
  <si>
    <t>5551234567</t>
  </si>
  <si>
    <t>5559012345</t>
  </si>
  <si>
    <t>5551112222</t>
  </si>
  <si>
    <t>/src/test/resources/testdata/OIP.jpg</t>
  </si>
  <si>
    <t>United States</t>
  </si>
  <si>
    <t>United Kingdom</t>
  </si>
  <si>
    <t>Vietnam</t>
  </si>
  <si>
    <t>HoChiMinh</t>
  </si>
  <si>
    <t>VN</t>
  </si>
  <si>
    <t>USWRONG</t>
  </si>
  <si>
    <t>PWWRONG</t>
  </si>
  <si>
    <t>DoeJohn1</t>
  </si>
  <si>
    <t>Passrowd@12</t>
  </si>
  <si>
    <t>TITLE</t>
  </si>
  <si>
    <t>CLIENT</t>
  </si>
  <si>
    <t>HOUR</t>
  </si>
  <si>
    <t>PRIORITY</t>
  </si>
  <si>
    <t>START_DATE</t>
  </si>
  <si>
    <t>END_DATE</t>
  </si>
  <si>
    <t>SUMMARY</t>
  </si>
  <si>
    <t>TEAM</t>
  </si>
  <si>
    <t>DESCRIPTION</t>
  </si>
  <si>
    <t>PROJECT</t>
  </si>
  <si>
    <t>ATTACH</t>
  </si>
  <si>
    <t>Project A</t>
  </si>
  <si>
    <t>High</t>
  </si>
  <si>
    <t>Development</t>
  </si>
  <si>
    <t>Building the application</t>
  </si>
  <si>
    <t>Design</t>
  </si>
  <si>
    <t>Designing the user interface</t>
  </si>
  <si>
    <t>Project C</t>
  </si>
  <si>
    <t>Low</t>
  </si>
  <si>
    <t>Testing</t>
  </si>
  <si>
    <t>Testing the application</t>
  </si>
  <si>
    <t>Project D</t>
  </si>
  <si>
    <t>Analysis</t>
  </si>
  <si>
    <t>Analyzing data and results</t>
  </si>
  <si>
    <t>Project E</t>
  </si>
  <si>
    <t>Deployment</t>
  </si>
  <si>
    <t>Deploying the application</t>
  </si>
  <si>
    <t>Maintenance</t>
  </si>
  <si>
    <t>Project B</t>
  </si>
  <si>
    <t>Project Manager</t>
  </si>
  <si>
    <t>Admin Example</t>
  </si>
  <si>
    <t>Task 1</t>
  </si>
  <si>
    <t>Initial Setup</t>
  </si>
  <si>
    <t>In Progress</t>
  </si>
  <si>
    <t>Task 2</t>
  </si>
  <si>
    <t>Data Collection</t>
  </si>
  <si>
    <t>Not Started</t>
  </si>
  <si>
    <t>Task 3</t>
  </si>
  <si>
    <t>Task 4</t>
  </si>
  <si>
    <t>Task 5</t>
  </si>
  <si>
    <t>Task 6</t>
  </si>
  <si>
    <t>Task 7</t>
  </si>
  <si>
    <t>Task 8</t>
  </si>
  <si>
    <t>Reporting</t>
  </si>
  <si>
    <t>Cancelled</t>
  </si>
  <si>
    <t>Completed</t>
  </si>
  <si>
    <t>On Hold</t>
  </si>
  <si>
    <t>8</t>
  </si>
  <si>
    <t>10</t>
  </si>
  <si>
    <t>12</t>
  </si>
  <si>
    <t>6</t>
  </si>
  <si>
    <t>4</t>
  </si>
  <si>
    <t>2</t>
  </si>
  <si>
    <t>3</t>
  </si>
  <si>
    <t>5</t>
  </si>
  <si>
    <t>Jan, 2024, 01</t>
  </si>
  <si>
    <t>May, 2024, 05</t>
  </si>
  <si>
    <t>Aug, 2024, 10</t>
  </si>
  <si>
    <t>Mar, 2024, 15</t>
  </si>
  <si>
    <t>Jan, 2024, 20</t>
  </si>
  <si>
    <t>Jan, 2025, 10</t>
  </si>
  <si>
    <t>Jun, 2025, 15</t>
  </si>
  <si>
    <t>Oct, 2025, 25</t>
  </si>
  <si>
    <t>Jun, 2025, 25</t>
  </si>
  <si>
    <t>Feb, 2025, 05</t>
  </si>
  <si>
    <t>Feb, 2024, 01</t>
  </si>
  <si>
    <t>Aug, 2024, 13</t>
  </si>
  <si>
    <t>Jun, 2024, 03</t>
  </si>
  <si>
    <t>Nov, 2024, 07</t>
  </si>
  <si>
    <t>Jul, 2024, 10</t>
  </si>
  <si>
    <t>Aug, 2024, 12</t>
  </si>
  <si>
    <t>Feb, 2024, 03</t>
  </si>
  <si>
    <t>Jan, 2024, 05</t>
  </si>
  <si>
    <t>Sep, 2024, 07</t>
  </si>
  <si>
    <t>Dec, 2024, 10</t>
  </si>
  <si>
    <t>Jul, 2024, 15</t>
  </si>
  <si>
    <t>Oct, 2024, 15</t>
  </si>
  <si>
    <t>Mar, 2024, 18</t>
  </si>
  <si>
    <t>Jan, 2024, 18</t>
  </si>
  <si>
    <t>Normal</t>
  </si>
  <si>
    <t>Highest</t>
  </si>
  <si>
    <t>Setting up project infrastructure: This involves configuring servers, databases, and networks to support the project's software development and deployment needs.</t>
  </si>
  <si>
    <t>Deploying the application: This involves configuring servers, databases, and networks to support the project's software development and deployment needs.</t>
  </si>
  <si>
    <t>Gathering data for analysis: This involves configuring servers, databases, and networks to support the project's software development and deployment needs.</t>
  </si>
  <si>
    <t>Performing routine maintenance: This involves configuring servers, databases, and networks to support the project's software development and deployment needs.</t>
  </si>
  <si>
    <t>Building the application: It encompasses writing code, integrating modules, and following design specifications to create a functional software product or system.</t>
  </si>
  <si>
    <t>Testing the application: This process involves executing various test cases, including unit, integration, and acceptance tests, to validate functionality, performance, and user experience.</t>
  </si>
  <si>
    <t>Analyzing data and results: It involves applying statistical methods, machine learning algorithms, or other analytical techniques to interpret data and draw meaningful conclusions.</t>
  </si>
  <si>
    <t>Creating reports and summaries: This task includes synthesizing findings, visualizing data, and presenting actionable insights in reports or presentations tailored to stakeholders' needs.</t>
  </si>
  <si>
    <t>/src/test/resources/testdata/Task.png</t>
  </si>
  <si>
    <t>TITLE_FILE</t>
  </si>
  <si>
    <t>TestFile</t>
  </si>
  <si>
    <t>Emily</t>
  </si>
  <si>
    <t>Wilson</t>
  </si>
  <si>
    <t>emily.wilson@example.com</t>
  </si>
  <si>
    <t>emilywilson</t>
  </si>
  <si>
    <t>Australia</t>
  </si>
  <si>
    <t>1111 Bond St</t>
  </si>
  <si>
    <t>Apt 606</t>
  </si>
  <si>
    <t>Sydney</t>
  </si>
  <si>
    <t>NSW</t>
  </si>
  <si>
    <t>David</t>
  </si>
  <si>
    <t>Lee</t>
  </si>
  <si>
    <t>david.lee@example.com</t>
  </si>
  <si>
    <t>davidlee</t>
  </si>
  <si>
    <t>Singapore</t>
  </si>
  <si>
    <t>2222 Raffles Ave</t>
  </si>
  <si>
    <t>Apt 1001</t>
  </si>
  <si>
    <t>SG</t>
  </si>
  <si>
    <t>Sarah</t>
  </si>
  <si>
    <t>Taylor</t>
  </si>
  <si>
    <t>sarah.taylor@example.com</t>
  </si>
  <si>
    <t>sarahtaylor</t>
  </si>
  <si>
    <t>France</t>
  </si>
  <si>
    <t>3333 Champs Elysees</t>
  </si>
  <si>
    <t>Paris</t>
  </si>
  <si>
    <t>IDF</t>
  </si>
  <si>
    <t>White</t>
  </si>
  <si>
    <t>kevin.white@example.com</t>
  </si>
  <si>
    <t>kevinwhite</t>
  </si>
  <si>
    <t>Germany</t>
  </si>
  <si>
    <t>4444 Berliner Str</t>
  </si>
  <si>
    <t>Berlin</t>
  </si>
  <si>
    <t>BE</t>
  </si>
  <si>
    <t>Project F</t>
  </si>
  <si>
    <t>Apr, 2024, 01</t>
  </si>
  <si>
    <t>May, 2025, 15</t>
  </si>
  <si>
    <t>Building the infrastructure</t>
  </si>
  <si>
    <t>Project G</t>
  </si>
  <si>
    <t>Aug, 2025, 20</t>
  </si>
  <si>
    <t>Designing the database schema</t>
  </si>
  <si>
    <t>Project H</t>
  </si>
  <si>
    <t>Dec, 2025, 30</t>
  </si>
  <si>
    <t>Testing the database</t>
  </si>
  <si>
    <t>Project I</t>
  </si>
  <si>
    <t>Mar, 2025, 25</t>
  </si>
  <si>
    <t>Analyzing the code</t>
  </si>
  <si>
    <t>Project J</t>
  </si>
  <si>
    <t>Mar, 2025, 15</t>
  </si>
  <si>
    <t>Deploying the code</t>
  </si>
  <si>
    <t>Task 9</t>
  </si>
  <si>
    <t>Feb, 2024, 20</t>
  </si>
  <si>
    <t>Feb, 2024, 25</t>
  </si>
  <si>
    <t>Designing the user interface: This involves creating wireframes, prototypes, and high-fidelity designs to visualize and interact with the application's user interface.</t>
  </si>
  <si>
    <t>UI Design</t>
  </si>
  <si>
    <t>Task 10</t>
  </si>
  <si>
    <t>Mar, 2024, 01</t>
  </si>
  <si>
    <t>Mar, 2024, 05</t>
  </si>
  <si>
    <t>Developing the database schema: This task involves designing and implementing the database structure, including tables, relationships, and indexes, to support the application's data storage needs.</t>
  </si>
  <si>
    <t>Database Design</t>
  </si>
  <si>
    <t>JaneDoe1</t>
  </si>
  <si>
    <t>Passw0rd123</t>
  </si>
  <si>
    <t>BobSmith1</t>
  </si>
  <si>
    <t>P@ssw0rd123</t>
  </si>
  <si>
    <t>AliceJ1</t>
  </si>
  <si>
    <t>P@ssword123</t>
  </si>
  <si>
    <t>MikeB1</t>
  </si>
  <si>
    <t>MikeP@ss</t>
  </si>
  <si>
    <t>EmilyW1</t>
  </si>
  <si>
    <t>EwilsonP@ss</t>
  </si>
  <si>
    <t>DavidL1</t>
  </si>
  <si>
    <t>DleeP@ss123</t>
  </si>
  <si>
    <t>SarahT1</t>
  </si>
  <si>
    <t>STaylorP@ss</t>
  </si>
  <si>
    <t>KevinW1</t>
  </si>
  <si>
    <t>KevinP@ss123</t>
  </si>
  <si>
    <t>15</t>
  </si>
  <si>
    <t>5555551234</t>
  </si>
  <si>
    <t>5556667890</t>
  </si>
  <si>
    <t>5557771234</t>
  </si>
  <si>
    <t>5558881234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</si>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</sst>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,\ yyyy\,\ 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49" fontId="0" fillId="0" borderId="0" xfId="0" quotePrefix="1" applyNumberFormat="1"/>
    <xf numFmtId="0" fontId="0" fillId="0" borderId="0" xfId="0" quotePrefix="1" applyFill="1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164" fontId="0" fillId="0" borderId="0" xfId="0" applyNumberFormat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40E2-5DAD-4A3F-9862-8048D7AC0F7E}">
  <dimension ref="A1:E11"/>
  <sheetViews>
    <sheetView workbookViewId="0">
      <selection activeCell="B31" sqref="B30:B31"/>
    </sheetView>
  </sheetViews>
  <sheetFormatPr defaultRowHeight="15" x14ac:dyDescent="0.25"/>
  <cols>
    <col min="1" max="2" width="16.7109375" customWidth="1"/>
    <col min="4" max="4" width="13.7109375" customWidth="1"/>
    <col min="5" max="5" width="16.140625" customWidth="1"/>
  </cols>
  <sheetData>
    <row r="1" spans="1:5" x14ac:dyDescent="0.25">
      <c r="A1" s="6" t="s">
        <v>0</v>
      </c>
      <c r="B1" s="6" t="s">
        <v>1</v>
      </c>
      <c r="C1" s="6" t="s">
        <v>10</v>
      </c>
      <c r="D1" s="6" t="s">
        <v>70</v>
      </c>
      <c r="E1" s="6" t="s">
        <v>71</v>
      </c>
    </row>
    <row r="2" spans="1:5" x14ac:dyDescent="0.25">
      <c r="A2" t="s">
        <v>2</v>
      </c>
      <c r="B2" s="2" t="s">
        <v>3</v>
      </c>
      <c r="C2" t="str" cm="1">
        <f t="array" ref="C2">IF(Clients!$H2 = "Active", "Active", null)</f>
        <v>Active</v>
      </c>
    </row>
    <row r="3" spans="1:5" x14ac:dyDescent="0.25">
      <c r="A3" t="s">
        <v>22</v>
      </c>
      <c r="B3" t="s">
        <v>19</v>
      </c>
      <c r="C3" t="s">
        <v>23</v>
      </c>
      <c r="D3" t="s">
        <v>72</v>
      </c>
      <c r="E3" s="4" t="s">
        <v>73</v>
      </c>
    </row>
    <row r="4" spans="1:5" x14ac:dyDescent="0.25">
      <c r="A4" t="s">
        <v>31</v>
      </c>
      <c r="B4" t="s">
        <v>19</v>
      </c>
      <c r="C4" t="s">
        <v>32</v>
      </c>
      <c r="D4" t="s">
        <v>224</v>
      </c>
      <c r="E4" t="s">
        <v>225</v>
      </c>
    </row>
    <row r="5" spans="1:5" x14ac:dyDescent="0.25">
      <c r="A5" t="s">
        <v>42</v>
      </c>
      <c r="B5" t="s">
        <v>19</v>
      </c>
      <c r="C5" t="s">
        <v>23</v>
      </c>
      <c r="D5" t="s">
        <v>226</v>
      </c>
      <c r="E5" t="s">
        <v>227</v>
      </c>
    </row>
    <row r="6" spans="1:5" x14ac:dyDescent="0.25">
      <c r="A6" t="s">
        <v>52</v>
      </c>
      <c r="B6" t="s">
        <v>19</v>
      </c>
      <c r="C6" t="s">
        <v>32</v>
      </c>
      <c r="D6" t="s">
        <v>228</v>
      </c>
      <c r="E6" t="s">
        <v>229</v>
      </c>
    </row>
    <row r="7" spans="1:5" x14ac:dyDescent="0.25">
      <c r="A7" t="s">
        <v>53</v>
      </c>
      <c r="B7" t="s">
        <v>19</v>
      </c>
      <c r="C7" t="s">
        <v>23</v>
      </c>
      <c r="D7" t="s">
        <v>230</v>
      </c>
      <c r="E7" t="s">
        <v>231</v>
      </c>
    </row>
    <row r="8" spans="1:5" x14ac:dyDescent="0.25">
      <c r="A8" t="s">
        <v>169</v>
      </c>
      <c r="B8" t="s">
        <v>19</v>
      </c>
      <c r="C8" t="s">
        <v>23</v>
      </c>
      <c r="D8" t="s">
        <v>232</v>
      </c>
      <c r="E8" t="s">
        <v>233</v>
      </c>
    </row>
    <row r="9" spans="1:5" x14ac:dyDescent="0.25">
      <c r="A9" t="s">
        <v>178</v>
      </c>
      <c r="B9" t="s">
        <v>19</v>
      </c>
      <c r="C9" t="s">
        <v>32</v>
      </c>
      <c r="D9" t="s">
        <v>234</v>
      </c>
      <c r="E9" t="s">
        <v>235</v>
      </c>
    </row>
    <row r="10" spans="1:5" x14ac:dyDescent="0.25">
      <c r="A10" t="s">
        <v>186</v>
      </c>
      <c r="B10" t="s">
        <v>19</v>
      </c>
      <c r="C10" t="s">
        <v>23</v>
      </c>
      <c r="D10" t="s">
        <v>236</v>
      </c>
      <c r="E10" t="s">
        <v>237</v>
      </c>
    </row>
    <row r="11" spans="1:5" x14ac:dyDescent="0.25">
      <c r="A11" t="s">
        <v>193</v>
      </c>
      <c r="B11" t="s">
        <v>19</v>
      </c>
      <c r="C11" t="s">
        <v>32</v>
      </c>
      <c r="D11" t="s">
        <v>238</v>
      </c>
      <c r="E11" t="s">
        <v>239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EAAF-5CBB-47DB-8AF0-25EE750EE6FA}">
  <dimension ref="A1:O10"/>
  <sheetViews>
    <sheetView tabSelected="1" zoomScale="85" zoomScaleNormal="85" workbookViewId="0">
      <selection activeCell="P1" sqref="P1:R1048576"/>
    </sheetView>
  </sheetViews>
  <sheetFormatPr defaultRowHeight="15" x14ac:dyDescent="0.25"/>
  <cols>
    <col min="1" max="1" width="12" customWidth="1"/>
    <col min="2" max="2" width="10.5703125" bestFit="1" customWidth="1"/>
    <col min="3" max="3" width="21.140625" customWidth="1"/>
    <col min="4" max="4" width="19.7109375" customWidth="1"/>
    <col min="5" max="5" width="15.42578125" customWidth="1"/>
    <col min="6" max="6" width="23.28515625" bestFit="1" customWidth="1"/>
    <col min="7" max="7" width="10.85546875" bestFit="1" customWidth="1"/>
    <col min="8" max="8" width="7.5703125" bestFit="1" customWidth="1"/>
    <col min="9" max="9" width="9.42578125" bestFit="1" customWidth="1"/>
    <col min="10" max="10" width="11" bestFit="1" customWidth="1"/>
    <col min="11" max="11" width="10" bestFit="1" customWidth="1"/>
    <col min="12" max="12" width="12.28515625" customWidth="1"/>
    <col min="13" max="13" width="7.5703125" customWidth="1"/>
    <col min="14" max="14" width="8.5703125" bestFit="1" customWidth="1"/>
    <col min="15" max="15" width="37" customWidth="1"/>
  </cols>
  <sheetData>
    <row r="1" spans="1:15" s="1" customFormat="1" x14ac:dyDescent="0.25">
      <c r="A1" s="7" t="s">
        <v>4</v>
      </c>
      <c r="B1" s="7" t="s">
        <v>5</v>
      </c>
      <c r="C1" s="6" t="s">
        <v>1</v>
      </c>
      <c r="D1" s="6" t="s">
        <v>6</v>
      </c>
      <c r="E1" s="6" t="s">
        <v>7</v>
      </c>
      <c r="F1" s="6" t="s">
        <v>8</v>
      </c>
      <c r="G1" s="6" t="s">
        <v>0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9</v>
      </c>
    </row>
    <row r="2" spans="1:15" x14ac:dyDescent="0.25">
      <c r="A2" s="8" t="s">
        <v>17</v>
      </c>
      <c r="B2" s="8" t="s">
        <v>18</v>
      </c>
      <c r="C2" t="s">
        <v>19</v>
      </c>
      <c r="D2" s="3" t="s">
        <v>59</v>
      </c>
      <c r="E2" t="s">
        <v>20</v>
      </c>
      <c r="F2" t="s">
        <v>21</v>
      </c>
      <c r="G2" t="s">
        <v>22</v>
      </c>
      <c r="H2" t="s">
        <v>23</v>
      </c>
      <c r="I2" t="s">
        <v>65</v>
      </c>
      <c r="J2" t="s">
        <v>24</v>
      </c>
      <c r="K2" t="s">
        <v>25</v>
      </c>
      <c r="L2" t="s">
        <v>26</v>
      </c>
      <c r="M2" t="s">
        <v>27</v>
      </c>
      <c r="N2">
        <v>10001</v>
      </c>
      <c r="O2" t="s">
        <v>64</v>
      </c>
    </row>
    <row r="3" spans="1:15" x14ac:dyDescent="0.25">
      <c r="A3" s="8" t="s">
        <v>28</v>
      </c>
      <c r="B3" s="8" t="s">
        <v>18</v>
      </c>
      <c r="C3" t="s">
        <v>19</v>
      </c>
      <c r="D3" s="3" t="s">
        <v>60</v>
      </c>
      <c r="E3" t="s">
        <v>29</v>
      </c>
      <c r="F3" t="s">
        <v>30</v>
      </c>
      <c r="G3" t="s">
        <v>31</v>
      </c>
      <c r="H3" t="s">
        <v>32</v>
      </c>
      <c r="I3" t="s">
        <v>66</v>
      </c>
      <c r="J3" t="s">
        <v>33</v>
      </c>
      <c r="K3" t="s">
        <v>34</v>
      </c>
      <c r="L3" t="s">
        <v>35</v>
      </c>
      <c r="M3" t="s">
        <v>36</v>
      </c>
      <c r="N3">
        <v>90001</v>
      </c>
      <c r="O3" t="s">
        <v>64</v>
      </c>
    </row>
    <row r="4" spans="1:15" x14ac:dyDescent="0.25">
      <c r="A4" s="8" t="s">
        <v>45</v>
      </c>
      <c r="B4" s="8" t="s">
        <v>44</v>
      </c>
      <c r="C4" t="s">
        <v>19</v>
      </c>
      <c r="D4" s="3" t="s">
        <v>61</v>
      </c>
      <c r="E4" t="s">
        <v>20</v>
      </c>
      <c r="F4" t="s">
        <v>43</v>
      </c>
      <c r="G4" t="s">
        <v>42</v>
      </c>
      <c r="H4" t="s">
        <v>23</v>
      </c>
      <c r="I4" t="s">
        <v>41</v>
      </c>
      <c r="J4" t="s">
        <v>40</v>
      </c>
      <c r="K4" t="s">
        <v>39</v>
      </c>
      <c r="L4" t="s">
        <v>38</v>
      </c>
      <c r="M4" t="s">
        <v>37</v>
      </c>
      <c r="N4">
        <v>80202</v>
      </c>
      <c r="O4" t="s">
        <v>64</v>
      </c>
    </row>
    <row r="5" spans="1:15" x14ac:dyDescent="0.25">
      <c r="A5" s="8" t="s">
        <v>46</v>
      </c>
      <c r="B5" s="8" t="s">
        <v>48</v>
      </c>
      <c r="C5" t="s">
        <v>19</v>
      </c>
      <c r="D5" s="3" t="s">
        <v>62</v>
      </c>
      <c r="E5" t="s">
        <v>29</v>
      </c>
      <c r="F5" t="s">
        <v>50</v>
      </c>
      <c r="G5" t="s">
        <v>52</v>
      </c>
      <c r="H5" t="s">
        <v>23</v>
      </c>
      <c r="I5" t="s">
        <v>67</v>
      </c>
      <c r="J5" t="s">
        <v>57</v>
      </c>
      <c r="K5" t="s">
        <v>56</v>
      </c>
      <c r="L5" t="s">
        <v>68</v>
      </c>
      <c r="M5" t="s">
        <v>69</v>
      </c>
      <c r="N5">
        <v>60606</v>
      </c>
      <c r="O5" t="s">
        <v>64</v>
      </c>
    </row>
    <row r="6" spans="1:15" x14ac:dyDescent="0.25">
      <c r="A6" s="8" t="s">
        <v>47</v>
      </c>
      <c r="B6" s="8" t="s">
        <v>49</v>
      </c>
      <c r="C6" t="s">
        <v>19</v>
      </c>
      <c r="D6" s="3" t="s">
        <v>63</v>
      </c>
      <c r="E6" t="s">
        <v>20</v>
      </c>
      <c r="F6" t="s">
        <v>51</v>
      </c>
      <c r="G6" t="s">
        <v>53</v>
      </c>
      <c r="H6" t="s">
        <v>23</v>
      </c>
      <c r="I6" t="s">
        <v>67</v>
      </c>
      <c r="J6" t="s">
        <v>55</v>
      </c>
      <c r="K6" t="s">
        <v>54</v>
      </c>
      <c r="L6" t="s">
        <v>58</v>
      </c>
      <c r="M6" t="s">
        <v>69</v>
      </c>
      <c r="N6">
        <v>94105</v>
      </c>
      <c r="O6" t="s">
        <v>64</v>
      </c>
    </row>
    <row r="7" spans="1:15" x14ac:dyDescent="0.25">
      <c r="A7" t="s">
        <v>166</v>
      </c>
      <c r="B7" t="s">
        <v>167</v>
      </c>
      <c r="C7" t="s">
        <v>19</v>
      </c>
      <c r="D7" s="2" t="s">
        <v>241</v>
      </c>
      <c r="E7" t="s">
        <v>29</v>
      </c>
      <c r="F7" t="s">
        <v>168</v>
      </c>
      <c r="G7" t="s">
        <v>169</v>
      </c>
      <c r="H7" t="s">
        <v>23</v>
      </c>
      <c r="I7" t="s">
        <v>170</v>
      </c>
      <c r="J7" t="s">
        <v>171</v>
      </c>
      <c r="K7" t="s">
        <v>172</v>
      </c>
      <c r="L7" t="s">
        <v>173</v>
      </c>
      <c r="M7" t="s">
        <v>174</v>
      </c>
      <c r="N7">
        <v>2000</v>
      </c>
      <c r="O7" t="s">
        <v>64</v>
      </c>
    </row>
    <row r="8" spans="1:15" x14ac:dyDescent="0.25">
      <c r="A8" t="s">
        <v>175</v>
      </c>
      <c r="B8" t="s">
        <v>176</v>
      </c>
      <c r="C8" t="s">
        <v>19</v>
      </c>
      <c r="D8" s="2" t="s">
        <v>242</v>
      </c>
      <c r="E8" t="s">
        <v>20</v>
      </c>
      <c r="F8" t="s">
        <v>177</v>
      </c>
      <c r="G8" t="s">
        <v>178</v>
      </c>
      <c r="H8" t="s">
        <v>23</v>
      </c>
      <c r="I8" t="s">
        <v>179</v>
      </c>
      <c r="J8" t="s">
        <v>180</v>
      </c>
      <c r="K8" t="s">
        <v>181</v>
      </c>
      <c r="L8" t="s">
        <v>179</v>
      </c>
      <c r="M8" t="s">
        <v>182</v>
      </c>
      <c r="N8">
        <v>18983</v>
      </c>
      <c r="O8" t="s">
        <v>64</v>
      </c>
    </row>
    <row r="9" spans="1:15" x14ac:dyDescent="0.25">
      <c r="A9" t="s">
        <v>183</v>
      </c>
      <c r="B9" t="s">
        <v>184</v>
      </c>
      <c r="C9" t="s">
        <v>19</v>
      </c>
      <c r="D9" s="2" t="s">
        <v>243</v>
      </c>
      <c r="E9" t="s">
        <v>29</v>
      </c>
      <c r="F9" t="s">
        <v>185</v>
      </c>
      <c r="G9" t="s">
        <v>186</v>
      </c>
      <c r="H9" t="s">
        <v>23</v>
      </c>
      <c r="I9" t="s">
        <v>187</v>
      </c>
      <c r="J9" t="s">
        <v>188</v>
      </c>
      <c r="K9" t="s">
        <v>34</v>
      </c>
      <c r="L9" t="s">
        <v>189</v>
      </c>
      <c r="M9" t="s">
        <v>190</v>
      </c>
      <c r="N9">
        <v>75001</v>
      </c>
      <c r="O9" t="s">
        <v>64</v>
      </c>
    </row>
    <row r="10" spans="1:15" x14ac:dyDescent="0.25">
      <c r="A10" t="s">
        <v>245</v>
      </c>
      <c r="B10" t="s">
        <v>191</v>
      </c>
      <c r="C10" t="s">
        <v>19</v>
      </c>
      <c r="D10" s="2" t="s">
        <v>244</v>
      </c>
      <c r="E10" t="s">
        <v>20</v>
      </c>
      <c r="F10" t="s">
        <v>192</v>
      </c>
      <c r="G10" t="s">
        <v>193</v>
      </c>
      <c r="H10" t="s">
        <v>23</v>
      </c>
      <c r="I10" t="s">
        <v>194</v>
      </c>
      <c r="J10" t="s">
        <v>195</v>
      </c>
      <c r="K10" t="s">
        <v>39</v>
      </c>
      <c r="L10" t="s">
        <v>196</v>
      </c>
      <c r="M10" t="s">
        <v>197</v>
      </c>
      <c r="N10">
        <v>10115</v>
      </c>
      <c r="O10" t="s">
        <v>64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7AEC-9A82-4E0A-918B-D939B39B005B}">
  <dimension ref="A1:I11"/>
  <sheetViews>
    <sheetView zoomScale="85" zoomScaleNormal="85" workbookViewId="0">
      <selection activeCell="J1" sqref="J1:K1048576"/>
    </sheetView>
  </sheetViews>
  <sheetFormatPr defaultColWidth="14.7109375" defaultRowHeight="15" x14ac:dyDescent="0.25"/>
  <cols>
    <col min="5" max="5" width="15.28515625" bestFit="1" customWidth="1"/>
    <col min="6" max="6" width="15.42578125" bestFit="1" customWidth="1"/>
    <col min="8" max="8" width="24.42578125" customWidth="1"/>
    <col min="9" max="9" width="26.5703125" customWidth="1"/>
  </cols>
  <sheetData>
    <row r="1" spans="1:9" x14ac:dyDescent="0.25">
      <c r="A1" s="9" t="s">
        <v>74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</row>
    <row r="2" spans="1:9" x14ac:dyDescent="0.25">
      <c r="A2" s="8" t="s">
        <v>85</v>
      </c>
      <c r="B2" s="8" t="str">
        <f>_xlfn.CONCAT(Clients!A2, " ",Clients!B2)</f>
        <v>John Doe</v>
      </c>
      <c r="C2" s="4" t="s">
        <v>122</v>
      </c>
      <c r="D2" s="8" t="s">
        <v>86</v>
      </c>
      <c r="E2" s="11" t="s">
        <v>129</v>
      </c>
      <c r="F2" s="11" t="s">
        <v>134</v>
      </c>
      <c r="G2" s="8" t="s">
        <v>87</v>
      </c>
      <c r="H2" s="8" t="s">
        <v>103</v>
      </c>
      <c r="I2" s="8" t="s">
        <v>88</v>
      </c>
    </row>
    <row r="3" spans="1:9" x14ac:dyDescent="0.25">
      <c r="A3" s="8" t="s">
        <v>102</v>
      </c>
      <c r="B3" s="8" t="str">
        <f>_xlfn.CONCAT(Clients!A3, " ",Clients!B3)</f>
        <v>Jane Doe</v>
      </c>
      <c r="C3" s="4" t="s">
        <v>121</v>
      </c>
      <c r="D3" s="8" t="s">
        <v>153</v>
      </c>
      <c r="E3" s="11" t="s">
        <v>130</v>
      </c>
      <c r="F3" s="8" t="s">
        <v>135</v>
      </c>
      <c r="G3" s="8" t="s">
        <v>89</v>
      </c>
      <c r="H3" s="8" t="s">
        <v>103</v>
      </c>
      <c r="I3" s="8" t="s">
        <v>90</v>
      </c>
    </row>
    <row r="4" spans="1:9" x14ac:dyDescent="0.25">
      <c r="A4" s="8" t="s">
        <v>91</v>
      </c>
      <c r="B4" s="8" t="str">
        <f>_xlfn.CONCAT(Clients!A4, " ",Clients!B4)</f>
        <v>Bob Smith</v>
      </c>
      <c r="C4" s="4" t="s">
        <v>123</v>
      </c>
      <c r="D4" s="8" t="s">
        <v>154</v>
      </c>
      <c r="E4" s="11" t="s">
        <v>131</v>
      </c>
      <c r="F4" s="8" t="s">
        <v>136</v>
      </c>
      <c r="G4" s="8" t="s">
        <v>93</v>
      </c>
      <c r="H4" s="8" t="s">
        <v>104</v>
      </c>
      <c r="I4" s="8" t="s">
        <v>94</v>
      </c>
    </row>
    <row r="5" spans="1:9" x14ac:dyDescent="0.25">
      <c r="A5" s="8" t="s">
        <v>95</v>
      </c>
      <c r="B5" s="8" t="str">
        <f>_xlfn.CONCAT(Clients!A5, " ",Clients!B5)</f>
        <v>Alice Johnson</v>
      </c>
      <c r="C5" s="4" t="s">
        <v>124</v>
      </c>
      <c r="D5" s="8" t="s">
        <v>92</v>
      </c>
      <c r="E5" s="11" t="s">
        <v>132</v>
      </c>
      <c r="F5" s="8" t="s">
        <v>137</v>
      </c>
      <c r="G5" s="8" t="s">
        <v>96</v>
      </c>
      <c r="H5" s="8" t="s">
        <v>103</v>
      </c>
      <c r="I5" s="8" t="s">
        <v>97</v>
      </c>
    </row>
    <row r="6" spans="1:9" x14ac:dyDescent="0.25">
      <c r="A6" s="8" t="s">
        <v>98</v>
      </c>
      <c r="B6" s="8" t="str">
        <f>_xlfn.CONCAT(Clients!A6, " ",Clients!B6)</f>
        <v>Mike Brown</v>
      </c>
      <c r="C6" s="4" t="s">
        <v>122</v>
      </c>
      <c r="D6" s="8" t="s">
        <v>153</v>
      </c>
      <c r="E6" s="11" t="s">
        <v>133</v>
      </c>
      <c r="F6" s="12" t="s">
        <v>138</v>
      </c>
      <c r="G6" s="8" t="s">
        <v>99</v>
      </c>
      <c r="H6" s="8" t="s">
        <v>104</v>
      </c>
      <c r="I6" s="8" t="s">
        <v>100</v>
      </c>
    </row>
    <row r="7" spans="1:9" x14ac:dyDescent="0.25">
      <c r="A7" t="s">
        <v>198</v>
      </c>
      <c r="B7" s="8" t="str">
        <f>_xlfn.CONCAT(Clients!A7, " ",Clients!B7)</f>
        <v>Emily Wilson</v>
      </c>
      <c r="C7" s="2" t="s">
        <v>240</v>
      </c>
      <c r="D7" t="s">
        <v>86</v>
      </c>
      <c r="E7" t="s">
        <v>199</v>
      </c>
      <c r="F7" t="s">
        <v>200</v>
      </c>
      <c r="G7" t="s">
        <v>87</v>
      </c>
      <c r="H7" t="s">
        <v>103</v>
      </c>
      <c r="I7" t="s">
        <v>201</v>
      </c>
    </row>
    <row r="8" spans="1:9" x14ac:dyDescent="0.25">
      <c r="A8" t="s">
        <v>202</v>
      </c>
      <c r="B8" s="8" t="str">
        <f>_xlfn.CONCAT(Clients!A8, " ",Clients!B8)</f>
        <v>David Lee</v>
      </c>
      <c r="C8" s="2" t="s">
        <v>121</v>
      </c>
      <c r="D8" t="s">
        <v>153</v>
      </c>
      <c r="E8" t="s">
        <v>143</v>
      </c>
      <c r="F8" t="s">
        <v>203</v>
      </c>
      <c r="G8" t="s">
        <v>89</v>
      </c>
      <c r="H8" t="s">
        <v>103</v>
      </c>
      <c r="I8" t="s">
        <v>204</v>
      </c>
    </row>
    <row r="9" spans="1:9" x14ac:dyDescent="0.25">
      <c r="A9" t="s">
        <v>205</v>
      </c>
      <c r="B9" s="8" t="str">
        <f>_xlfn.CONCAT(Clients!A9, " ",Clients!B9)</f>
        <v>Sarah Taylor</v>
      </c>
      <c r="C9" s="2" t="s">
        <v>123</v>
      </c>
      <c r="D9" t="s">
        <v>154</v>
      </c>
      <c r="E9" t="s">
        <v>150</v>
      </c>
      <c r="F9" t="s">
        <v>206</v>
      </c>
      <c r="G9" t="s">
        <v>93</v>
      </c>
      <c r="H9" t="s">
        <v>104</v>
      </c>
      <c r="I9" t="s">
        <v>207</v>
      </c>
    </row>
    <row r="10" spans="1:9" x14ac:dyDescent="0.25">
      <c r="A10" t="s">
        <v>208</v>
      </c>
      <c r="B10" s="8" t="str">
        <f>_xlfn.CONCAT(Clients!A10, " ",Clients!B10)</f>
        <v>Kevin White</v>
      </c>
      <c r="C10" s="2" t="s">
        <v>124</v>
      </c>
      <c r="D10" t="s">
        <v>92</v>
      </c>
      <c r="E10" t="s">
        <v>133</v>
      </c>
      <c r="F10" t="s">
        <v>209</v>
      </c>
      <c r="G10" t="s">
        <v>96</v>
      </c>
      <c r="H10" t="s">
        <v>103</v>
      </c>
      <c r="I10" t="s">
        <v>210</v>
      </c>
    </row>
    <row r="11" spans="1:9" x14ac:dyDescent="0.25">
      <c r="A11" t="s">
        <v>211</v>
      </c>
      <c r="B11" s="8" t="str">
        <f>_xlfn.CONCAT(Clients!A6, " ",Clients!B6)</f>
        <v>Mike Brown</v>
      </c>
      <c r="C11" s="2" t="s">
        <v>122</v>
      </c>
      <c r="D11" t="s">
        <v>153</v>
      </c>
      <c r="E11" t="s">
        <v>139</v>
      </c>
      <c r="F11" t="s">
        <v>212</v>
      </c>
      <c r="G11" t="s">
        <v>99</v>
      </c>
      <c r="H11" t="s">
        <v>104</v>
      </c>
      <c r="I11" t="s">
        <v>213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38AD-32A7-4EED-A9B8-EE1C285E7213}">
  <dimension ref="A1:K11"/>
  <sheetViews>
    <sheetView zoomScaleNormal="100" workbookViewId="0">
      <selection activeCell="L1" sqref="L1:M1048576"/>
    </sheetView>
  </sheetViews>
  <sheetFormatPr defaultColWidth="14.7109375" defaultRowHeight="15" x14ac:dyDescent="0.25"/>
  <cols>
    <col min="1" max="6" width="14.7109375" style="5"/>
    <col min="7" max="7" width="35.7109375" style="5" customWidth="1"/>
    <col min="8" max="9" width="14.7109375" style="5"/>
    <col min="11" max="16384" width="14.7109375" style="5"/>
  </cols>
  <sheetData>
    <row r="1" spans="1:11" x14ac:dyDescent="0.25">
      <c r="A1" s="10" t="s">
        <v>74</v>
      </c>
      <c r="B1" s="10" t="s">
        <v>78</v>
      </c>
      <c r="C1" s="10" t="s">
        <v>79</v>
      </c>
      <c r="D1" s="10" t="s">
        <v>76</v>
      </c>
      <c r="E1" s="10" t="s">
        <v>83</v>
      </c>
      <c r="F1" s="10" t="s">
        <v>80</v>
      </c>
      <c r="G1" s="10" t="s">
        <v>82</v>
      </c>
      <c r="H1" s="10" t="s">
        <v>10</v>
      </c>
      <c r="I1" s="10" t="s">
        <v>75</v>
      </c>
      <c r="J1" s="10" t="s">
        <v>164</v>
      </c>
      <c r="K1" s="10" t="s">
        <v>84</v>
      </c>
    </row>
    <row r="2" spans="1:11" x14ac:dyDescent="0.25">
      <c r="A2" s="8" t="s">
        <v>105</v>
      </c>
      <c r="B2" s="5" t="s">
        <v>139</v>
      </c>
      <c r="C2" s="5" t="s">
        <v>145</v>
      </c>
      <c r="D2" s="4" t="s">
        <v>125</v>
      </c>
      <c r="E2" s="8" t="s">
        <v>85</v>
      </c>
      <c r="F2" s="8" t="s">
        <v>155</v>
      </c>
      <c r="G2" s="8" t="s">
        <v>106</v>
      </c>
      <c r="H2" s="8" t="s">
        <v>107</v>
      </c>
      <c r="I2" s="5" t="str">
        <f>(VLOOKUP(E2,Projects!A2:B11,2,1))</f>
        <v>John Doe</v>
      </c>
      <c r="J2" s="5" t="s">
        <v>165</v>
      </c>
      <c r="K2" s="5" t="s">
        <v>163</v>
      </c>
    </row>
    <row r="3" spans="1:11" x14ac:dyDescent="0.25">
      <c r="A3" s="8" t="s">
        <v>108</v>
      </c>
      <c r="B3" s="13" t="s">
        <v>143</v>
      </c>
      <c r="C3" s="13" t="s">
        <v>149</v>
      </c>
      <c r="D3" s="4" t="s">
        <v>126</v>
      </c>
      <c r="E3" s="8" t="s">
        <v>102</v>
      </c>
      <c r="F3" s="8" t="s">
        <v>156</v>
      </c>
      <c r="G3" s="8" t="s">
        <v>99</v>
      </c>
      <c r="H3" s="8" t="s">
        <v>118</v>
      </c>
      <c r="I3" s="5" t="str">
        <f>(VLOOKUP(E3,Projects!A3:B7,2,1))</f>
        <v>Jane Doe</v>
      </c>
      <c r="J3" s="5" t="s">
        <v>165</v>
      </c>
      <c r="K3" s="5" t="s">
        <v>163</v>
      </c>
    </row>
    <row r="4" spans="1:11" x14ac:dyDescent="0.25">
      <c r="A4" s="8" t="s">
        <v>111</v>
      </c>
      <c r="B4" s="5" t="s">
        <v>140</v>
      </c>
      <c r="C4" s="5" t="s">
        <v>146</v>
      </c>
      <c r="D4" s="4" t="s">
        <v>126</v>
      </c>
      <c r="E4" s="8" t="s">
        <v>91</v>
      </c>
      <c r="F4" s="8" t="s">
        <v>157</v>
      </c>
      <c r="G4" s="8" t="s">
        <v>109</v>
      </c>
      <c r="H4" s="8" t="s">
        <v>120</v>
      </c>
      <c r="I4" s="5" t="str">
        <f>(VLOOKUP(E4,Projects!A4:B8,2,1))</f>
        <v>Bob Smith</v>
      </c>
      <c r="J4" s="5" t="s">
        <v>165</v>
      </c>
      <c r="K4" s="5" t="s">
        <v>163</v>
      </c>
    </row>
    <row r="5" spans="1:11" x14ac:dyDescent="0.25">
      <c r="A5" s="8" t="s">
        <v>112</v>
      </c>
      <c r="B5" s="13" t="s">
        <v>144</v>
      </c>
      <c r="C5" s="13" t="s">
        <v>150</v>
      </c>
      <c r="D5" s="4" t="s">
        <v>125</v>
      </c>
      <c r="E5" s="8" t="s">
        <v>95</v>
      </c>
      <c r="F5" s="8" t="s">
        <v>158</v>
      </c>
      <c r="G5" s="8" t="s">
        <v>101</v>
      </c>
      <c r="H5" s="8" t="s">
        <v>107</v>
      </c>
      <c r="I5" s="5" t="str">
        <f>(VLOOKUP(E5,Projects!A5:B9,2,1))</f>
        <v>Alice Johnson</v>
      </c>
      <c r="J5" s="5" t="s">
        <v>165</v>
      </c>
      <c r="K5" s="5" t="s">
        <v>163</v>
      </c>
    </row>
    <row r="6" spans="1:11" x14ac:dyDescent="0.25">
      <c r="A6" s="8" t="s">
        <v>113</v>
      </c>
      <c r="B6" s="5" t="s">
        <v>141</v>
      </c>
      <c r="C6" s="5" t="s">
        <v>147</v>
      </c>
      <c r="D6" s="4" t="s">
        <v>127</v>
      </c>
      <c r="E6" s="8" t="s">
        <v>98</v>
      </c>
      <c r="F6" s="8" t="s">
        <v>159</v>
      </c>
      <c r="G6" s="8" t="s">
        <v>87</v>
      </c>
      <c r="H6" s="8" t="s">
        <v>119</v>
      </c>
      <c r="I6" s="5" t="str">
        <f>(VLOOKUP(E6,Projects!A6:B10,2,1))</f>
        <v>Mike Brown</v>
      </c>
      <c r="J6" s="5" t="s">
        <v>165</v>
      </c>
      <c r="K6" s="5" t="s">
        <v>163</v>
      </c>
    </row>
    <row r="7" spans="1:11" x14ac:dyDescent="0.25">
      <c r="A7" s="8" t="s">
        <v>114</v>
      </c>
      <c r="B7" s="13" t="s">
        <v>142</v>
      </c>
      <c r="C7" s="13" t="s">
        <v>148</v>
      </c>
      <c r="D7" s="4" t="s">
        <v>128</v>
      </c>
      <c r="E7" t="s">
        <v>198</v>
      </c>
      <c r="F7" s="8" t="s">
        <v>160</v>
      </c>
      <c r="G7" s="8" t="s">
        <v>93</v>
      </c>
      <c r="H7" s="8" t="s">
        <v>110</v>
      </c>
      <c r="I7" s="5" t="str">
        <f>(VLOOKUP(E7,Projects!A7:B11,2,1))</f>
        <v>Emily Wilson</v>
      </c>
      <c r="J7" s="5" t="s">
        <v>165</v>
      </c>
      <c r="K7" s="5" t="s">
        <v>163</v>
      </c>
    </row>
    <row r="8" spans="1:11" x14ac:dyDescent="0.25">
      <c r="A8" s="8" t="s">
        <v>115</v>
      </c>
      <c r="B8" s="13" t="s">
        <v>132</v>
      </c>
      <c r="C8" s="13" t="s">
        <v>151</v>
      </c>
      <c r="D8" s="4" t="s">
        <v>127</v>
      </c>
      <c r="E8" t="s">
        <v>202</v>
      </c>
      <c r="F8" s="8" t="s">
        <v>161</v>
      </c>
      <c r="G8" s="8" t="s">
        <v>96</v>
      </c>
      <c r="H8" s="8" t="s">
        <v>119</v>
      </c>
      <c r="I8" s="5" t="str">
        <f>(VLOOKUP(E8,Projects!A8:B11,2,1))</f>
        <v>David Lee</v>
      </c>
      <c r="J8" s="5" t="s">
        <v>165</v>
      </c>
      <c r="K8" s="5" t="s">
        <v>163</v>
      </c>
    </row>
    <row r="9" spans="1:11" x14ac:dyDescent="0.25">
      <c r="A9" s="8" t="s">
        <v>116</v>
      </c>
      <c r="B9" s="13" t="s">
        <v>152</v>
      </c>
      <c r="C9" s="13" t="s">
        <v>146</v>
      </c>
      <c r="D9" s="4" t="s">
        <v>126</v>
      </c>
      <c r="E9" t="s">
        <v>205</v>
      </c>
      <c r="F9" s="8" t="s">
        <v>162</v>
      </c>
      <c r="G9" s="8" t="s">
        <v>117</v>
      </c>
      <c r="H9" s="8" t="s">
        <v>110</v>
      </c>
      <c r="I9" s="5" t="str">
        <f>(VLOOKUP(E9,Projects!A9:B11,2,1))</f>
        <v>Sarah Taylor</v>
      </c>
      <c r="J9" s="5" t="s">
        <v>165</v>
      </c>
      <c r="K9" s="5" t="s">
        <v>163</v>
      </c>
    </row>
    <row r="10" spans="1:11" x14ac:dyDescent="0.25">
      <c r="A10" s="5" t="s">
        <v>214</v>
      </c>
      <c r="B10" s="5" t="s">
        <v>215</v>
      </c>
      <c r="C10" s="5" t="s">
        <v>216</v>
      </c>
      <c r="D10" s="14" t="s">
        <v>128</v>
      </c>
      <c r="E10" t="s">
        <v>208</v>
      </c>
      <c r="F10" s="5" t="s">
        <v>217</v>
      </c>
      <c r="G10" s="5" t="s">
        <v>218</v>
      </c>
      <c r="H10" s="5" t="s">
        <v>107</v>
      </c>
      <c r="I10" s="5" t="str">
        <f>(VLOOKUP(E10,Projects!A10:B11,2,1))</f>
        <v>Kevin White</v>
      </c>
      <c r="J10" s="5" t="s">
        <v>165</v>
      </c>
      <c r="K10" s="5" t="s">
        <v>163</v>
      </c>
    </row>
    <row r="11" spans="1:11" x14ac:dyDescent="0.25">
      <c r="A11" s="5" t="s">
        <v>219</v>
      </c>
      <c r="B11" s="5" t="s">
        <v>220</v>
      </c>
      <c r="C11" s="5" t="s">
        <v>221</v>
      </c>
      <c r="D11" s="14" t="s">
        <v>127</v>
      </c>
      <c r="E11" t="s">
        <v>211</v>
      </c>
      <c r="F11" s="5" t="s">
        <v>222</v>
      </c>
      <c r="G11" s="5" t="s">
        <v>223</v>
      </c>
      <c r="H11" s="5" t="s">
        <v>119</v>
      </c>
      <c r="I11" s="5" t="str">
        <f>(VLOOKUP(E11,Projects!A11:B11,2,1))</f>
        <v>Mike Brown</v>
      </c>
      <c r="J11" s="5" t="s">
        <v>165</v>
      </c>
      <c r="K11" s="5" t="s">
        <v>163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Clients</vt:lpstr>
      <vt:lpstr>Projects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2024-06-06T16:12:38Z</dcterms:created>
  <dcterms:modified xsi:type="dcterms:W3CDTF">2024-06-19T01:52:17Z</dcterms:modified>
</cp:coreProperties>
</file>