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irva\Desktop\Лабцы\"/>
    </mc:Choice>
  </mc:AlternateContent>
  <xr:revisionPtr revIDLastSave="0" documentId="13_ncr:1_{6A3DB60B-D3FC-463C-B02A-9C41F27E9A1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G2" i="5"/>
  <c r="F2" i="4"/>
  <c r="G2" i="4"/>
  <c r="E2" i="4"/>
  <c r="E2" i="3"/>
  <c r="D2" i="3"/>
  <c r="D2" i="2"/>
  <c r="E2" i="2" s="1"/>
  <c r="F2" i="2" s="1"/>
  <c r="G2" i="1"/>
  <c r="F2" i="1"/>
  <c r="E2" i="1"/>
  <c r="I2" i="5" l="1"/>
  <c r="J2" i="5"/>
  <c r="G2" i="2"/>
  <c r="K2" i="5" l="1"/>
  <c r="L2" i="5" l="1"/>
  <c r="M2" i="5"/>
</calcChain>
</file>

<file path=xl/sharedStrings.xml><?xml version="1.0" encoding="utf-8"?>
<sst xmlns="http://schemas.openxmlformats.org/spreadsheetml/2006/main" count="38" uniqueCount="34">
  <si>
    <t>d</t>
  </si>
  <si>
    <t>y</t>
  </si>
  <si>
    <t>x</t>
  </si>
  <si>
    <t>F</t>
  </si>
  <si>
    <t>Z</t>
  </si>
  <si>
    <t>y1</t>
  </si>
  <si>
    <t>y2</t>
  </si>
  <si>
    <t>S поселка</t>
  </si>
  <si>
    <t>t до поселка</t>
  </si>
  <si>
    <t>s от плота до поселка</t>
  </si>
  <si>
    <t>V лодки по течению</t>
  </si>
  <si>
    <t xml:space="preserve">t прошло </t>
  </si>
  <si>
    <t>V реки</t>
  </si>
  <si>
    <t>V лодки относительно воды</t>
  </si>
  <si>
    <t>a</t>
  </si>
  <si>
    <t>b</t>
  </si>
  <si>
    <t>c</t>
  </si>
  <si>
    <t xml:space="preserve">r вписанной </t>
  </si>
  <si>
    <t>R описанной</t>
  </si>
  <si>
    <t>X</t>
  </si>
  <si>
    <t>Y</t>
  </si>
  <si>
    <t>A</t>
  </si>
  <si>
    <t>z</t>
  </si>
  <si>
    <t>x1</t>
  </si>
  <si>
    <t>x2</t>
  </si>
  <si>
    <t>x3</t>
  </si>
  <si>
    <t>y3</t>
  </si>
  <si>
    <t>t</t>
  </si>
  <si>
    <t>prx</t>
  </si>
  <si>
    <t>pry</t>
  </si>
  <si>
    <t>m</t>
  </si>
  <si>
    <t>p</t>
  </si>
  <si>
    <t>chislt</t>
  </si>
  <si>
    <t>znament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</si>
</sst>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G6" sqref="G6"/>
    </sheetView>
  </sheetViews>
  <sheetFormatPr defaultRowHeight="15" x14ac:dyDescent="0.25"/>
  <cols>
    <col min="5" max="5" width="21" customWidth="1"/>
    <col min="6" max="6" width="24.28515625" customWidth="1"/>
    <col min="7" max="7" width="17.5703125" customWidth="1"/>
  </cols>
  <sheetData>
    <row r="1" spans="1:7" ht="15.75" x14ac:dyDescent="0.25">
      <c r="A1" s="1" t="s">
        <v>0</v>
      </c>
      <c r="B1" t="s">
        <v>5</v>
      </c>
      <c r="C1" t="s">
        <v>2</v>
      </c>
      <c r="D1" t="s">
        <v>6</v>
      </c>
      <c r="E1" t="s">
        <v>3</v>
      </c>
      <c r="F1" t="s">
        <v>4</v>
      </c>
    </row>
    <row r="2" spans="1:7" x14ac:dyDescent="0.25">
      <c r="A2">
        <v>70</v>
      </c>
      <c r="B2">
        <v>2</v>
      </c>
      <c r="C2">
        <v>20</v>
      </c>
      <c r="D2">
        <v>14</v>
      </c>
      <c r="E2">
        <f>LN(A2)+((3.5*(A2*A2)+1)/COS(2*B2))</f>
        <v>-26234.820398813135</v>
      </c>
      <c r="F2">
        <f>(SQRT(((2+D2)^2)+((SIN(D2+5))^1/7)))/((LN(C2+1))-D2^3)</f>
        <v>-5.8376245844485057E-3</v>
      </c>
      <c r="G2">
        <f>(SQRT(((2+D2)^2)+(SIN(D2+5)^1/7)))/(LN(C2+1)-(D2^3))</f>
        <v>-5.8376245844485057E-3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E06E-341F-4664-98B7-FC33C6326E3F}">
  <dimension ref="A1:G2"/>
  <sheetViews>
    <sheetView workbookViewId="0">
      <selection activeCell="H9" sqref="H9"/>
    </sheetView>
  </sheetViews>
  <sheetFormatPr defaultRowHeight="15" x14ac:dyDescent="0.25"/>
  <cols>
    <col min="1" max="1" width="9.85546875" bestFit="1" customWidth="1"/>
    <col min="2" max="2" width="12.28515625" bestFit="1" customWidth="1"/>
    <col min="3" max="3" width="20.85546875" bestFit="1" customWidth="1"/>
    <col min="4" max="4" width="19.7109375" bestFit="1" customWidth="1"/>
    <col min="5" max="5" width="9.85546875" bestFit="1" customWidth="1"/>
    <col min="7" max="7" width="27.1406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20</v>
      </c>
      <c r="B2">
        <v>6</v>
      </c>
      <c r="C2">
        <v>9</v>
      </c>
      <c r="D2">
        <f>(1*A2)/B2</f>
        <v>3.3333333333333335</v>
      </c>
      <c r="E2">
        <f>((A2+C2)*1)/D2</f>
        <v>8.6999999999999993</v>
      </c>
      <c r="F2">
        <f>(1*(A2-C2))/E2</f>
        <v>1.264367816091954</v>
      </c>
      <c r="G2">
        <f>D2-F2</f>
        <v>2.0689655172413794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4C1D-6EAE-44A5-A874-CF648D126077}">
  <dimension ref="A1:E2"/>
  <sheetViews>
    <sheetView workbookViewId="0">
      <selection activeCell="E3" sqref="E3"/>
    </sheetView>
  </sheetViews>
  <sheetFormatPr defaultRowHeight="15" x14ac:dyDescent="0.25"/>
  <cols>
    <col min="4" max="4" width="12.28515625" bestFit="1" customWidth="1"/>
    <col min="5" max="5" width="12.42578125" bestFit="1" customWidth="1"/>
  </cols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7</v>
      </c>
      <c r="B2">
        <v>7</v>
      </c>
      <c r="C2">
        <v>7</v>
      </c>
      <c r="D2">
        <f>A2/(2*(SQRT(3)))</f>
        <v>2.0207259421636903</v>
      </c>
      <c r="E2">
        <f>A2/SQRT(3)</f>
        <v>4.0414518843273806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5395-910D-45C1-9E0D-27E93F9B493B}">
  <dimension ref="A1:G2"/>
  <sheetViews>
    <sheetView workbookViewId="0">
      <selection activeCell="H8" sqref="H8"/>
    </sheetView>
  </sheetViews>
  <sheetFormatPr defaultRowHeight="15" x14ac:dyDescent="0.25"/>
  <sheetData>
    <row r="1" spans="1:7" x14ac:dyDescent="0.25">
      <c r="A1" t="s">
        <v>19</v>
      </c>
      <c r="B1" t="s">
        <v>20</v>
      </c>
      <c r="C1" t="s">
        <v>4</v>
      </c>
      <c r="D1" t="s">
        <v>21</v>
      </c>
      <c r="E1" t="s">
        <v>2</v>
      </c>
      <c r="F1" t="s">
        <v>1</v>
      </c>
      <c r="G1" t="s">
        <v>22</v>
      </c>
    </row>
    <row r="2" spans="1:7" x14ac:dyDescent="0.25">
      <c r="A2">
        <v>5</v>
      </c>
      <c r="B2">
        <v>6</v>
      </c>
      <c r="C2">
        <v>7</v>
      </c>
      <c r="D2">
        <v>900</v>
      </c>
      <c r="E2">
        <f>($D$2*A2)/SUM($A$2:$C$2)</f>
        <v>250</v>
      </c>
      <c r="F2">
        <f t="shared" ref="F2:G2" si="0">($D$2*B2)/SUM($A$2:$C$2)</f>
        <v>300</v>
      </c>
      <c r="G2">
        <f t="shared" si="0"/>
        <v>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A312-93B0-4A15-9F9A-226A8FC8AD56}">
  <dimension ref="A1:M2"/>
  <sheetViews>
    <sheetView tabSelected="1" workbookViewId="0">
      <selection activeCell="M5" sqref="M5"/>
    </sheetView>
  </sheetViews>
  <sheetFormatPr defaultRowHeight="15" x14ac:dyDescent="0.25"/>
  <sheetData>
    <row r="1" spans="1:13" x14ac:dyDescent="0.25">
      <c r="A1" t="s">
        <v>23</v>
      </c>
      <c r="B1" t="s">
        <v>5</v>
      </c>
      <c r="C1" t="s">
        <v>24</v>
      </c>
      <c r="D1" t="s">
        <v>6</v>
      </c>
      <c r="E1" t="s">
        <v>25</v>
      </c>
      <c r="F1" t="s">
        <v>26</v>
      </c>
      <c r="G1" t="s">
        <v>30</v>
      </c>
      <c r="H1" t="s">
        <v>31</v>
      </c>
      <c r="I1" t="s">
        <v>32</v>
      </c>
      <c r="J1" t="s">
        <v>33</v>
      </c>
      <c r="K1" t="s">
        <v>27</v>
      </c>
      <c r="L1" t="s">
        <v>28</v>
      </c>
      <c r="M1" t="s">
        <v>29</v>
      </c>
    </row>
    <row r="2" spans="1:13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f>A2-C2</f>
        <v>-2</v>
      </c>
      <c r="H2">
        <f>B2-D2</f>
        <v>-2</v>
      </c>
      <c r="I2">
        <f>(E2-C2)*G2+(F2-D2)*H2</f>
        <v>-8</v>
      </c>
      <c r="J2">
        <f>G2^2+H2^2</f>
        <v>8</v>
      </c>
      <c r="K2">
        <f>I2/J2</f>
        <v>-1</v>
      </c>
      <c r="L2">
        <f>C2+H2*K2</f>
        <v>5</v>
      </c>
      <c r="M2">
        <f>D2+G2*K2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Rirva</dc:creator>
  <cp:lastModifiedBy>Rirva</cp:lastModifiedBy>
  <dcterms:created xsi:type="dcterms:W3CDTF">2015-06-05T18:19:34Z</dcterms:created>
  <dcterms:modified xsi:type="dcterms:W3CDTF">2022-10-26T16:40:40Z</dcterms:modified>
</cp:coreProperties>
</file>