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ouponManagementTesting\"/>
    </mc:Choice>
  </mc:AlternateContent>
  <xr:revisionPtr revIDLastSave="0" documentId="13_ncr:1_{7AE108F6-AC05-48E6-B943-DDC424172DE9}" xr6:coauthVersionLast="47" xr6:coauthVersionMax="47" xr10:uidLastSave="{00000000-0000-0000-0000-000000000000}"/>
  <bookViews>
    <workbookView xWindow="-120" yWindow="-120" windowWidth="20730" windowHeight="11160" tabRatio="821" xr2:uid="{00000000-000D-0000-FFFF-FFFF00000000}"/>
  </bookViews>
  <sheets>
    <sheet name="Cover" sheetId="97" r:id="rId1"/>
    <sheet name="test_snippets_with_auth" sheetId="123" r:id="rId2"/>
    <sheet name="test_snippets_with_cart" sheetId="125" r:id="rId3"/>
    <sheet name="test_snippets_with_apply_coupon" sheetId="124" r:id="rId4"/>
    <sheet name="test_snippets_with_admin" sheetId="126" r:id="rId5"/>
    <sheet name="test_snippets_with_payment" sheetId="127" r:id="rId6"/>
    <sheet name="test_sel_with_search_and_auth" sheetId="128" r:id="rId7"/>
    <sheet name="test_sel_with_cart_and_coupon" sheetId="129" r:id="rId8"/>
    <sheet name="test_sel_order_and_payment" sheetId="130" r:id="rId9"/>
    <sheet name="test_sel_with_admin" sheetId="131" r:id="rId10"/>
    <sheet name="Test Report" sheetId="107" r:id="rId11"/>
  </sheets>
  <externalReferences>
    <externalReference r:id="rId12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9"/>
</workbook>
</file>

<file path=xl/calcChain.xml><?xml version="1.0" encoding="utf-8"?>
<calcChain xmlns="http://schemas.openxmlformats.org/spreadsheetml/2006/main">
  <c r="D17" i="107" l="1"/>
  <c r="G17" i="107"/>
  <c r="G16" i="107"/>
  <c r="E16" i="107"/>
  <c r="D16" i="107"/>
  <c r="C16" i="107"/>
  <c r="G15" i="107"/>
  <c r="E15" i="107"/>
  <c r="D15" i="107"/>
  <c r="C15" i="107"/>
  <c r="G14" i="107"/>
  <c r="E14" i="107"/>
  <c r="D14" i="107"/>
  <c r="C14" i="107"/>
  <c r="G13" i="107"/>
  <c r="E13" i="107"/>
  <c r="D13" i="107"/>
  <c r="C13" i="107"/>
  <c r="B7" i="131"/>
  <c r="B6" i="131"/>
  <c r="B7" i="130"/>
  <c r="B6" i="130"/>
  <c r="B7" i="129"/>
  <c r="B6" i="129"/>
  <c r="B7" i="128"/>
  <c r="B6" i="128"/>
  <c r="D6" i="131"/>
  <c r="D6" i="130"/>
  <c r="D6" i="129"/>
  <c r="D6" i="128" l="1"/>
  <c r="G12" i="107"/>
  <c r="D12" i="107"/>
  <c r="C12" i="107"/>
  <c r="B6" i="127"/>
  <c r="D6" i="127"/>
  <c r="G11" i="107"/>
  <c r="G10" i="107"/>
  <c r="E11" i="107"/>
  <c r="D11" i="107"/>
  <c r="C11" i="107"/>
  <c r="B6" i="126"/>
  <c r="B7" i="126"/>
  <c r="D6" i="126"/>
  <c r="F17" i="107"/>
  <c r="G8" i="107"/>
  <c r="E8" i="107"/>
  <c r="D8" i="107"/>
  <c r="C8" i="107"/>
  <c r="C10" i="107"/>
  <c r="G9" i="107"/>
  <c r="D9" i="107"/>
  <c r="C9" i="107"/>
  <c r="B7" i="124"/>
  <c r="E10" i="107" s="1"/>
  <c r="B6" i="124"/>
  <c r="D10" i="107" s="1"/>
  <c r="D6" i="125"/>
  <c r="B6" i="125"/>
  <c r="D6" i="124"/>
  <c r="B7" i="123"/>
  <c r="D6" i="123"/>
  <c r="B6" i="123"/>
  <c r="E20" i="107" l="1"/>
  <c r="E19" i="107"/>
  <c r="E12" i="107"/>
  <c r="B7" i="127"/>
  <c r="B7" i="125"/>
  <c r="E9" i="107"/>
</calcChain>
</file>

<file path=xl/sharedStrings.xml><?xml version="1.0" encoding="utf-8"?>
<sst xmlns="http://schemas.openxmlformats.org/spreadsheetml/2006/main" count="621" uniqueCount="301">
  <si>
    <t>TC1</t>
  </si>
  <si>
    <t>TC2</t>
  </si>
  <si>
    <t>TC3</t>
  </si>
  <si>
    <t>Fail</t>
  </si>
  <si>
    <t>Date</t>
    <phoneticPr fontId="13"/>
  </si>
  <si>
    <t>TEST CASE</t>
  </si>
  <si>
    <t>Test Case Description</t>
  </si>
  <si>
    <t>Change location</t>
  </si>
  <si>
    <t>Change description</t>
  </si>
  <si>
    <t>Note:</t>
  </si>
  <si>
    <t>TEST REPORT</t>
  </si>
  <si>
    <t>Effective Date</t>
  </si>
  <si>
    <t>Reviewer/
Approver</t>
  </si>
  <si>
    <t>Originator</t>
  </si>
  <si>
    <t>Issue date:</t>
  </si>
  <si>
    <t>Test Case Procedure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</si>
  <si>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</si>
  <si>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</si>
  <si>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</si>
  <si>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</si>
  <si>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</si>
  <si>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</si>
  <si>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</si>
  <si>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Record of change:</t>
  </si>
  <si>
    <t>Version</t>
  </si>
  <si>
    <t>Reference</t>
  </si>
  <si>
    <t>Test date</t>
  </si>
  <si>
    <t>Number of test cases:</t>
  </si>
  <si>
    <t>Test requirement:</t>
  </si>
  <si>
    <t>ID</t>
  </si>
  <si>
    <t>Note</t>
  </si>
  <si>
    <t>Version:</t>
  </si>
  <si>
    <t>Project Name:</t>
  </si>
  <si>
    <t>Project Code: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</si>
  <si>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</si>
  <si>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</si>
  <si>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</si>
  <si>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</si>
  <si>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1.0</t>
  </si>
  <si>
    <t>Expected Results</t>
  </si>
  <si>
    <t>Actual Results</t>
  </si>
  <si>
    <t>Status</t>
  </si>
  <si>
    <t>Counpon Management Project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</si>
  <si>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</si>
  <si>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</si>
  <si>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</si>
  <si>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</si>
  <si>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</si>
  <si>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</si>
  <si>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</si>
  <si>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</si>
  <si>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</si>
  <si>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 xml:space="preserve">Không thể sử dụng mã giảm giá khi chưa đăng nhập </t>
  </si>
  <si>
    <t>1. Cần đăng nhập để áp dụng mã giảm giá</t>
  </si>
  <si>
    <t>1: Thêm hàng vào giỏ hàng 
2: Nhấn vào icon giỏ hàng 
3: Chọn mã giảm giá 
++Input:                                          - ta có giỏ hàng:                  "name": "Quần dai", "price": 40000, "quantity":1                                                  - mà giảm giá là: "code": "SALE10                          "</t>
  </si>
  <si>
    <t>Trả ra thông báo là "Đăng nhập để có thể sử dụng mã giảm giá"</t>
  </si>
  <si>
    <t>18/05/2026</t>
  </si>
  <si>
    <t>2. Áp dụng mã giảm giá thành công</t>
  </si>
  <si>
    <t xml:space="preserve">1: Đăng nhập
2: Thêm hàng vào giỏ hàng 
3: Nhấn vào icon giỏ hàng 
4: Chọn mã giảm giá nếu có
++Input:                                          - ta có giỏ hàng:                  "name": "Áo sơ mi", "price": 40000, "quantity":3                                                  - mã giảm giá là: "code": "SALE10                          ", "discount_value": 10000                    </t>
  </si>
  <si>
    <t>Trả ra trạng thái code là 200 khi áp dụng mã thành công</t>
  </si>
  <si>
    <t>Status code khi áp dụng mã giảm giá</t>
  </si>
  <si>
    <t>Số lượng sản phẩm khi áp dụng mã giảm giá</t>
  </si>
  <si>
    <t xml:space="preserve">Số lượng sản phẩm phải là 3 sau khi áp dụng mã giảm giá                                                     
 </t>
  </si>
  <si>
    <t>Giá đơn hàng sau khi áp dụng mã giảm giá</t>
  </si>
  <si>
    <t>Giá đơn hàng sau khi áp dụng mã giảm giá phải giamr từ: 120000 -10000 =110000</t>
  </si>
  <si>
    <t>Giá trị giảm của mã giảm giá</t>
  </si>
  <si>
    <t>Giá trị giảm của mã giảm giá là 10000</t>
  </si>
  <si>
    <t>3. Áp dụng mã giảm giá không thành công</t>
  </si>
  <si>
    <t>Mã giảm giá hết hạn</t>
  </si>
  <si>
    <t>Trả ra thông báo mã giảm giá đã hết hạn</t>
  </si>
  <si>
    <t>Sử dụng mã giảm giá khi chưa cấp quyền</t>
  </si>
  <si>
    <t>Trả ra thông báo " Bạn chưa được cấp quyền sử dụng mã giảm giá này"</t>
  </si>
  <si>
    <t>19/05/2026</t>
  </si>
  <si>
    <t>Sử dụng mã giảm giá vượt số lần cho phép</t>
  </si>
  <si>
    <t>Trả ra thông báo "Mã giảm giá đã dùng quá số lần cho phép"</t>
  </si>
  <si>
    <t>3. Đặt hàng</t>
  </si>
  <si>
    <t>Đặt hành thành công</t>
  </si>
  <si>
    <t>Ta có:                                      Giỏ hàng với đơn hàng đã áp dụng mã giảm giá thành công như TC2</t>
  </si>
  <si>
    <t>Trả ra trạng thái code là 200 khi đặt hàng thành công</t>
  </si>
  <si>
    <t>CMP-3</t>
  </si>
  <si>
    <t>CMP</t>
  </si>
  <si>
    <t xml:space="preserve">1: Đăng nhập
2: Thêm hàng vào giỏ hàng 
3: Nhấn vào icon giỏ hàng 
4: Chọn mã giảm giá nếu có
++Input:                                          - ta có giỏ hàng:                  "name": "Váy ngắn", "price": 20000, "quantity":1                                               - Giả sử ta có mã giảm giá đã hết hạn là: "code": "EXPIRE10"                                           </t>
  </si>
  <si>
    <t xml:space="preserve">1: Đăng nhập
2: Thêm hàng vào giỏ hàng 
3: Nhấn vào icon giỏ hàng 
4: Chọn mã giảm giá nếu có
++Input:                                          - ta có giỏ hàng:                  "name": "Váy ngắn", "price": 20000, "quantity":1                                                  - Giả sử ta có 1 mã giảm giá mà user chưa được phép sử dụng: SALE15P                                         </t>
  </si>
  <si>
    <t xml:space="preserve">1: Đăng nhập
2: Thêm hàng vào giỏ hàng 
3: Nhấn vào icon giỏ hàng 
4: Chọn mã giảm giá nếu có
++Input:                                          - ta có giỏ hàng:                  "name": "Váy ngắn", "price": 20000, "quantity":1                                                  - Giả sử ta có 1 mã giảm giá vượt số lần cho phép: SALE0                                   </t>
  </si>
  <si>
    <t>Áp dụng mã giảm giá khi chưa có giỏ hàng</t>
  </si>
  <si>
    <t xml:space="preserve"> Xóa hết đơn hàng trong giỏ hàng đang tồn tại. Sau đó gọi Api áp dụng mã giảm giá</t>
  </si>
  <si>
    <t>Trả ra lỗi với thông báo là "Giỏ hàng không tồn tại"</t>
  </si>
  <si>
    <t>1. Ta có giỏ hàng                          2. Áp dụng mà giảm giá cho đơn hàng                                           3. Đặt hàng thành công như TC10   4. Gọi Api tới đơn hàng đó rồi đặt hàng lại với 1 nã giảm giá khác</t>
  </si>
  <si>
    <t>Trả ra thông báo "Đơn hàng này đã được áp dụng mã giảm giá từ trước"</t>
  </si>
  <si>
    <t xml:space="preserve">Đặt hàng thất bại khi áp dụng nhiều mã giảm giá cho 1 đơn hàng </t>
  </si>
  <si>
    <t>1. Thêm vào giỏ hàng</t>
  </si>
  <si>
    <t>Thêm sản phẩm vào giỏ hàng</t>
  </si>
  <si>
    <t xml:space="preserve">1: Đăng nhập
2: Chọn sản phẩm 
3: Nhấn vào icon giỏ hàng 
++Input:                                          - ta có giỏ hàng:  "name": "Giày thể thao", "price": 10000, "quantity":1                                                                   </t>
  </si>
  <si>
    <t>Thông tin của giỏ hàng bao gồm: discount_value, total_price, final price, total_quantity</t>
  </si>
  <si>
    <t>Thêm sản phẩm nhiều lần</t>
  </si>
  <si>
    <t xml:space="preserve">1: Đăng nhập
2: Chọn nhiều sản phẩm cùng lúc
3: Nhấn vào icon giỏ hàng 
++Input:                                          - ta có giỏ hàng:  "name": "Giày thể thao", "price": 10000, "quantity":10                                                                   </t>
  </si>
  <si>
    <t>Thông tin của giỏ hàng đã tăng lên bao gồm: discount_value, total_price, final price, total_quantity</t>
  </si>
  <si>
    <t>2. Cập nhật giỏ hàng</t>
  </si>
  <si>
    <t>Cập nhật chi tiết 1 đơn hàng</t>
  </si>
  <si>
    <t>1: Đăng nhập
2: Chọn nhiều sản phẩm cùng lúc
3: Nhấn vào icon giỏ hàng 
++Input:                                          - ta có giỏ hàng:  "name": "Giày thể thao", "price": 10000, "quantity":1                  ta tăng quantity lên 5</t>
  </si>
  <si>
    <t>Cập nhật chi tiết 1 đơn hàng với số lương sản phẩm &lt;= 0</t>
  </si>
  <si>
    <t>1: Đăng nhập
2: Chọn nhiều sản phẩm cùng lúc
3: Nhấn vào icon giỏ hàng 
++Input:                                          - ta có giỏ hàng:  "name": "Giày thể thao", "price": 10000, "quantity":1                  ta giảm quantity &lt; 0</t>
  </si>
  <si>
    <t>Trả ra error status là 400 và các tham số ủa giỏ hàng vẫn giữ nguyên</t>
  </si>
  <si>
    <t>3. Xóa giỏ hàng</t>
  </si>
  <si>
    <t>Xóa 1 đơn hàng ra khỏi giỏ hàng</t>
  </si>
  <si>
    <t>Các tham số của giỏ hàng phải tăng lên:  "discount_value": 0,
    "final_price": 50000,
    "total_price": 50000,
    "total_quantity": 5</t>
  </si>
  <si>
    <t>1. Đăng kí người dùng</t>
  </si>
  <si>
    <t>Đăng kí thành công</t>
  </si>
  <si>
    <t>Đăng kí thất bại do cofirm password sai</t>
  </si>
  <si>
    <t>username đã tồn tại</t>
  </si>
  <si>
    <t>Password quá ngắn, &lt; 8 kí tự</t>
  </si>
  <si>
    <t>Password quá dài, &gt; 50 kí tự</t>
  </si>
  <si>
    <t>Passwod không chưa kí tự chữ</t>
  </si>
  <si>
    <t>Passwod không chưa kí tự số</t>
  </si>
  <si>
    <t>Username quá dài, &gt; 50 kí tự</t>
  </si>
  <si>
    <t>TC13</t>
  </si>
  <si>
    <t>Name bằng null</t>
  </si>
  <si>
    <t>Username bằng null</t>
  </si>
  <si>
    <t>Password bằng null</t>
  </si>
  <si>
    <t>Sau khi đăng kí thành công:   Trả về trạng thái 302: Found, và điều hướng tới trang login</t>
  </si>
  <si>
    <t>1: Đăng kí                                   ++ Input:                               name: truong                             username: user123                   password: aaaa1111                  password: aaaa1111</t>
  </si>
  <si>
    <t>Trả ra thông báo lỗi "Mật khẩu không khớp"</t>
  </si>
  <si>
    <t>Trả ra thông báo lỗi "Tên đăng nhập này đã tồn tại, vui lòng đặt tên khác"</t>
  </si>
  <si>
    <t>Trả ra thông báo lỗi "Mật khẩu tối thiểu 8 ký tự"</t>
  </si>
  <si>
    <t>1: Đăng kí                                   ++ Input:                               name: truong                             username: user123                   password: aaaa1111                  confirm: aaaa1111</t>
  </si>
  <si>
    <t>1: Đăng kí                                   ++ Input:                               name: truong                             username: useraaa                   password: aaaa1111                  confirm: aaaa2222</t>
  </si>
  <si>
    <t>1: Đăng kí                                   ++ Input:                               name: truong                             username: useraaa                   password: aaaa                  confirm: aaaa</t>
  </si>
  <si>
    <t>1: Đăng kí                                   ++ Input:                               name: truong                             username: useraaa                   password: aaaaaaaaaaaaaaaaaaaaaaaaaaaaaaaaaaaaaaaaaaaaaaaaaaaaaaaaaaaa                                        password: aaaaaaaaaaaaaaaaaaaaaaaaaaaaaaaaaaaaaaaaaaaaaaaaaaaaaaaaaaaa</t>
  </si>
  <si>
    <t>Trả ra thông báo lỗi "Mật khẩu không được vượt quá 50 ký tự"</t>
  </si>
  <si>
    <t>Trả ra thông báo lỗi "Mật khẩu phải có ít nhất 1 ký tự là chữ"</t>
  </si>
  <si>
    <t>1: Đăng kí                                   ++ Input:                               name: truong                             username: useraaa                   password: 11111111                  confirm: 11111111</t>
  </si>
  <si>
    <t>1: Đăng kí                                   ++ Input:                               name: truong                             username: useraaa                   password: aaaaaaaa                  confirm: aaaaaaaa</t>
  </si>
  <si>
    <t>Tả ra thông báo lỗi "Mật khẩu phải có ít nhất 1 ký tự là số"</t>
  </si>
  <si>
    <t>Username quá ngắn, &lt; 4 kí tự</t>
  </si>
  <si>
    <t>1: Đăng kí                                   ++ Input:                               name: truong                             username: u1                   password: aaaa1111                  confirm: aaaa1111</t>
  </si>
  <si>
    <t>Trả ra thông báo "Tên đăng nhập phải tối thiểu 4 ký tự"</t>
  </si>
  <si>
    <t>Trả ra thông báo "Tên đăng nhập không được vượt quá 50 ký tự"</t>
  </si>
  <si>
    <t>1: Đăng kí                                   ++ Input:                               name: truong                             username: aaaaaaaaaaaaaaaaaaaaaaaaaaaaaa111111111111111111111111111               password: 11111111                  confirm: 11111111</t>
  </si>
  <si>
    <t>1: Đăng kí                                   ++ Input:                               name:                              username: useraaaa                   password: aaaa1111                  confirm: aaaa1111</t>
  </si>
  <si>
    <t>Trả ra thông báo lỗi "Không được để trống tên"</t>
  </si>
  <si>
    <t>1: Đăng kí                                   ++ Input:                               name: truong                             username:                       password: aaaa1111                  confirm: aaaa1111</t>
  </si>
  <si>
    <t>Trả ra thông báo lỗi "Không được để trống tên đăng nhập"</t>
  </si>
  <si>
    <t>1: Đăng kí                                   ++ Input:                               name: truong                             username: u1                   password:                           confirm: aaaa1111</t>
  </si>
  <si>
    <t>Trả ra thông báo lỗi"Không được để trống mật khẩu"</t>
  </si>
  <si>
    <t>Đăng kí thành công với avatar upload</t>
  </si>
  <si>
    <t>1: Đăng kí                                   ++ Input:                               name: truong                             username: userbbb                   password: aaaa1111                          confirm: aaaa1111</t>
  </si>
  <si>
    <t>2. Đăng nhập</t>
  </si>
  <si>
    <t>TC14</t>
  </si>
  <si>
    <t>TC15</t>
  </si>
  <si>
    <t>TC16</t>
  </si>
  <si>
    <t>TC17</t>
  </si>
  <si>
    <t>Đăng nhập thành công</t>
  </si>
  <si>
    <t>Password sai</t>
  </si>
  <si>
    <t>TC18</t>
  </si>
  <si>
    <t>TC19</t>
  </si>
  <si>
    <t>TC20</t>
  </si>
  <si>
    <t>TC21</t>
  </si>
  <si>
    <t>Usernam là rỗng</t>
  </si>
  <si>
    <t>User đã bị khóa</t>
  </si>
  <si>
    <t xml:space="preserve"> 20/05/2026</t>
  </si>
  <si>
    <t>Đăng nhập xong sẽ redirect tới trang cũ</t>
  </si>
  <si>
    <t xml:space="preserve">1: Đăng nhập                                   ++ Input:                                                       username: user123                   password: aaaa1111                  </t>
  </si>
  <si>
    <t xml:space="preserve">Sau khi đăng nhập thành công đưa người dùng vào trang chủ "/" </t>
  </si>
  <si>
    <t>20/05/2026</t>
  </si>
  <si>
    <t>Sau khi đăng nhập thành công đưa người dùng trở lại giỏ hàng để đặt hàng</t>
  </si>
  <si>
    <t xml:space="preserve">1.Chọn sản phẩm                           2. Vào giỏ hàng -&gt; yêu cầu đăng nhập để đặt hàng                                                  3: Đăng nhập-&gt; lúc này Api sẽ là: login?next=/cart                                   ++ Input:                                                       username: user123                   password: aaaa1111                  </t>
  </si>
  <si>
    <t xml:space="preserve">1: Đăng nhập                                   ++ Input:                                                       username: user123                   password: aaaa2222                  </t>
  </si>
  <si>
    <t>Đăng nhập thành công hiện tên người dùng</t>
  </si>
  <si>
    <t>1: Đăng nhập                                   ++ Input:                                                       username: user123                   password: aaaa1111</t>
  </si>
  <si>
    <t>Sau khi đăng nhập thành công sẽ xuất hiện tên người dùng trên navbar: "Username:truong"</t>
  </si>
  <si>
    <t>Sau khi đăng nhập thất bại thì sẽ không xuất tên user và đăng xuất trên navbar</t>
  </si>
  <si>
    <t>Đăng kí thất bại không điều hướng tới trang khác</t>
  </si>
  <si>
    <t xml:space="preserve">1: Đăng nhập                                   ++ Input:                                                       username: user123                   password: aaaa2222     </t>
  </si>
  <si>
    <t>Sau khi đăng nhập thất bại thì sẽ giữ nguyên Api</t>
  </si>
  <si>
    <t xml:space="preserve">1: Đăng nhập                                   ++ Input:                                                       username:                        password: aaaa2222     </t>
  </si>
  <si>
    <t>Sau khi đăng nhập thất bại thì sẽ thông báo "Tài khoản này bị khóa, không đăng nhập được"</t>
  </si>
  <si>
    <t xml:space="preserve">Ta có user có trường active đã tắt  1: Đăng nhập                                   ++ Input:                                                       username: user333                       password: aaaa1111 </t>
  </si>
  <si>
    <t>Login thành công phải có session</t>
  </si>
  <si>
    <t xml:space="preserve">1: Đăng nhập                                   ++ Input:                                                       username user123                        password: aaaa1111 </t>
  </si>
  <si>
    <t>Sau khi login thành công, server tạo session đăng nhập cho user</t>
  </si>
  <si>
    <t>CMP-1</t>
  </si>
  <si>
    <t xml:space="preserve">CMP </t>
  </si>
  <si>
    <t>CMP-2</t>
  </si>
  <si>
    <t>CMP-4</t>
  </si>
  <si>
    <t>1. Tạo mã giảm giá</t>
  </si>
  <si>
    <t>Chỉ admin mới được tạo mã giảm giá</t>
  </si>
  <si>
    <t>1: Đăng nhập với user không có quyền admin
2: Truy cập vào Api: /admin/coupon/new
++Input:                                          - ta có user :                               username: user123                    password: aaaa1111</t>
  </si>
  <si>
    <t xml:space="preserve">Trả ra 1 trong các thông báo sau: "Đăng nhập để có thể truy cập vào trang này", "Không có quyền truy cập trang hay chức năng này"               </t>
  </si>
  <si>
    <t xml:space="preserve">1: Đăng nhập với user có quyền admin
2: Truy cập vào Api: /admin/coupon/new                      ++ Input:                                     code: SALE60                            value: 20000                                coupon_type: FIXED                  expiry_date: 2026-12-30 10:00:00        </t>
  </si>
  <si>
    <t>Trả ra trạng thái 200 khi tạo thành công và trả về đúng dữ liêu đã tao</t>
  </si>
  <si>
    <t>Tạo mã giảm giá thành công</t>
  </si>
  <si>
    <t>Mã giảm giá đã tồn tại</t>
  </si>
  <si>
    <t xml:space="preserve">Thời gian hiệu lực phải &gt;= ngày hiện tại. </t>
  </si>
  <si>
    <t xml:space="preserve">1: Đăng nhập với user có quyền admin
2: Truy cập vào Api: /admin/coupon/new                      ++ Input:                                     code: EXPIRE0                            value: 20000                                coupon_type: FIXED                  expiry_date: 2026-05-20 23:00:00 (đã hết hạn)        </t>
  </si>
  <si>
    <t>Kiểm tra ngày hết hạn nhỏ hơn hiện tại</t>
  </si>
  <si>
    <t xml:space="preserve">1: Đăng nhập với user có quyền admin
2: Truy cập vào Api: /admin/coupon/new                      ++ Input:                                     code: SALE1DAY                            value: 20000                                coupon_type: FIXED                  expiry_date: 2026-05-21 01:00:00        </t>
  </si>
  <si>
    <t>Giá trị giame của mã giảm giá phải lớn hơn 0</t>
  </si>
  <si>
    <t xml:space="preserve">1: Đăng nhập với user có quyền admin
2: Truy cập vào Api: /admin/coupon/new                                ++ Input:                                     code: VALUE0                            value: 0                                coupon_type: FIXED                  expiry_date: 2026-12-30 10:00:00    </t>
  </si>
  <si>
    <t xml:space="preserve">Trả về thông báo lỗi "Mã phiếu giảm này đã tồn tại"  và mã giảm giá không được tạo                                                  
 </t>
  </si>
  <si>
    <t>Trả ra thông báo lỗi "Thời hạn sử dụng phải sau ngày giờ hiện tại"  và mã giảm giá không được tạo</t>
  </si>
  <si>
    <t>Trả ra thông báo lỗi "Thời hạn sử dụng phải lớn hơn ít nhất 1 ngày"  và mã giảm giá không được tạo</t>
  </si>
  <si>
    <t>Trả ra thông báo lỗi "Giá trị giảm phải lớn hơn 0"  và mã giảm giá không được tạo</t>
  </si>
  <si>
    <t>Gái tri giảm của số tiền (FIXED) không được vượt quá 500000</t>
  </si>
  <si>
    <t xml:space="preserve">1: Đăng nhập với user có quyền admin
2: Truy cập vào Api: /admin/coupon/new                                ++ Input:                                     code: SALE500                            value: 600000                                coupon_type: FIXED                  expiry_date: 2026-12-30 10:00:00   </t>
  </si>
  <si>
    <t>Trả ra thông báo lỗi "Không được vượt quá 500.000 VND"  và mã giảm giá không được tạo</t>
  </si>
  <si>
    <t>Gái tri giảm theo % (VARIABLE) không vượt qua 50%</t>
  </si>
  <si>
    <t xml:space="preserve">1: Đăng nhập với user có quyền admin
2: Truy cập vào Api: /admin/coupon/new                                ++ Input:                                     code: VARIABLE60                            value: 60                                coupon_type: VARIABLE                  expiry_date: 2026-12-30 10:00:00    </t>
  </si>
  <si>
    <t>Gái tri giảm của số tiền (FIXED) không được nhỏ hơn 1000</t>
  </si>
  <si>
    <t xml:space="preserve">1: Đăng nhập với user có quyền admin
2: Truy cập vào Api: /admin/coupon/new                                ++ Input:                                     code: SALE1                            value: 10                                coupon_type: FIXED                  expiry_date: 2026-12-30 10:00:00    </t>
  </si>
  <si>
    <t>Trả ra thông báo lỗi "Mệnh giá này không tồn tại"  và mã giảm giá không được tạo</t>
  </si>
  <si>
    <t xml:space="preserve">Gái tri giảm theo % (VARIABLE) không được nhỏ hơn 1% </t>
  </si>
  <si>
    <t xml:space="preserve">1: Đăng nhập với user có quyền admin
2: Truy cập vào Api: /admin/coupon/new                                ++ Input:                                     code: VARIABLE1                            value: 0.5                                coupon_type: VARIABLE                  expiry_date: 2026-12-30 10:00:00    </t>
  </si>
  <si>
    <t>Trả ra thông báo lỗi "Phiếu giảm giá với hình thức % không được nhỏ hơn 1%"  và mã giảm giá không được tạo</t>
  </si>
  <si>
    <t>Trả ra thông báo lỗi "Phiếu giảm giá với hình thức % không được vượt quá 50%"  và mã giảm giá không được tạo</t>
  </si>
  <si>
    <t>2. Xóa mã giảm giá</t>
  </si>
  <si>
    <t>Chỉ admin mới được huỷ coupon</t>
  </si>
  <si>
    <t>21/05/2026</t>
  </si>
  <si>
    <t>Vì ta dung Flask- admin để hủy mã giảm giá nên theo cơ chế bulk action nên sẽ có 1 endpoint chung là /admin/coupon/action sau đó server sẽ doc:   action:  delete thực hiện hành động "delete"       rowid: thao tác lên coupon có id nào</t>
  </si>
  <si>
    <t>Hủy mã giảm giá thành công</t>
  </si>
  <si>
    <t>“huỷ thành công” thực chất là:
coupon.active chuyển từ True -&gt; False
chứ không phải xoá record khỏi database.</t>
  </si>
  <si>
    <t>Trả ra trạng thái code 200 hủy thành công và trường active của coupon đó đã tắt</t>
  </si>
  <si>
    <t xml:space="preserve">1: Đăng nhập với user không có quyền admin                          
2: Truy cập vào Api: /admin/coupon/action                                       ++ Input:                                       action: delete                                rowid: 14        </t>
  </si>
  <si>
    <t xml:space="preserve">1: Đăng nhập với user có quyền admin                          
2: Truy cập vào Api: /admin/coupon/action                                       ++ Input:                                       action: delete                                rowid: 14                                      { id: 14 , code: VAR1, value: 0.5, coupon_type: VARIABLE, expire_day: 2026-05-29 23:30:00}      </t>
  </si>
  <si>
    <t>Mã giảm giá vẫn còn đơn hàng đang xử lý</t>
  </si>
  <si>
    <t>Các tham số của giỏ hàng phải giảm xuống :      "discount_value": 0,
    "final_price": 0,
    "total_price": 0,
    "total_quantity": 0</t>
  </si>
  <si>
    <t>1: Đăng nhập
2: Chọn  sản phẩm 
3: Nhấn vào icon giỏ hàng 
++Input:                                          - ta có giỏ hàng có 1 đơn hàng :     "name": "Giày thể thao", "price": 10000, "quantity":1                                        ta xóa đơn hàng bằng click vaod icon x</t>
  </si>
  <si>
    <t>Trả  ra thông báo lỗi "Không thể xóa mã giảm giá này, vì vẫn đang tồn tại đơn hàng đang xử lý"</t>
  </si>
  <si>
    <t xml:space="preserve">1: Đăng nhập với user có quyền admin                          
2: Truy cập vào Api: /admin/coupon/action                                       ++ Input:                                       action: delete                                rowid: 7                                       { id: 7 , code: SALE30, value: 15000, coupon_type: FIXED, expire_day: 2026-12-30 10:00:00}      </t>
  </si>
  <si>
    <t>Gỡ mã giảm giá</t>
  </si>
  <si>
    <t xml:space="preserve">1: Đăng nhập
2: Thêm hàng vào giỏ hàng 
3: Nhấn vào icon giỏ hàng 
4: gỡ mã giảm giá                                                - mã giảm giá là: "code": "no"                    </t>
  </si>
  <si>
    <t>Trả ra discount value phải là 0 sau khi gỡ</t>
  </si>
  <si>
    <t>CMP-5</t>
  </si>
  <si>
    <t>Yêu cầu đăng nhập để thanh toán</t>
  </si>
  <si>
    <t xml:space="preserve">1. Chưa đăng nhập                   ++Input:                                  Ta có đơn hàng có id là 13:           Api: /payment/13                                                                 </t>
  </si>
  <si>
    <t>Trả ra thông báo lỗi "Đăng nhập để có thể thanh toán" và trạng thái là 401</t>
  </si>
  <si>
    <t>1. Thanh toán bằng stripe</t>
  </si>
  <si>
    <t xml:space="preserve">Tạo checkout session thành công </t>
  </si>
  <si>
    <t xml:space="preserve">1: Đăng nhập
2: Truy cập vào đơn hàng
3: Chọn đơn hàng cần thanh toán
++Input:                                          - ta có đơn hàng có id là 13:    Api: /payment/13                                                                  </t>
  </si>
  <si>
    <t>Điều hướng màn hình hiện đến url: https://checkout.stripe.com (vd: phần note)</t>
  </si>
  <si>
    <t xml:space="preserve">Xử lý lỗi stripe </t>
  </si>
  <si>
    <t>Trả ra lỗi server 500 và error:""</t>
  </si>
  <si>
    <t xml:space="preserve">1: Đăng nhập
2: Truy cập vào đơn hàng
3: Chọn đơn hàng cần thanh toán
++Input:                                  VD: Để xảy ra lỗi, ta thay đổi STRIPE_SECRET_KEY=abcxyz trong file env                                        - ta có đơn hàng có id là 13:    Api: /payment/13                                                                  </t>
  </si>
  <si>
    <t>Đăng ký thành công tài khoản mới</t>
  </si>
  <si>
    <t>1. Mở trang Đăng ký.
2. Nhập thông tin đăng ký hoàn toàn hợp lệ (không trùng username).
3. Bấm Đăng ký.</t>
  </si>
  <si>
    <t>Hệ thống chuyển hướng trình duyệt sang trang Đăng nhập (/login).</t>
  </si>
  <si>
    <t>16-05-2026</t>
  </si>
  <si>
    <t>1. Kiểm thử UI - Chức năng Xác thực và Tìm kiếm</t>
  </si>
  <si>
    <t>Check set: Người dùng tìm kiếm và đăng nhập</t>
  </si>
  <si>
    <t>Tìm kiếm sản phẩm bằng từ khóa không dấu</t>
  </si>
  <si>
    <t>1. Truy cập trang chủ.
2. Nhập từ khóa 'ao' (không dấu) vào thanh tìm kiếm.
3. Bấm nút TÌM KIẾM.</t>
  </si>
  <si>
    <t>Hệ thống hiển thị danh sách sản phẩm có chứa từ khóa tương ứng (VD: 'áo').</t>
  </si>
  <si>
    <t>Đăng nhập thành công với tài khoản hợp lệ</t>
  </si>
  <si>
    <t>1. Mở trang Đăng nhập.
2. Nhập username = 'user1' và password = 'aaaa1111'.
3. Bấm Đăng nhập.</t>
  </si>
  <si>
    <t>Hệ thống điều hướng về trang chủ và hiển thị tên người dùng trên thanh Navbar.</t>
  </si>
  <si>
    <t>Tự động quay lại trang Giỏ hàng sau khi đăng nhập</t>
  </si>
  <si>
    <t>1. Cố gắng truy cập URL /cart khi chưa đăng nhập.
2. Bị văng ra trang Login, nhập thông tin đăng nhập hợp lệ.</t>
  </si>
  <si>
    <t>Hệ thống không đưa về trang chủ mà điều hướng trở lại đúng trang /cart.</t>
  </si>
  <si>
    <t>Check set: Người dùng đăng ký tài khoản mới</t>
  </si>
  <si>
    <t>Bắt lỗi xác nhận mật khẩu không khớp</t>
  </si>
  <si>
    <t>1. Mở trang Đăng ký.
2. Nhập password = '123456' và confirm = '654321'.
3. Bấm Đăng ký.</t>
  </si>
  <si>
    <t>Trình duyệt hiển thị cảnh báo lỗi 'mật khẩu không khớp' màu đỏ trên màn hình.</t>
  </si>
  <si>
    <t>2. Kiểm thử UI - Giỏ hàng và Mã giảm giá</t>
  </si>
  <si>
    <t>Check set: Người dùng thao tác với mã giảm giá</t>
  </si>
  <si>
    <t>Áp dụng mã giảm giá hợp lệ</t>
  </si>
  <si>
    <t>1. Thêm một sản phẩm vào giỏ hàng.
2. Mở trang Giỏ hàng.
3. Chọn mã giảm giá 'SALE10' từ danh sách.</t>
  </si>
  <si>
    <t>Giao diện tự động cập nhật số tiền giảm là '10,000' và tổng thanh toán thay đổi.</t>
  </si>
  <si>
    <t>19-05-2026</t>
  </si>
  <si>
    <t>Áp dụng mã đã vượt quá giới hạn lượt dùng</t>
  </si>
  <si>
    <t>1. Mở trang Giỏ hàng có sản phẩm.
2. Chọn mã giảm giá 'SALE20' (mã đã cạn kiệt lượt dùng)</t>
  </si>
  <si>
    <t>Trình duyệt cảnh báo chứa nội dung "quá số lần".</t>
  </si>
  <si>
    <t>Áp dụng mã giảm giá đã hết hạn</t>
  </si>
  <si>
    <t>1. Mở trang Giỏ hàng có sản phẩm.
2. Chọn mã giảm giá 'SALE15P' (mã có expiry_date trong quá khứ).</t>
  </si>
  <si>
    <t>Trình duyệt cảnh báo chứa nội dung "hết hạn".</t>
  </si>
  <si>
    <t>Gỡ bỏ mã giảm giá khỏi giỏ hàng</t>
  </si>
  <si>
    <t>1. Chọn mã giảm giá hợp lệ 'SALE10'. Chờ áp dụng xong.
2. Chuyển lựa chọn sang "Không áp dụng".</t>
  </si>
  <si>
    <t>Giao diện lập tức reset số tiền giảm giá về giá trị '0'.</t>
  </si>
  <si>
    <t>3. Kiểm thử UI - Đặt hàng và Thanh toán</t>
  </si>
  <si>
    <t>Check set: Người dùng xác nhận thanh toán</t>
  </si>
  <si>
    <t>Đặt hàng thành công</t>
  </si>
  <si>
    <t>1. Có sản phẩm trong giỏ, bấm Đặt hàng.
2. Nhấn OK (Accept) để đồng ý 2 popup xác nhận của trình duyệt.</t>
  </si>
  <si>
    <t>Trình duyệt hiển thị thông báo "thành công", giao diện giỏ hàng bị dọn sạch (trống).</t>
  </si>
  <si>
    <t>20-05-2026</t>
  </si>
  <si>
    <t>Chuyển hướng sang cổng thanh toán Stripe</t>
  </si>
  <si>
    <t>1. Mở trang Lịch sử đơn hàng.
2. Tìm đơn hàng đầu tiên và bấm nút Thanh Toán (Màu xanh).</t>
  </si>
  <si>
    <t>Trình duyệt bị đá văng (chuyển hướng) sang tên miền của Stripe (stripe.com).</t>
  </si>
  <si>
    <t>4. Kiểm thử UI - Giao diện Quản trị viên (Admin)</t>
  </si>
  <si>
    <t>Check set: Admin tương tác với dữ liệu mã giảm giá</t>
  </si>
  <si>
    <t>Admin tạo mã giảm giá mới</t>
  </si>
  <si>
    <t>1. Đăng nhập quyền Admin.
2. Mở form thêm mới mã giảm giá.
3. Tạo dữ liệu (code, value, expiry_date) và sử dụng click nút Save bằng Javascrip</t>
  </si>
  <si>
    <t>Trình duyệt không báo lỗi và tự động trở về trang danh sách /admin/coupon/.</t>
  </si>
  <si>
    <t>17-05-2026</t>
  </si>
  <si>
    <t>Admin xóa mã giảm giá ở danh sách</t>
  </si>
  <si>
    <t>Giao diện tải lại, URL giữ nguyên trạng thái ở /admin/coupon/.</t>
  </si>
  <si>
    <t>CMP-6</t>
  </si>
  <si>
    <t>CMP-7</t>
  </si>
  <si>
    <t>CMP-8</t>
  </si>
  <si>
    <t>CMP-9</t>
  </si>
  <si>
    <t>CMP-009</t>
  </si>
  <si>
    <t>Last change</t>
  </si>
  <si>
    <t>Truong</t>
  </si>
  <si>
    <t>CMP "Export for final exam"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</si>
</sst>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25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b/>
      <sz val="12"/>
      <color indexed="9"/>
      <name val="Tahoma"/>
      <family val="2"/>
    </font>
    <font>
      <b/>
      <sz val="10"/>
      <color indexed="8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1"/>
      <name val="MS PGothic"/>
      <family val="2"/>
    </font>
    <font>
      <b/>
      <sz val="11"/>
      <color rgb="FFFFFFFF"/>
      <name val="Tahoma"/>
      <family val="2"/>
    </font>
    <font>
      <b/>
      <sz val="12"/>
      <color rgb="FFFFFFFF"/>
      <name val="Tahoma"/>
      <family val="2"/>
    </font>
    <font>
      <b/>
      <sz val="1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CCFF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72">
    <xf numFmtId="0" fontId="0" fillId="0" borderId="0" xfId="0"/>
    <xf numFmtId="0" fontId="8" fillId="0" borderId="0" xfId="0" applyFont="1"/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/>
    <xf numFmtId="0" fontId="9" fillId="0" borderId="0" xfId="1" applyFont="1"/>
    <xf numFmtId="0" fontId="4" fillId="0" borderId="0" xfId="1" applyFont="1"/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5" fillId="3" borderId="12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 wrapText="1"/>
    </xf>
    <xf numFmtId="0" fontId="15" fillId="3" borderId="14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/>
    </xf>
    <xf numFmtId="0" fontId="15" fillId="3" borderId="10" xfId="0" applyFont="1" applyFill="1" applyBorder="1"/>
    <xf numFmtId="0" fontId="16" fillId="3" borderId="10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2" applyFont="1" applyFill="1"/>
    <xf numFmtId="0" fontId="9" fillId="2" borderId="15" xfId="2" applyFont="1" applyFill="1" applyBorder="1" applyAlignment="1">
      <alignment horizontal="left" wrapText="1"/>
    </xf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Alignment="1">
      <alignment horizontal="left" wrapText="1"/>
    </xf>
    <xf numFmtId="1" fontId="6" fillId="2" borderId="0" xfId="0" applyNumberFormat="1" applyFont="1" applyFill="1" applyAlignment="1">
      <alignment horizontal="center" wrapText="1"/>
    </xf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18" fillId="4" borderId="22" xfId="2" applyFont="1" applyFill="1" applyBorder="1" applyAlignment="1">
      <alignment horizontal="left" vertical="center" wrapText="1"/>
    </xf>
    <xf numFmtId="0" fontId="18" fillId="4" borderId="17" xfId="2" applyFont="1" applyFill="1" applyBorder="1" applyAlignment="1">
      <alignment horizontal="left" vertical="center" wrapText="1"/>
    </xf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Alignment="1">
      <alignment wrapText="1"/>
    </xf>
    <xf numFmtId="0" fontId="6" fillId="2" borderId="32" xfId="0" applyFont="1" applyFill="1" applyBorder="1" applyAlignment="1">
      <alignment horizontal="center" wrapText="1"/>
    </xf>
    <xf numFmtId="0" fontId="6" fillId="0" borderId="2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left" vertical="top" wrapText="1"/>
    </xf>
    <xf numFmtId="0" fontId="19" fillId="0" borderId="20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18" fillId="4" borderId="22" xfId="2" applyFont="1" applyFill="1" applyBorder="1" applyAlignment="1">
      <alignment vertical="center" wrapText="1"/>
    </xf>
    <xf numFmtId="1" fontId="4" fillId="0" borderId="6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20" fillId="0" borderId="20" xfId="0" applyFont="1" applyBorder="1" applyAlignment="1">
      <alignment horizontal="left" vertical="top" wrapText="1"/>
    </xf>
    <xf numFmtId="0" fontId="20" fillId="0" borderId="22" xfId="0" applyFont="1" applyBorder="1" applyAlignment="1">
      <alignment horizontal="left" vertical="top" wrapText="1"/>
    </xf>
    <xf numFmtId="0" fontId="20" fillId="0" borderId="17" xfId="0" applyFont="1" applyBorder="1" applyAlignment="1">
      <alignment horizontal="left" vertical="top" wrapText="1"/>
    </xf>
    <xf numFmtId="0" fontId="5" fillId="2" borderId="0" xfId="0" applyFont="1" applyFill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6" fillId="2" borderId="28" xfId="0" applyFont="1" applyFill="1" applyBorder="1" applyAlignment="1">
      <alignment horizontal="center"/>
    </xf>
    <xf numFmtId="0" fontId="15" fillId="5" borderId="29" xfId="2" applyFont="1" applyFill="1" applyBorder="1" applyAlignment="1">
      <alignment horizontal="center" vertical="center" wrapText="1"/>
    </xf>
    <xf numFmtId="0" fontId="15" fillId="5" borderId="1" xfId="2" applyFont="1" applyFill="1" applyBorder="1" applyAlignment="1">
      <alignment horizontal="center" vertical="center" wrapText="1"/>
    </xf>
    <xf numFmtId="0" fontId="15" fillId="5" borderId="29" xfId="2" applyFont="1" applyFill="1" applyBorder="1" applyAlignment="1">
      <alignment vertical="center" wrapText="1"/>
    </xf>
    <xf numFmtId="0" fontId="15" fillId="5" borderId="1" xfId="2" applyFont="1" applyFill="1" applyBorder="1" applyAlignment="1">
      <alignment vertical="center" wrapText="1"/>
    </xf>
    <xf numFmtId="0" fontId="15" fillId="5" borderId="30" xfId="2" applyFont="1" applyFill="1" applyBorder="1" applyAlignment="1">
      <alignment horizontal="center" vertical="center" wrapText="1"/>
    </xf>
    <xf numFmtId="0" fontId="15" fillId="5" borderId="0" xfId="2" applyFont="1" applyFill="1" applyAlignment="1">
      <alignment horizontal="center" vertical="center" wrapText="1"/>
    </xf>
    <xf numFmtId="0" fontId="15" fillId="5" borderId="31" xfId="2" applyFont="1" applyFill="1" applyBorder="1" applyAlignment="1">
      <alignment horizontal="center" vertical="center" wrapText="1"/>
    </xf>
    <xf numFmtId="0" fontId="15" fillId="5" borderId="26" xfId="2" applyFont="1" applyFill="1" applyBorder="1" applyAlignment="1">
      <alignment horizontal="center" vertical="center" wrapText="1"/>
    </xf>
    <xf numFmtId="0" fontId="15" fillId="5" borderId="32" xfId="2" applyFont="1" applyFill="1" applyBorder="1" applyAlignment="1">
      <alignment horizontal="center" vertical="center" wrapText="1"/>
    </xf>
    <xf numFmtId="0" fontId="15" fillId="5" borderId="33" xfId="2" applyFont="1" applyFill="1" applyBorder="1" applyAlignment="1">
      <alignment horizontal="center" vertical="center" wrapText="1"/>
    </xf>
    <xf numFmtId="0" fontId="15" fillId="5" borderId="34" xfId="2" applyFont="1" applyFill="1" applyBorder="1" applyAlignment="1">
      <alignment horizontal="center" vertical="center" wrapText="1"/>
    </xf>
    <xf numFmtId="0" fontId="15" fillId="5" borderId="21" xfId="2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left" vertical="center"/>
    </xf>
    <xf numFmtId="0" fontId="17" fillId="6" borderId="17" xfId="0" applyFont="1" applyFill="1" applyBorder="1" applyAlignment="1">
      <alignment horizontal="left" vertical="center"/>
    </xf>
    <xf numFmtId="0" fontId="18" fillId="4" borderId="20" xfId="2" applyFont="1" applyFill="1" applyBorder="1" applyAlignment="1">
      <alignment horizontal="left" vertical="center" wrapText="1"/>
    </xf>
    <xf numFmtId="0" fontId="18" fillId="4" borderId="22" xfId="2" applyFont="1" applyFill="1" applyBorder="1" applyAlignment="1">
      <alignment horizontal="left" vertical="center" wrapText="1"/>
    </xf>
    <xf numFmtId="0" fontId="18" fillId="4" borderId="17" xfId="2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center" vertical="top" wrapText="1"/>
    </xf>
    <xf numFmtId="0" fontId="6" fillId="0" borderId="22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20" fillId="0" borderId="20" xfId="0" applyFont="1" applyBorder="1" applyAlignment="1">
      <alignment horizontal="center" vertical="top" wrapText="1"/>
    </xf>
    <xf numFmtId="0" fontId="20" fillId="0" borderId="22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8" fillId="0" borderId="22" xfId="0" applyFont="1" applyBorder="1" applyAlignment="1">
      <alignment horizontal="center" vertical="top" wrapText="1"/>
    </xf>
    <xf numFmtId="0" fontId="18" fillId="0" borderId="17" xfId="0" applyFont="1" applyBorder="1" applyAlignment="1">
      <alignment horizontal="center" vertical="top" wrapText="1"/>
    </xf>
    <xf numFmtId="0" fontId="18" fillId="4" borderId="20" xfId="2" applyFont="1" applyFill="1" applyBorder="1" applyAlignment="1">
      <alignment horizontal="center" vertical="center" wrapText="1"/>
    </xf>
    <xf numFmtId="0" fontId="18" fillId="4" borderId="22" xfId="2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left" vertical="top" wrapText="1"/>
    </xf>
    <xf numFmtId="0" fontId="18" fillId="0" borderId="17" xfId="0" applyFont="1" applyBorder="1" applyAlignment="1">
      <alignment horizontal="left" vertical="top" wrapText="1"/>
    </xf>
    <xf numFmtId="0" fontId="22" fillId="7" borderId="37" xfId="0" applyFont="1" applyFill="1" applyBorder="1" applyAlignment="1">
      <alignment horizontal="center" vertical="center" wrapText="1"/>
    </xf>
    <xf numFmtId="0" fontId="22" fillId="7" borderId="38" xfId="0" applyFont="1" applyFill="1" applyBorder="1" applyAlignment="1">
      <alignment horizontal="center" vertical="center" wrapText="1"/>
    </xf>
    <xf numFmtId="0" fontId="22" fillId="7" borderId="37" xfId="0" applyFont="1" applyFill="1" applyBorder="1" applyAlignment="1">
      <alignment vertical="center" wrapText="1"/>
    </xf>
    <xf numFmtId="0" fontId="22" fillId="7" borderId="38" xfId="0" applyFont="1" applyFill="1" applyBorder="1" applyAlignment="1">
      <alignment vertical="center" wrapText="1"/>
    </xf>
    <xf numFmtId="0" fontId="22" fillId="7" borderId="43" xfId="0" applyFont="1" applyFill="1" applyBorder="1" applyAlignment="1">
      <alignment horizontal="center" vertical="center" wrapText="1"/>
    </xf>
    <xf numFmtId="0" fontId="22" fillId="7" borderId="39" xfId="0" applyFont="1" applyFill="1" applyBorder="1" applyAlignment="1">
      <alignment horizontal="center" vertical="center" wrapText="1"/>
    </xf>
    <xf numFmtId="0" fontId="22" fillId="7" borderId="40" xfId="0" applyFont="1" applyFill="1" applyBorder="1" applyAlignment="1">
      <alignment horizontal="center" vertical="center" wrapText="1"/>
    </xf>
    <xf numFmtId="0" fontId="22" fillId="7" borderId="44" xfId="0" applyFont="1" applyFill="1" applyBorder="1" applyAlignment="1">
      <alignment horizontal="center" vertical="center" wrapText="1"/>
    </xf>
    <xf numFmtId="0" fontId="22" fillId="7" borderId="41" xfId="0" applyFont="1" applyFill="1" applyBorder="1" applyAlignment="1">
      <alignment horizontal="center" vertical="center" wrapText="1"/>
    </xf>
    <xf numFmtId="0" fontId="22" fillId="7" borderId="42" xfId="0" applyFont="1" applyFill="1" applyBorder="1" applyAlignment="1">
      <alignment horizontal="center" vertical="center" wrapText="1"/>
    </xf>
    <xf numFmtId="0" fontId="22" fillId="7" borderId="45" xfId="0" applyFont="1" applyFill="1" applyBorder="1" applyAlignment="1">
      <alignment horizontal="center" vertical="center" wrapText="1"/>
    </xf>
    <xf numFmtId="0" fontId="23" fillId="8" borderId="35" xfId="0" applyFont="1" applyFill="1" applyBorder="1" applyAlignment="1">
      <alignment wrapText="1"/>
    </xf>
    <xf numFmtId="0" fontId="23" fillId="8" borderId="36" xfId="0" applyFont="1" applyFill="1" applyBorder="1" applyAlignment="1">
      <alignment wrapText="1"/>
    </xf>
    <xf numFmtId="0" fontId="23" fillId="8" borderId="46" xfId="0" applyFont="1" applyFill="1" applyBorder="1" applyAlignment="1">
      <alignment wrapText="1"/>
    </xf>
    <xf numFmtId="0" fontId="24" fillId="9" borderId="47" xfId="0" applyFont="1" applyFill="1" applyBorder="1" applyAlignment="1">
      <alignment wrapText="1"/>
    </xf>
    <xf numFmtId="0" fontId="8" fillId="0" borderId="1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6" fillId="2" borderId="48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vertical="center" wrapText="1"/>
    </xf>
    <xf numFmtId="0" fontId="23" fillId="8" borderId="1" xfId="0" applyFont="1" applyFill="1" applyBorder="1" applyAlignment="1">
      <alignment wrapText="1"/>
    </xf>
    <xf numFmtId="0" fontId="24" fillId="9" borderId="1" xfId="0" applyFont="1" applyFill="1" applyBorder="1" applyAlignment="1">
      <alignment wrapText="1"/>
    </xf>
    <xf numFmtId="0" fontId="8" fillId="0" borderId="1" xfId="0" applyFont="1" applyBorder="1" applyAlignment="1">
      <alignment vertical="top" wrapText="1"/>
    </xf>
    <xf numFmtId="14" fontId="8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top" wrapText="1"/>
    </xf>
    <xf numFmtId="0" fontId="0" fillId="0" borderId="0" xfId="0" applyBorder="1"/>
    <xf numFmtId="0" fontId="24" fillId="9" borderId="49" xfId="0" applyFont="1" applyFill="1" applyBorder="1" applyAlignment="1">
      <alignment wrapText="1"/>
    </xf>
    <xf numFmtId="0" fontId="24" fillId="9" borderId="50" xfId="0" applyFont="1" applyFill="1" applyBorder="1" applyAlignment="1">
      <alignment wrapText="1"/>
    </xf>
  </cellXfs>
  <cellStyles count="4">
    <cellStyle name="Normal" xfId="0" builtinId="0"/>
    <cellStyle name="Normal_Functional Test Case v1.0" xfId="1" xr:uid="{00000000-0005-0000-0000-000000000000}"/>
    <cellStyle name="Normal_Sheet1_Vanco_CR022a1_TestCase_v0.1" xfId="2" xr:uid="{00000000-0005-0000-0000-000001000000}"/>
    <cellStyle name="標準_結合試験(AllOvertheWorld)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10" Type="http://schemas.openxmlformats.org/officeDocument/2006/relationships/image" Target="../media/image36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13" Type="http://schemas.openxmlformats.org/officeDocument/2006/relationships/image" Target="../media/image49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12" Type="http://schemas.openxmlformats.org/officeDocument/2006/relationships/image" Target="../media/image48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11" Type="http://schemas.openxmlformats.org/officeDocument/2006/relationships/image" Target="../media/image47.png"/><Relationship Id="rId5" Type="http://schemas.openxmlformats.org/officeDocument/2006/relationships/image" Target="../media/image41.png"/><Relationship Id="rId10" Type="http://schemas.openxmlformats.org/officeDocument/2006/relationships/image" Target="../media/image46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5" Type="http://schemas.openxmlformats.org/officeDocument/2006/relationships/image" Target="../media/image54.png"/><Relationship Id="rId4" Type="http://schemas.openxmlformats.org/officeDocument/2006/relationships/image" Target="../media/image5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5" Type="http://schemas.openxmlformats.org/officeDocument/2006/relationships/image" Target="../media/image59.png"/><Relationship Id="rId4" Type="http://schemas.openxmlformats.org/officeDocument/2006/relationships/image" Target="../media/image5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4" Type="http://schemas.openxmlformats.org/officeDocument/2006/relationships/image" Target="../media/image6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6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png"/><Relationship Id="rId1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</xdr:row>
      <xdr:rowOff>142875</xdr:rowOff>
    </xdr:from>
    <xdr:to>
      <xdr:col>8</xdr:col>
      <xdr:colOff>26</xdr:colOff>
      <xdr:row>12</xdr:row>
      <xdr:rowOff>1219200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33FA37-8734-8783-458A-7E2E0820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8150" y="2133600"/>
          <a:ext cx="2219351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8</xdr:col>
      <xdr:colOff>9525</xdr:colOff>
      <xdr:row>13</xdr:row>
      <xdr:rowOff>1253116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D168C0-EF9A-7367-31FE-75F1FC7A5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8150" y="3505200"/>
          <a:ext cx="2228850" cy="125311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8</xdr:col>
      <xdr:colOff>28576</xdr:colOff>
      <xdr:row>14</xdr:row>
      <xdr:rowOff>1263827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BD12774-7078-C4E1-7C26-DE271DE1F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4972050"/>
          <a:ext cx="2247901" cy="126382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8</xdr:col>
      <xdr:colOff>0</xdr:colOff>
      <xdr:row>15</xdr:row>
      <xdr:rowOff>1247761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54837D4-DF3E-8BF9-B819-5A9DD68B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58150" y="6429375"/>
          <a:ext cx="2219325" cy="124776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8</xdr:col>
      <xdr:colOff>25</xdr:colOff>
      <xdr:row>16</xdr:row>
      <xdr:rowOff>1247775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49E3AC4-12E8-E82D-2196-968673BE6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58150" y="7696200"/>
          <a:ext cx="22193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8</xdr:col>
      <xdr:colOff>25</xdr:colOff>
      <xdr:row>17</xdr:row>
      <xdr:rowOff>1247775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0514A27-91E0-7916-D16E-7A0C54014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58150" y="9525000"/>
          <a:ext cx="22193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8</xdr:col>
      <xdr:colOff>0</xdr:colOff>
      <xdr:row>18</xdr:row>
      <xdr:rowOff>1247761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FCBF1FD-C387-4307-3B12-896A9D023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58150" y="10858500"/>
          <a:ext cx="2219325" cy="124776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1</xdr:rowOff>
    </xdr:from>
    <xdr:to>
      <xdr:col>8</xdr:col>
      <xdr:colOff>9526</xdr:colOff>
      <xdr:row>19</xdr:row>
      <xdr:rowOff>1253117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9B1983C-0001-7AB7-DC34-168CFF651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58150" y="12353926"/>
          <a:ext cx="2228851" cy="125311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9525</xdr:rowOff>
    </xdr:from>
    <xdr:to>
      <xdr:col>8</xdr:col>
      <xdr:colOff>25</xdr:colOff>
      <xdr:row>20</xdr:row>
      <xdr:rowOff>1257300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49CE025-22D4-AACD-B345-C0000C8F3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58150" y="13735050"/>
          <a:ext cx="22193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8</xdr:col>
      <xdr:colOff>25</xdr:colOff>
      <xdr:row>21</xdr:row>
      <xdr:rowOff>1247775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F76703B-E4EC-A7E9-5D99-E2F346C4A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58150" y="15163800"/>
          <a:ext cx="2219350" cy="1247775"/>
        </a:xfrm>
        <a:prstGeom prst="rect">
          <a:avLst/>
        </a:prstGeom>
      </xdr:spPr>
    </xdr:pic>
    <xdr:clientData/>
  </xdr:twoCellAnchor>
  <xdr:twoCellAnchor editAs="oneCell">
    <xdr:from>
      <xdr:col>5</xdr:col>
      <xdr:colOff>790575</xdr:colOff>
      <xdr:row>22</xdr:row>
      <xdr:rowOff>0</xdr:rowOff>
    </xdr:from>
    <xdr:to>
      <xdr:col>8</xdr:col>
      <xdr:colOff>14858</xdr:colOff>
      <xdr:row>22</xdr:row>
      <xdr:rowOff>1266825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5FDC3C9-C3B7-1AB0-028F-F9119D068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39100" y="16640175"/>
          <a:ext cx="2253233" cy="1266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8</xdr:col>
      <xdr:colOff>25</xdr:colOff>
      <xdr:row>23</xdr:row>
      <xdr:rowOff>1247775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887E04D-5421-11AA-A927-9AE1C9BCC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58150" y="18002250"/>
          <a:ext cx="22193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24</xdr:row>
      <xdr:rowOff>0</xdr:rowOff>
    </xdr:from>
    <xdr:to>
      <xdr:col>8</xdr:col>
      <xdr:colOff>26</xdr:colOff>
      <xdr:row>24</xdr:row>
      <xdr:rowOff>1247775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A78855F-E0BE-A80F-BD0A-2953A644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58151" y="19411950"/>
          <a:ext cx="22193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8</xdr:col>
      <xdr:colOff>25</xdr:colOff>
      <xdr:row>26</xdr:row>
      <xdr:rowOff>1247775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2260D2-A69C-7911-94BB-A4ECF4439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58150" y="20935950"/>
          <a:ext cx="22193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28</xdr:row>
      <xdr:rowOff>0</xdr:rowOff>
    </xdr:from>
    <xdr:to>
      <xdr:col>7</xdr:col>
      <xdr:colOff>2209801</xdr:colOff>
      <xdr:row>28</xdr:row>
      <xdr:rowOff>1242406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9C0013-3290-C6A9-1EF6-685D7AAE0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58151" y="22250400"/>
          <a:ext cx="2209800" cy="1242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8</xdr:col>
      <xdr:colOff>25</xdr:colOff>
      <xdr:row>29</xdr:row>
      <xdr:rowOff>1247775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A96395-0BAD-C835-8C96-09ED44F4F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58150" y="23793450"/>
          <a:ext cx="22193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8</xdr:col>
      <xdr:colOff>25</xdr:colOff>
      <xdr:row>27</xdr:row>
      <xdr:rowOff>1247775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29AA27-E9E0-BDC2-BC94-583F77D36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58150" y="22250400"/>
          <a:ext cx="2219350" cy="124777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30</xdr:row>
      <xdr:rowOff>9525</xdr:rowOff>
    </xdr:from>
    <xdr:to>
      <xdr:col>7</xdr:col>
      <xdr:colOff>2211933</xdr:colOff>
      <xdr:row>30</xdr:row>
      <xdr:rowOff>1247775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5B8AD7-C012-BAF8-0E4A-F3CCF4CE9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7675" y="26460450"/>
          <a:ext cx="2202408" cy="1238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8</xdr:col>
      <xdr:colOff>0</xdr:colOff>
      <xdr:row>31</xdr:row>
      <xdr:rowOff>1247761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1DD5B7A-E65E-336B-FE45-2BBD4A1FB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58150" y="27898725"/>
          <a:ext cx="2219325" cy="124776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8</xdr:col>
      <xdr:colOff>25</xdr:colOff>
      <xdr:row>32</xdr:row>
      <xdr:rowOff>1247775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C8E986-31C2-C2C6-343A-7A2F886B0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058150" y="29346525"/>
          <a:ext cx="22193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8</xdr:col>
      <xdr:colOff>25</xdr:colOff>
      <xdr:row>33</xdr:row>
      <xdr:rowOff>1247775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186BE1-7723-998C-0CB0-9772E684B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058150" y="30670500"/>
          <a:ext cx="2219350" cy="1247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7</xdr:col>
      <xdr:colOff>2253233</xdr:colOff>
      <xdr:row>12</xdr:row>
      <xdr:rowOff>1266825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5CFFC-CC1B-206C-3236-1928C075E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0850" y="2762250"/>
          <a:ext cx="2253233" cy="1266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0</xdr:colOff>
      <xdr:row>13</xdr:row>
      <xdr:rowOff>1269182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830555-0CD4-5178-E7ED-67B0442CA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0850" y="4333875"/>
          <a:ext cx="2257425" cy="126918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2253233</xdr:colOff>
      <xdr:row>15</xdr:row>
      <xdr:rowOff>1266825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AEF07-11AD-B4C0-7CBE-84EAA6BF6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0850" y="5953125"/>
          <a:ext cx="2253233" cy="1266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0</xdr:colOff>
      <xdr:row>16</xdr:row>
      <xdr:rowOff>1269182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7D7B1E-792A-EC6C-65DD-3C3500E25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0850" y="7581900"/>
          <a:ext cx="2257425" cy="126918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0</xdr:colOff>
      <xdr:row>18</xdr:row>
      <xdr:rowOff>1269182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292841-9AB7-739C-00B0-FCD36FF9B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0850" y="9382125"/>
          <a:ext cx="2257425" cy="12691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8</xdr:col>
      <xdr:colOff>2208</xdr:colOff>
      <xdr:row>12</xdr:row>
      <xdr:rowOff>1323975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86198-BA7E-8C17-E516-9A6395806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4150" y="2762250"/>
          <a:ext cx="2354883" cy="1323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9525</xdr:colOff>
      <xdr:row>14</xdr:row>
      <xdr:rowOff>1328089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58190E-EE19-900E-4C61-32BD5FB05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7975" y="5200650"/>
          <a:ext cx="2362200" cy="132808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9525</xdr:colOff>
      <xdr:row>15</xdr:row>
      <xdr:rowOff>1328089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B19DDC-917E-475D-ADFC-E1BAF6110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7975" y="8601075"/>
          <a:ext cx="2362200" cy="132808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2208</xdr:colOff>
      <xdr:row>16</xdr:row>
      <xdr:rowOff>1323975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918DFB-10F6-0509-6808-193137010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7975" y="9753600"/>
          <a:ext cx="2354883" cy="1323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2208</xdr:colOff>
      <xdr:row>17</xdr:row>
      <xdr:rowOff>1323975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3D3D09-51B1-43C9-94CE-9C3F21188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7975" y="11906250"/>
          <a:ext cx="2354883" cy="1323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0</xdr:colOff>
      <xdr:row>20</xdr:row>
      <xdr:rowOff>1322734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1A274C-0FB9-A6EA-8DB4-89C30BFDA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57975" y="14230350"/>
          <a:ext cx="2352675" cy="132273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28575</xdr:rowOff>
    </xdr:from>
    <xdr:to>
      <xdr:col>8</xdr:col>
      <xdr:colOff>0</xdr:colOff>
      <xdr:row>21</xdr:row>
      <xdr:rowOff>1351309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F4B6F8F-40F3-9D60-1704-7F3E3E1A3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57975" y="16287750"/>
          <a:ext cx="2352675" cy="132273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22</xdr:row>
      <xdr:rowOff>1322734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A19EBEB-B748-AA89-A51B-E625B6BDC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57975" y="18478500"/>
          <a:ext cx="2352675" cy="1322734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25</xdr:row>
      <xdr:rowOff>0</xdr:rowOff>
    </xdr:from>
    <xdr:to>
      <xdr:col>8</xdr:col>
      <xdr:colOff>2208</xdr:colOff>
      <xdr:row>25</xdr:row>
      <xdr:rowOff>1323975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624E5E0-68AF-7D15-1EE4-999B1A4FE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57976" y="20535900"/>
          <a:ext cx="2354882" cy="1323975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23</xdr:row>
      <xdr:rowOff>0</xdr:rowOff>
    </xdr:from>
    <xdr:to>
      <xdr:col>8</xdr:col>
      <xdr:colOff>2208</xdr:colOff>
      <xdr:row>23</xdr:row>
      <xdr:rowOff>1323975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1A0188-AA09-8A59-DCD4-524EE4860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57976" y="20364450"/>
          <a:ext cx="2354882" cy="1323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9526</xdr:rowOff>
    </xdr:from>
    <xdr:to>
      <xdr:col>8</xdr:col>
      <xdr:colOff>0</xdr:colOff>
      <xdr:row>26</xdr:row>
      <xdr:rowOff>1332260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E1AFB1-43AA-BFCC-1B23-C99162311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57975" y="24183976"/>
          <a:ext cx="2352675" cy="132273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2208</xdr:colOff>
      <xdr:row>18</xdr:row>
      <xdr:rowOff>1323975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B72218-5DAC-1351-35E7-0B98A4B5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57975" y="12363450"/>
          <a:ext cx="2354883" cy="1323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8</xdr:col>
      <xdr:colOff>2133</xdr:colOff>
      <xdr:row>12</xdr:row>
      <xdr:rowOff>1238250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04C4068-215D-57C1-72CD-CA69E2F21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5150" y="2762250"/>
          <a:ext cx="2202408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28575</xdr:rowOff>
    </xdr:from>
    <xdr:to>
      <xdr:col>8</xdr:col>
      <xdr:colOff>2133</xdr:colOff>
      <xdr:row>13</xdr:row>
      <xdr:rowOff>1266825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4A0BCD7-0402-E0A5-EC93-82A0F866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5150" y="4200525"/>
          <a:ext cx="2202408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2133</xdr:colOff>
      <xdr:row>14</xdr:row>
      <xdr:rowOff>1238250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5A8F863-0B37-C8FC-2770-CE7A20F5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5150" y="5829300"/>
          <a:ext cx="2202408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2133</xdr:colOff>
      <xdr:row>15</xdr:row>
      <xdr:rowOff>1238250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604B41B-A4A0-63C2-4ABF-116C9E404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15150" y="7286625"/>
          <a:ext cx="2202408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0</xdr:colOff>
      <xdr:row>16</xdr:row>
      <xdr:rowOff>1237051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447C5DE-998A-7C9F-E6A1-1907BDF0C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15150" y="8905875"/>
          <a:ext cx="2200275" cy="123705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0</xdr:colOff>
      <xdr:row>17</xdr:row>
      <xdr:rowOff>1237051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F46D742-A3F8-51EE-C3E8-52ABF7D6B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15150" y="10382250"/>
          <a:ext cx="2200275" cy="123705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2133</xdr:colOff>
      <xdr:row>18</xdr:row>
      <xdr:rowOff>1238250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C90D829-C1F0-DF4C-14A6-33B69EE46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15150" y="11791950"/>
          <a:ext cx="2202408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19050</xdr:rowOff>
    </xdr:from>
    <xdr:to>
      <xdr:col>8</xdr:col>
      <xdr:colOff>2133</xdr:colOff>
      <xdr:row>19</xdr:row>
      <xdr:rowOff>1257300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A9A30F1-A6D1-6067-6CD8-C5F3CAA34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15150" y="13687425"/>
          <a:ext cx="2202408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20</xdr:row>
      <xdr:rowOff>1</xdr:rowOff>
    </xdr:from>
    <xdr:to>
      <xdr:col>8</xdr:col>
      <xdr:colOff>2134</xdr:colOff>
      <xdr:row>20</xdr:row>
      <xdr:rowOff>1238251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8A6C362-38C4-D780-DFE0-A61069BD3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15151" y="14649451"/>
          <a:ext cx="2202408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21</xdr:row>
      <xdr:rowOff>1</xdr:rowOff>
    </xdr:from>
    <xdr:to>
      <xdr:col>8</xdr:col>
      <xdr:colOff>2134</xdr:colOff>
      <xdr:row>21</xdr:row>
      <xdr:rowOff>1238251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75D2874-4F16-E16C-97F8-2364409D2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15151" y="16583026"/>
          <a:ext cx="2202408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0</xdr:colOff>
      <xdr:row>23</xdr:row>
      <xdr:rowOff>1237051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57352B-5E47-9A80-4B92-2BE670E1A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15150" y="18411825"/>
          <a:ext cx="2200275" cy="1237051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24</xdr:row>
      <xdr:rowOff>0</xdr:rowOff>
    </xdr:from>
    <xdr:to>
      <xdr:col>8</xdr:col>
      <xdr:colOff>9526</xdr:colOff>
      <xdr:row>24</xdr:row>
      <xdr:rowOff>1242406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F90835-81D1-0176-4662-40C028A8A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15151" y="20259675"/>
          <a:ext cx="2209800" cy="124240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0</xdr:colOff>
      <xdr:row>25</xdr:row>
      <xdr:rowOff>1237051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AADF90-CEFB-1220-4E06-246641500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15150" y="21878925"/>
          <a:ext cx="2200275" cy="12370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8</xdr:col>
      <xdr:colOff>8533</xdr:colOff>
      <xdr:row>12</xdr:row>
      <xdr:rowOff>1295400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9E6D2B-A195-1F9A-4782-82C238102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6575" y="2762250"/>
          <a:ext cx="2304058" cy="1295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11</xdr:col>
      <xdr:colOff>10567</xdr:colOff>
      <xdr:row>13</xdr:row>
      <xdr:rowOff>1200150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A69AE7-D57F-48C3-B8E4-9C52EF17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3700" y="4305300"/>
          <a:ext cx="2134642" cy="1200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2287116</xdr:colOff>
      <xdr:row>13</xdr:row>
      <xdr:rowOff>1285875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43ABEC3-9C22-BB49-5609-80F14A625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86575" y="4305300"/>
          <a:ext cx="2287116" cy="1285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8533</xdr:colOff>
      <xdr:row>14</xdr:row>
      <xdr:rowOff>1295400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7630131-B86C-9489-B4FC-83FBF5F4C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86575" y="6096000"/>
          <a:ext cx="2304058" cy="1295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10567</xdr:colOff>
      <xdr:row>14</xdr:row>
      <xdr:rowOff>1200150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445D605-78F8-1665-8076-25F16B756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53700" y="6096000"/>
          <a:ext cx="2134642" cy="12001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12</xdr:row>
      <xdr:rowOff>1</xdr:rowOff>
    </xdr:from>
    <xdr:to>
      <xdr:col>7</xdr:col>
      <xdr:colOff>1</xdr:colOff>
      <xdr:row>12</xdr:row>
      <xdr:rowOff>1532033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CDE09-152A-FE61-B4D1-1CA0275C1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1" y="3286126"/>
          <a:ext cx="1943100" cy="1532032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13</xdr:row>
      <xdr:rowOff>1</xdr:rowOff>
    </xdr:from>
    <xdr:to>
      <xdr:col>6</xdr:col>
      <xdr:colOff>1938133</xdr:colOff>
      <xdr:row>13</xdr:row>
      <xdr:rowOff>1562100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8219EC-F60F-B765-C76E-BBED50A4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8451" y="4886326"/>
          <a:ext cx="1938132" cy="156209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14</xdr:row>
      <xdr:rowOff>1</xdr:rowOff>
    </xdr:from>
    <xdr:to>
      <xdr:col>6</xdr:col>
      <xdr:colOff>1936831</xdr:colOff>
      <xdr:row>14</xdr:row>
      <xdr:rowOff>1504950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FFBB64-073D-9DE7-74E8-8C6559BE0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48451" y="6648451"/>
          <a:ext cx="1936830" cy="15049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1</xdr:rowOff>
    </xdr:from>
    <xdr:to>
      <xdr:col>7</xdr:col>
      <xdr:colOff>1827</xdr:colOff>
      <xdr:row>16</xdr:row>
      <xdr:rowOff>1524000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861333-590B-8006-669E-F81C87D54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48450" y="8505826"/>
          <a:ext cx="1944927" cy="152399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1</xdr:rowOff>
    </xdr:from>
    <xdr:to>
      <xdr:col>7</xdr:col>
      <xdr:colOff>7842</xdr:colOff>
      <xdr:row>17</xdr:row>
      <xdr:rowOff>1533525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B17C35-6772-E124-F6CF-ABFDBA3B9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48450" y="10106026"/>
          <a:ext cx="1950942" cy="15335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12</xdr:row>
      <xdr:rowOff>1</xdr:rowOff>
    </xdr:from>
    <xdr:to>
      <xdr:col>7</xdr:col>
      <xdr:colOff>9526</xdr:colOff>
      <xdr:row>12</xdr:row>
      <xdr:rowOff>1655446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64072-9835-AF90-01B1-38C0BA61A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776" y="3000376"/>
          <a:ext cx="2095500" cy="165544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13</xdr:row>
      <xdr:rowOff>0</xdr:rowOff>
    </xdr:from>
    <xdr:to>
      <xdr:col>6</xdr:col>
      <xdr:colOff>2074796</xdr:colOff>
      <xdr:row>13</xdr:row>
      <xdr:rowOff>1666875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C01EE2-7361-8904-9578-211F5F3D4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6" y="4829175"/>
          <a:ext cx="2074795" cy="166687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14</xdr:row>
      <xdr:rowOff>1</xdr:rowOff>
    </xdr:from>
    <xdr:to>
      <xdr:col>6</xdr:col>
      <xdr:colOff>2076450</xdr:colOff>
      <xdr:row>14</xdr:row>
      <xdr:rowOff>1777187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EB82F5-7BA9-D459-00B0-0D5C8D741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00776" y="6724651"/>
          <a:ext cx="2076449" cy="1777186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15</xdr:row>
      <xdr:rowOff>1</xdr:rowOff>
    </xdr:from>
    <xdr:to>
      <xdr:col>6</xdr:col>
      <xdr:colOff>2076451</xdr:colOff>
      <xdr:row>15</xdr:row>
      <xdr:rowOff>1731986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85DDF4-4D66-4C1D-7845-4F77E1923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0776" y="8553451"/>
          <a:ext cx="2076450" cy="17319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12</xdr:row>
      <xdr:rowOff>1</xdr:rowOff>
    </xdr:from>
    <xdr:to>
      <xdr:col>6</xdr:col>
      <xdr:colOff>2038351</xdr:colOff>
      <xdr:row>12</xdr:row>
      <xdr:rowOff>1649241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DC74C5-5145-1B7F-837A-FCB4DE2FA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7076" y="3143251"/>
          <a:ext cx="2038350" cy="164924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13</xdr:row>
      <xdr:rowOff>1</xdr:rowOff>
    </xdr:from>
    <xdr:to>
      <xdr:col>6</xdr:col>
      <xdr:colOff>2016690</xdr:colOff>
      <xdr:row>13</xdr:row>
      <xdr:rowOff>1600200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D99D5E-DA75-71E7-5BFE-50A32A9E7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7076" y="4867276"/>
          <a:ext cx="2016689" cy="1600199"/>
        </a:xfrm>
        <a:prstGeom prst="rect">
          <a:avLst/>
        </a:prstGeom>
      </xdr:spPr>
    </xdr:pic>
    <xdr:clientData/>
  </xdr:twoCellAnchor>
  <xdr:twoCellAnchor editAs="oneCell">
    <xdr:from>
      <xdr:col>6</xdr:col>
      <xdr:colOff>2</xdr:colOff>
      <xdr:row>13</xdr:row>
      <xdr:rowOff>2019303</xdr:rowOff>
    </xdr:from>
    <xdr:to>
      <xdr:col>6</xdr:col>
      <xdr:colOff>2009775</xdr:colOff>
      <xdr:row>13</xdr:row>
      <xdr:rowOff>3627433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A8374E-0AAC-0D83-DAB8-CB5CF3F28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7077" y="6886578"/>
          <a:ext cx="2009773" cy="16081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</xdr:colOff>
      <xdr:row>12</xdr:row>
      <xdr:rowOff>0</xdr:rowOff>
    </xdr:from>
    <xdr:to>
      <xdr:col>6</xdr:col>
      <xdr:colOff>2028826</xdr:colOff>
      <xdr:row>12</xdr:row>
      <xdr:rowOff>1585459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12724D-C19C-DC5C-F104-811A7CCB3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2" y="3171825"/>
          <a:ext cx="2028824" cy="158545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2028825</xdr:colOff>
      <xdr:row>13</xdr:row>
      <xdr:rowOff>1748260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1F0F4C-76A6-363D-0574-C24432A1A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3200" y="4962525"/>
          <a:ext cx="2028825" cy="17482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sdc-nt2/osdc/Documents%20and%20Settings/ThoanCT/My%20Documents/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1"/>
  <sheetViews>
    <sheetView showGridLines="0" tabSelected="1" workbookViewId="0">
      <selection activeCell="D5" sqref="D5"/>
    </sheetView>
  </sheetViews>
  <sheetFormatPr defaultColWidth="9" defaultRowHeight="14.25"/>
  <cols>
    <col min="1" max="1" width="9" style="1"/>
    <col min="2" max="2" width="14.125" style="1" customWidth="1"/>
    <col min="3" max="3" width="9" style="1"/>
    <col min="4" max="4" width="15" style="1" customWidth="1"/>
    <col min="5" max="5" width="32.5" style="1" customWidth="1"/>
    <col min="6" max="6" width="23.875" style="1" customWidth="1"/>
    <col min="7" max="7" width="20.5" style="1" customWidth="1"/>
    <col min="8" max="8" width="26.625" style="1" customWidth="1"/>
    <col min="9" max="16384" width="9" style="1"/>
  </cols>
  <sheetData>
    <row r="2" spans="1:8" ht="22.5">
      <c r="A2" s="21"/>
      <c r="B2" s="22" t="s">
        <v>5</v>
      </c>
      <c r="C2" s="21"/>
      <c r="D2" s="21"/>
      <c r="E2" s="21"/>
      <c r="F2" s="21"/>
      <c r="G2" s="21"/>
    </row>
    <row r="3" spans="1:8">
      <c r="A3" s="21"/>
      <c r="B3" s="23" t="s">
        <v>31</v>
      </c>
      <c r="C3" s="53">
        <v>1</v>
      </c>
      <c r="D3" s="24"/>
      <c r="E3" s="21"/>
      <c r="F3" s="21"/>
      <c r="G3" s="21"/>
    </row>
    <row r="4" spans="1:8">
      <c r="A4" s="21"/>
      <c r="B4" s="23" t="s">
        <v>14</v>
      </c>
      <c r="C4" s="7" t="s">
        <v>216</v>
      </c>
      <c r="D4" s="7"/>
      <c r="E4" s="21"/>
      <c r="F4" s="21"/>
      <c r="G4" s="21"/>
    </row>
    <row r="5" spans="1:8" ht="15" thickBot="1">
      <c r="A5" s="21"/>
      <c r="B5" s="23"/>
      <c r="C5" s="24"/>
      <c r="D5" s="24"/>
      <c r="E5" s="21"/>
      <c r="F5" s="21"/>
      <c r="G5" s="21"/>
    </row>
    <row r="6" spans="1:8" ht="14.25" customHeight="1" thickBot="1">
      <c r="A6" s="21"/>
      <c r="B6" s="23" t="s">
        <v>32</v>
      </c>
      <c r="C6" s="92" t="s">
        <v>42</v>
      </c>
      <c r="D6" s="92"/>
      <c r="E6" s="93"/>
      <c r="F6" s="21"/>
      <c r="G6" s="21"/>
    </row>
    <row r="7" spans="1:8">
      <c r="A7" s="21"/>
      <c r="B7" s="23" t="s">
        <v>33</v>
      </c>
      <c r="C7" s="92" t="s">
        <v>297</v>
      </c>
      <c r="D7" s="92"/>
      <c r="E7" s="93"/>
      <c r="F7" s="21"/>
      <c r="G7" s="21"/>
    </row>
    <row r="8" spans="1:8">
      <c r="A8" s="21"/>
      <c r="B8" s="23"/>
      <c r="C8" s="21"/>
      <c r="D8" s="21"/>
      <c r="E8" s="21"/>
      <c r="F8" s="21"/>
      <c r="G8" s="21"/>
    </row>
    <row r="9" spans="1:8">
      <c r="A9" s="21"/>
      <c r="B9" s="15"/>
      <c r="C9" s="15"/>
      <c r="D9" s="15"/>
      <c r="E9" s="15"/>
      <c r="F9" s="21"/>
      <c r="G9" s="21"/>
    </row>
    <row r="10" spans="1:8">
      <c r="B10" s="2" t="s">
        <v>23</v>
      </c>
    </row>
    <row r="11" spans="1:8" s="26" customFormat="1" ht="25.5">
      <c r="B11" s="42" t="s">
        <v>11</v>
      </c>
      <c r="C11" s="43" t="s">
        <v>24</v>
      </c>
      <c r="D11" s="43" t="s">
        <v>7</v>
      </c>
      <c r="E11" s="43" t="s">
        <v>8</v>
      </c>
      <c r="F11" s="43" t="s">
        <v>13</v>
      </c>
      <c r="G11" s="44" t="s">
        <v>12</v>
      </c>
      <c r="H11" s="71" t="s">
        <v>25</v>
      </c>
    </row>
    <row r="12" spans="1:8" s="26" customFormat="1">
      <c r="B12" s="28" t="s">
        <v>216</v>
      </c>
      <c r="C12" s="29" t="s">
        <v>38</v>
      </c>
      <c r="D12" s="30"/>
      <c r="E12" s="31" t="s">
        <v>298</v>
      </c>
      <c r="F12" s="65" t="s">
        <v>299</v>
      </c>
      <c r="G12" s="70"/>
      <c r="H12" s="72" t="s">
        <v>300</v>
      </c>
    </row>
    <row r="13" spans="1:8" s="27" customFormat="1" ht="12.75">
      <c r="B13" s="35"/>
      <c r="C13" s="36"/>
      <c r="D13" s="33"/>
      <c r="E13" s="33"/>
      <c r="F13" s="33"/>
      <c r="G13" s="33"/>
      <c r="H13" s="34"/>
    </row>
    <row r="14" spans="1:8" s="26" customFormat="1">
      <c r="B14" s="28"/>
      <c r="C14" s="32"/>
      <c r="D14" s="30"/>
      <c r="E14" s="33"/>
      <c r="F14" s="33"/>
      <c r="G14" s="33"/>
      <c r="H14" s="37"/>
    </row>
    <row r="15" spans="1:8" s="26" customFormat="1">
      <c r="B15" s="35"/>
      <c r="C15" s="36"/>
      <c r="D15" s="33"/>
      <c r="E15" s="33"/>
      <c r="F15" s="33"/>
      <c r="G15" s="33"/>
      <c r="H15" s="34"/>
    </row>
    <row r="16" spans="1:8" s="26" customFormat="1">
      <c r="B16" s="35"/>
      <c r="C16" s="36"/>
      <c r="D16" s="33"/>
      <c r="E16" s="33"/>
      <c r="F16" s="33"/>
      <c r="G16" s="33"/>
      <c r="H16" s="34"/>
    </row>
    <row r="17" spans="2:8" s="26" customFormat="1">
      <c r="B17" s="35"/>
      <c r="C17" s="36"/>
      <c r="D17" s="33"/>
      <c r="E17" s="33"/>
      <c r="F17" s="33"/>
      <c r="G17" s="33"/>
      <c r="H17" s="34"/>
    </row>
    <row r="18" spans="2:8" s="26" customFormat="1">
      <c r="B18" s="35"/>
      <c r="C18" s="36"/>
      <c r="D18" s="33"/>
      <c r="E18" s="33"/>
      <c r="F18" s="33"/>
      <c r="G18" s="33"/>
      <c r="H18" s="34"/>
    </row>
    <row r="19" spans="2:8" s="26" customFormat="1">
      <c r="B19" s="35"/>
      <c r="C19" s="36"/>
      <c r="D19" s="33"/>
      <c r="E19" s="33"/>
      <c r="F19" s="33"/>
      <c r="G19" s="33"/>
      <c r="H19" s="34"/>
    </row>
    <row r="20" spans="2:8" s="26" customFormat="1">
      <c r="B20" s="35"/>
      <c r="C20" s="36"/>
      <c r="D20" s="33"/>
      <c r="E20" s="33"/>
      <c r="F20" s="33"/>
      <c r="G20" s="33"/>
      <c r="H20" s="34"/>
    </row>
    <row r="21" spans="2:8" s="26" customFormat="1">
      <c r="B21" s="38"/>
      <c r="C21" s="39"/>
      <c r="D21" s="40"/>
      <c r="E21" s="40"/>
      <c r="F21" s="40"/>
      <c r="G21" s="40"/>
      <c r="H21" s="41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55D3-B0CF-43B4-AC6F-5493E4520526}">
  <dimension ref="A1:K34"/>
  <sheetViews>
    <sheetView workbookViewId="0">
      <selection activeCell="B3" sqref="B3:D3"/>
    </sheetView>
  </sheetViews>
  <sheetFormatPr defaultRowHeight="13.5"/>
  <cols>
    <col min="1" max="1" width="16" customWidth="1"/>
    <col min="2" max="2" width="20" customWidth="1"/>
    <col min="3" max="3" width="26.75" customWidth="1"/>
    <col min="4" max="4" width="16.75" customWidth="1"/>
    <col min="6" max="6" width="10.625" customWidth="1"/>
    <col min="7" max="7" width="9" hidden="1" customWidth="1"/>
    <col min="8" max="8" width="29.125" customWidth="1"/>
    <col min="9" max="9" width="14.125" customWidth="1"/>
  </cols>
  <sheetData>
    <row r="1" spans="1:11" ht="14.25">
      <c r="A1" s="54" t="s">
        <v>5</v>
      </c>
      <c r="B1" s="101"/>
      <c r="C1" s="101"/>
      <c r="D1" s="101"/>
      <c r="E1" s="3"/>
      <c r="F1" s="3"/>
      <c r="G1" s="3"/>
      <c r="H1" s="3"/>
      <c r="I1" s="3"/>
      <c r="J1" s="82"/>
      <c r="K1" s="3"/>
    </row>
    <row r="2" spans="1:11" ht="15" thickBot="1">
      <c r="A2" s="4"/>
      <c r="B2" s="102"/>
      <c r="C2" s="102"/>
      <c r="D2" s="102"/>
      <c r="E2" s="3"/>
      <c r="F2" s="3"/>
      <c r="G2" s="3"/>
      <c r="H2" s="3"/>
      <c r="I2" s="3"/>
      <c r="J2" s="82"/>
      <c r="K2" s="3"/>
    </row>
    <row r="3" spans="1:11" ht="14.25">
      <c r="A3" s="55" t="s">
        <v>34</v>
      </c>
      <c r="B3" s="92" t="s">
        <v>42</v>
      </c>
      <c r="C3" s="92"/>
      <c r="D3" s="93"/>
      <c r="E3" s="58"/>
      <c r="F3" s="58"/>
      <c r="G3" s="58"/>
      <c r="H3" s="58"/>
      <c r="I3" s="103"/>
      <c r="J3" s="103"/>
      <c r="K3" s="103"/>
    </row>
    <row r="4" spans="1:11" ht="14.25">
      <c r="A4" s="60" t="s">
        <v>35</v>
      </c>
      <c r="B4" s="104" t="s">
        <v>180</v>
      </c>
      <c r="C4" s="105"/>
      <c r="D4" s="106"/>
      <c r="E4" s="58"/>
      <c r="F4" s="58"/>
      <c r="G4" s="58"/>
      <c r="H4" s="58"/>
      <c r="I4" s="103"/>
      <c r="J4" s="103"/>
      <c r="K4" s="103"/>
    </row>
    <row r="5" spans="1:11">
      <c r="A5" s="60" t="s">
        <v>28</v>
      </c>
      <c r="B5" s="94" t="s">
        <v>181</v>
      </c>
      <c r="C5" s="95"/>
      <c r="D5" s="96"/>
      <c r="E5" s="66"/>
      <c r="F5" s="66"/>
      <c r="G5" s="66"/>
      <c r="H5" s="66"/>
      <c r="I5" s="97"/>
      <c r="J5" s="97"/>
      <c r="K5" s="97"/>
    </row>
    <row r="6" spans="1:11" ht="14.25">
      <c r="A6" s="8" t="s">
        <v>36</v>
      </c>
      <c r="B6" s="73">
        <f>COUNTIF(J12:J34,"Pass")</f>
        <v>20</v>
      </c>
      <c r="C6" s="6" t="s">
        <v>37</v>
      </c>
      <c r="D6" s="9">
        <f>COUNTIF(J10:J751,"Pending")</f>
        <v>0</v>
      </c>
      <c r="E6" s="5"/>
      <c r="F6" s="5"/>
      <c r="G6" s="5"/>
      <c r="H6" s="5"/>
      <c r="I6" s="103"/>
      <c r="J6" s="103"/>
      <c r="K6" s="103"/>
    </row>
    <row r="7" spans="1:11" ht="15" thickBot="1">
      <c r="A7" s="10" t="s">
        <v>3</v>
      </c>
      <c r="B7" s="74">
        <f>COUNTIF(J12:J34,"Fail")</f>
        <v>1</v>
      </c>
      <c r="C7" s="25" t="s">
        <v>27</v>
      </c>
      <c r="D7" s="56">
        <v>21</v>
      </c>
      <c r="E7" s="59"/>
      <c r="F7" s="59"/>
      <c r="G7" s="59"/>
      <c r="H7" s="59"/>
      <c r="I7" s="103"/>
      <c r="J7" s="103"/>
      <c r="K7" s="103"/>
    </row>
    <row r="8" spans="1:11" ht="14.25">
      <c r="A8" s="107"/>
      <c r="B8" s="107"/>
      <c r="C8" s="107"/>
      <c r="D8" s="107"/>
      <c r="E8" s="5"/>
      <c r="F8" s="5"/>
      <c r="G8" s="5"/>
      <c r="H8" s="5"/>
      <c r="I8" s="5"/>
      <c r="J8" s="83"/>
      <c r="K8" s="83"/>
    </row>
    <row r="9" spans="1:11">
      <c r="A9" s="108" t="s">
        <v>29</v>
      </c>
      <c r="B9" s="110" t="s">
        <v>6</v>
      </c>
      <c r="C9" s="108" t="s">
        <v>15</v>
      </c>
      <c r="D9" s="112" t="s">
        <v>39</v>
      </c>
      <c r="E9" s="113"/>
      <c r="F9" s="113"/>
      <c r="G9" s="114"/>
      <c r="H9" s="118" t="s">
        <v>40</v>
      </c>
      <c r="I9" s="119" t="s">
        <v>26</v>
      </c>
      <c r="J9" s="119" t="s">
        <v>41</v>
      </c>
      <c r="K9" s="119" t="s">
        <v>30</v>
      </c>
    </row>
    <row r="10" spans="1:11">
      <c r="A10" s="109"/>
      <c r="B10" s="111"/>
      <c r="C10" s="109"/>
      <c r="D10" s="115"/>
      <c r="E10" s="116"/>
      <c r="F10" s="116"/>
      <c r="G10" s="117"/>
      <c r="H10" s="108"/>
      <c r="I10" s="108"/>
      <c r="J10" s="108"/>
      <c r="K10" s="108"/>
    </row>
    <row r="11" spans="1:11" ht="15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1"/>
    </row>
    <row r="12" spans="1:11">
      <c r="A12" s="122" t="s">
        <v>106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05.75" customHeight="1">
      <c r="A13" s="69" t="s">
        <v>0</v>
      </c>
      <c r="B13" s="75" t="s">
        <v>107</v>
      </c>
      <c r="C13" s="68" t="s">
        <v>124</v>
      </c>
      <c r="D13" s="125" t="s">
        <v>119</v>
      </c>
      <c r="E13" s="125"/>
      <c r="F13" s="125"/>
      <c r="G13" s="68"/>
      <c r="H13" s="68"/>
      <c r="I13" s="87" t="s">
        <v>72</v>
      </c>
      <c r="J13" s="68" t="s">
        <v>36</v>
      </c>
      <c r="K13" s="67"/>
    </row>
    <row r="14" spans="1:11" ht="115.5" customHeight="1">
      <c r="A14" s="69" t="s">
        <v>1</v>
      </c>
      <c r="B14" s="75" t="s">
        <v>108</v>
      </c>
      <c r="C14" s="68" t="s">
        <v>125</v>
      </c>
      <c r="D14" s="125" t="s">
        <v>121</v>
      </c>
      <c r="E14" s="125"/>
      <c r="F14" s="125"/>
      <c r="G14" s="68"/>
      <c r="H14" s="68"/>
      <c r="I14" s="88" t="s">
        <v>72</v>
      </c>
      <c r="J14" s="68" t="s">
        <v>36</v>
      </c>
      <c r="K14" s="67"/>
    </row>
    <row r="15" spans="1:11" ht="114.75" customHeight="1">
      <c r="A15" s="69" t="s">
        <v>2</v>
      </c>
      <c r="B15" s="75" t="s">
        <v>109</v>
      </c>
      <c r="C15" s="68" t="s">
        <v>120</v>
      </c>
      <c r="D15" s="126" t="s">
        <v>122</v>
      </c>
      <c r="E15" s="127"/>
      <c r="F15" s="128"/>
      <c r="G15" s="68"/>
      <c r="H15" s="68"/>
      <c r="I15" s="88" t="s">
        <v>72</v>
      </c>
      <c r="J15" s="68" t="s">
        <v>36</v>
      </c>
      <c r="K15" s="67"/>
    </row>
    <row r="16" spans="1:11" ht="99.75" customHeight="1">
      <c r="A16" s="69" t="s">
        <v>43</v>
      </c>
      <c r="B16" s="75" t="s">
        <v>110</v>
      </c>
      <c r="C16" s="68" t="s">
        <v>126</v>
      </c>
      <c r="D16" s="130" t="s">
        <v>123</v>
      </c>
      <c r="E16" s="131"/>
      <c r="F16" s="132"/>
      <c r="G16" s="68"/>
      <c r="H16" s="68"/>
      <c r="I16" s="88" t="s">
        <v>72</v>
      </c>
      <c r="J16" s="68" t="s">
        <v>36</v>
      </c>
      <c r="K16" s="67"/>
    </row>
    <row r="17" spans="1:11" ht="144" customHeight="1">
      <c r="A17" s="69" t="s">
        <v>44</v>
      </c>
      <c r="B17" s="75" t="s">
        <v>111</v>
      </c>
      <c r="C17" s="68" t="s">
        <v>127</v>
      </c>
      <c r="D17" s="130" t="s">
        <v>128</v>
      </c>
      <c r="E17" s="131"/>
      <c r="F17" s="132"/>
      <c r="G17" s="68"/>
      <c r="H17" s="68"/>
      <c r="I17" s="88" t="s">
        <v>72</v>
      </c>
      <c r="J17" s="68" t="s">
        <v>36</v>
      </c>
      <c r="K17" s="67"/>
    </row>
    <row r="18" spans="1:11" ht="105" customHeight="1">
      <c r="A18" s="69" t="s">
        <v>45</v>
      </c>
      <c r="B18" s="75" t="s">
        <v>112</v>
      </c>
      <c r="C18" s="68" t="s">
        <v>130</v>
      </c>
      <c r="D18" s="130" t="s">
        <v>129</v>
      </c>
      <c r="E18" s="131"/>
      <c r="F18" s="132"/>
      <c r="G18" s="68"/>
      <c r="H18" s="68"/>
      <c r="I18" s="88" t="s">
        <v>72</v>
      </c>
      <c r="J18" s="68" t="s">
        <v>36</v>
      </c>
      <c r="K18" s="67"/>
    </row>
    <row r="19" spans="1:11" ht="117.75" customHeight="1">
      <c r="A19" s="69" t="s">
        <v>46</v>
      </c>
      <c r="B19" s="75" t="s">
        <v>113</v>
      </c>
      <c r="C19" s="68" t="s">
        <v>131</v>
      </c>
      <c r="D19" s="130" t="s">
        <v>132</v>
      </c>
      <c r="E19" s="131"/>
      <c r="F19" s="132"/>
      <c r="G19" s="68"/>
      <c r="H19" s="68"/>
      <c r="I19" s="88" t="s">
        <v>72</v>
      </c>
      <c r="J19" s="68" t="s">
        <v>36</v>
      </c>
      <c r="K19" s="67"/>
    </row>
    <row r="20" spans="1:11" ht="108" customHeight="1">
      <c r="A20" s="69" t="s">
        <v>47</v>
      </c>
      <c r="B20" s="75" t="s">
        <v>133</v>
      </c>
      <c r="C20" s="68" t="s">
        <v>134</v>
      </c>
      <c r="D20" s="130" t="s">
        <v>135</v>
      </c>
      <c r="E20" s="131"/>
      <c r="F20" s="132"/>
      <c r="G20" s="68"/>
      <c r="H20" s="68"/>
      <c r="I20" s="88" t="s">
        <v>72</v>
      </c>
      <c r="J20" s="68" t="s">
        <v>36</v>
      </c>
      <c r="K20" s="67"/>
    </row>
    <row r="21" spans="1:11" ht="113.25" customHeight="1">
      <c r="A21" s="69" t="s">
        <v>48</v>
      </c>
      <c r="B21" s="75" t="s">
        <v>114</v>
      </c>
      <c r="C21" s="68" t="s">
        <v>137</v>
      </c>
      <c r="D21" s="130" t="s">
        <v>136</v>
      </c>
      <c r="E21" s="131"/>
      <c r="F21" s="132"/>
      <c r="G21" s="68"/>
      <c r="H21" s="68"/>
      <c r="I21" s="88" t="s">
        <v>72</v>
      </c>
      <c r="J21" s="68" t="s">
        <v>36</v>
      </c>
      <c r="K21" s="67"/>
    </row>
    <row r="22" spans="1:11" ht="116.25" customHeight="1">
      <c r="A22" s="69" t="s">
        <v>49</v>
      </c>
      <c r="B22" s="75" t="s">
        <v>116</v>
      </c>
      <c r="C22" s="68" t="s">
        <v>138</v>
      </c>
      <c r="D22" s="130" t="s">
        <v>139</v>
      </c>
      <c r="E22" s="131"/>
      <c r="F22" s="132"/>
      <c r="G22" s="68"/>
      <c r="H22" s="68"/>
      <c r="I22" s="88" t="s">
        <v>72</v>
      </c>
      <c r="J22" s="68" t="s">
        <v>36</v>
      </c>
      <c r="K22" s="67"/>
    </row>
    <row r="23" spans="1:11" ht="107.25" customHeight="1">
      <c r="A23" s="69" t="s">
        <v>50</v>
      </c>
      <c r="B23" s="75" t="s">
        <v>117</v>
      </c>
      <c r="C23" s="68" t="s">
        <v>140</v>
      </c>
      <c r="D23" s="130" t="s">
        <v>141</v>
      </c>
      <c r="E23" s="131"/>
      <c r="F23" s="132"/>
      <c r="G23" s="68"/>
      <c r="H23" s="68"/>
      <c r="I23" s="88" t="s">
        <v>72</v>
      </c>
      <c r="J23" s="68" t="s">
        <v>36</v>
      </c>
      <c r="K23" s="67"/>
    </row>
    <row r="24" spans="1:11" ht="111" customHeight="1">
      <c r="A24" s="69" t="s">
        <v>51</v>
      </c>
      <c r="B24" s="75" t="s">
        <v>118</v>
      </c>
      <c r="C24" s="68" t="s">
        <v>142</v>
      </c>
      <c r="D24" s="130" t="s">
        <v>143</v>
      </c>
      <c r="E24" s="131"/>
      <c r="F24" s="132"/>
      <c r="G24" s="68"/>
      <c r="H24" s="68"/>
      <c r="I24" s="88" t="s">
        <v>72</v>
      </c>
      <c r="J24" s="68" t="s">
        <v>36</v>
      </c>
      <c r="K24" s="67"/>
    </row>
    <row r="25" spans="1:11" ht="106.5" customHeight="1">
      <c r="A25" s="69" t="s">
        <v>115</v>
      </c>
      <c r="B25" s="75" t="s">
        <v>144</v>
      </c>
      <c r="C25" s="68" t="s">
        <v>145</v>
      </c>
      <c r="D25" s="130" t="s">
        <v>119</v>
      </c>
      <c r="E25" s="131"/>
      <c r="F25" s="132"/>
      <c r="G25" s="68"/>
      <c r="H25" s="68"/>
      <c r="I25" s="88" t="s">
        <v>72</v>
      </c>
      <c r="J25" s="68" t="s">
        <v>36</v>
      </c>
      <c r="K25" s="67"/>
    </row>
    <row r="26" spans="1:11">
      <c r="A26" s="122" t="s">
        <v>146</v>
      </c>
      <c r="B26" s="123"/>
      <c r="C26" s="123"/>
      <c r="D26" s="79"/>
      <c r="E26" s="79"/>
      <c r="F26" s="79"/>
      <c r="G26" s="79"/>
      <c r="H26" s="79"/>
      <c r="I26" s="79"/>
      <c r="J26" s="79"/>
      <c r="K26" s="80"/>
    </row>
    <row r="27" spans="1:11" ht="103.5" customHeight="1">
      <c r="A27" s="69" t="s">
        <v>147</v>
      </c>
      <c r="B27" s="78" t="s">
        <v>151</v>
      </c>
      <c r="C27" s="78" t="s">
        <v>161</v>
      </c>
      <c r="D27" s="129" t="s">
        <v>162</v>
      </c>
      <c r="E27" s="125"/>
      <c r="F27" s="125"/>
      <c r="G27" s="68"/>
      <c r="H27" s="68"/>
      <c r="I27" s="76" t="s">
        <v>159</v>
      </c>
      <c r="J27" s="68" t="s">
        <v>36</v>
      </c>
      <c r="K27" s="67"/>
    </row>
    <row r="28" spans="1:11" ht="103.5" customHeight="1">
      <c r="A28" s="69" t="s">
        <v>148</v>
      </c>
      <c r="B28" s="68" t="s">
        <v>167</v>
      </c>
      <c r="C28" s="68" t="s">
        <v>168</v>
      </c>
      <c r="D28" s="98" t="s">
        <v>169</v>
      </c>
      <c r="E28" s="99"/>
      <c r="F28" s="100"/>
      <c r="G28" s="68"/>
      <c r="H28" s="68"/>
      <c r="I28" s="68" t="s">
        <v>163</v>
      </c>
      <c r="J28" s="68" t="s">
        <v>36</v>
      </c>
      <c r="K28" s="67"/>
    </row>
    <row r="29" spans="1:11" ht="121.5" customHeight="1">
      <c r="A29" s="69" t="s">
        <v>149</v>
      </c>
      <c r="B29" s="68" t="s">
        <v>160</v>
      </c>
      <c r="C29" s="78" t="s">
        <v>165</v>
      </c>
      <c r="D29" s="98" t="s">
        <v>164</v>
      </c>
      <c r="E29" s="99"/>
      <c r="F29" s="100"/>
      <c r="G29" s="68"/>
      <c r="H29" s="68"/>
      <c r="I29" s="68" t="s">
        <v>159</v>
      </c>
      <c r="J29" s="68" t="s">
        <v>36</v>
      </c>
      <c r="K29" s="67"/>
    </row>
    <row r="30" spans="1:11" ht="105.75" customHeight="1">
      <c r="A30" s="69" t="s">
        <v>150</v>
      </c>
      <c r="B30" s="68" t="s">
        <v>152</v>
      </c>
      <c r="C30" s="68" t="s">
        <v>166</v>
      </c>
      <c r="D30" s="98" t="s">
        <v>170</v>
      </c>
      <c r="E30" s="99"/>
      <c r="F30" s="100"/>
      <c r="G30" s="68"/>
      <c r="H30" s="68"/>
      <c r="I30" s="68" t="s">
        <v>163</v>
      </c>
      <c r="J30" s="68" t="s">
        <v>36</v>
      </c>
      <c r="K30" s="67"/>
    </row>
    <row r="31" spans="1:11" ht="114" customHeight="1">
      <c r="A31" s="69" t="s">
        <v>153</v>
      </c>
      <c r="B31" s="68" t="s">
        <v>171</v>
      </c>
      <c r="C31" s="68" t="s">
        <v>172</v>
      </c>
      <c r="D31" s="98" t="s">
        <v>173</v>
      </c>
      <c r="E31" s="99"/>
      <c r="F31" s="100"/>
      <c r="G31" s="68"/>
      <c r="H31" s="68"/>
      <c r="I31" s="68" t="s">
        <v>163</v>
      </c>
      <c r="J31" s="68" t="s">
        <v>3</v>
      </c>
      <c r="K31" s="67"/>
    </row>
    <row r="32" spans="1:11" ht="114" customHeight="1">
      <c r="A32" s="69" t="s">
        <v>154</v>
      </c>
      <c r="B32" s="68" t="s">
        <v>157</v>
      </c>
      <c r="C32" s="68" t="s">
        <v>174</v>
      </c>
      <c r="D32" s="98" t="s">
        <v>170</v>
      </c>
      <c r="E32" s="99"/>
      <c r="F32" s="100"/>
      <c r="G32" s="68"/>
      <c r="H32" s="68"/>
      <c r="I32" s="68" t="s">
        <v>163</v>
      </c>
      <c r="J32" s="68" t="s">
        <v>36</v>
      </c>
      <c r="K32" s="67"/>
    </row>
    <row r="33" spans="1:11" ht="104.25" customHeight="1">
      <c r="A33" s="69" t="s">
        <v>155</v>
      </c>
      <c r="B33" s="68" t="s">
        <v>158</v>
      </c>
      <c r="C33" s="68" t="s">
        <v>176</v>
      </c>
      <c r="D33" s="98" t="s">
        <v>175</v>
      </c>
      <c r="E33" s="99"/>
      <c r="F33" s="100"/>
      <c r="G33" s="68"/>
      <c r="H33" s="68"/>
      <c r="I33" s="68" t="s">
        <v>163</v>
      </c>
      <c r="J33" s="68" t="s">
        <v>36</v>
      </c>
      <c r="K33" s="67"/>
    </row>
    <row r="34" spans="1:11" ht="104.25" customHeight="1">
      <c r="A34" s="69" t="s">
        <v>156</v>
      </c>
      <c r="B34" s="68" t="s">
        <v>177</v>
      </c>
      <c r="C34" s="68" t="s">
        <v>178</v>
      </c>
      <c r="D34" s="133" t="s">
        <v>179</v>
      </c>
      <c r="E34" s="134"/>
      <c r="F34" s="135"/>
      <c r="G34" s="68"/>
      <c r="H34" s="68"/>
      <c r="I34" s="68" t="s">
        <v>163</v>
      </c>
      <c r="J34" s="68" t="s">
        <v>36</v>
      </c>
      <c r="K34" s="67"/>
    </row>
  </sheetData>
  <mergeCells count="42">
    <mergeCell ref="D33:F33"/>
    <mergeCell ref="D34:F34"/>
    <mergeCell ref="D22:F22"/>
    <mergeCell ref="D23:F23"/>
    <mergeCell ref="D24:F24"/>
    <mergeCell ref="D25:F25"/>
    <mergeCell ref="D32:F32"/>
    <mergeCell ref="D30:F30"/>
    <mergeCell ref="D27:F27"/>
    <mergeCell ref="D16:F16"/>
    <mergeCell ref="D17:F17"/>
    <mergeCell ref="D18:F18"/>
    <mergeCell ref="D19:F19"/>
    <mergeCell ref="D20:F20"/>
    <mergeCell ref="D21:F21"/>
    <mergeCell ref="D28:F28"/>
    <mergeCell ref="D13:F13"/>
    <mergeCell ref="A26:C26"/>
    <mergeCell ref="D14:F14"/>
    <mergeCell ref="D15:F15"/>
    <mergeCell ref="D29:F29"/>
    <mergeCell ref="I9:I10"/>
    <mergeCell ref="J9:J10"/>
    <mergeCell ref="K9:K10"/>
    <mergeCell ref="A11:K11"/>
    <mergeCell ref="A12:K12"/>
    <mergeCell ref="B5:D5"/>
    <mergeCell ref="I5:K5"/>
    <mergeCell ref="D31:F31"/>
    <mergeCell ref="B1:D2"/>
    <mergeCell ref="B3:D3"/>
    <mergeCell ref="I3:K3"/>
    <mergeCell ref="B4:D4"/>
    <mergeCell ref="I4:K4"/>
    <mergeCell ref="I6:K6"/>
    <mergeCell ref="I7:K7"/>
    <mergeCell ref="A8:D8"/>
    <mergeCell ref="A9:A10"/>
    <mergeCell ref="B9:B10"/>
    <mergeCell ref="C9:C10"/>
    <mergeCell ref="D9:G10"/>
    <mergeCell ref="H9:H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CFFC-705B-4EB0-B355-011CDF1E3A40}">
  <dimension ref="A1:K19"/>
  <sheetViews>
    <sheetView workbookViewId="0"/>
  </sheetViews>
  <sheetFormatPr defaultRowHeight="13.5"/>
  <cols>
    <col min="1" max="1" width="9.375" customWidth="1"/>
    <col min="2" max="2" width="16" customWidth="1"/>
    <col min="3" max="3" width="29.75" customWidth="1"/>
    <col min="7" max="7" width="7.125" customWidth="1"/>
    <col min="8" max="8" width="29.625" customWidth="1"/>
    <col min="9" max="9" width="10" customWidth="1"/>
    <col min="11" max="11" width="15" customWidth="1"/>
  </cols>
  <sheetData>
    <row r="1" spans="1:11" ht="14.25">
      <c r="A1" s="54"/>
      <c r="B1" s="101"/>
      <c r="C1" s="101"/>
      <c r="D1" s="101"/>
      <c r="E1" s="3"/>
      <c r="F1" s="3"/>
      <c r="G1" s="3"/>
      <c r="H1" s="3"/>
      <c r="I1" s="3"/>
      <c r="J1" s="82"/>
      <c r="K1" s="3"/>
    </row>
    <row r="2" spans="1:11" ht="15" thickBot="1">
      <c r="A2" s="4"/>
      <c r="B2" s="102"/>
      <c r="C2" s="102"/>
      <c r="D2" s="102"/>
      <c r="E2" s="3"/>
      <c r="F2" s="3"/>
      <c r="G2" s="3"/>
      <c r="H2" s="3"/>
      <c r="I2" s="3"/>
      <c r="J2" s="82"/>
      <c r="K2" s="3"/>
    </row>
    <row r="3" spans="1:11" ht="25.5">
      <c r="A3" s="55" t="s">
        <v>34</v>
      </c>
      <c r="B3" s="92" t="s">
        <v>42</v>
      </c>
      <c r="C3" s="92"/>
      <c r="D3" s="93"/>
      <c r="E3" s="58"/>
      <c r="F3" s="58"/>
      <c r="G3" s="58"/>
      <c r="H3" s="58"/>
      <c r="I3" s="103"/>
      <c r="J3" s="103"/>
      <c r="K3" s="103"/>
    </row>
    <row r="4" spans="1:11" ht="25.5">
      <c r="A4" s="60" t="s">
        <v>35</v>
      </c>
      <c r="B4" s="104" t="s">
        <v>182</v>
      </c>
      <c r="C4" s="105"/>
      <c r="D4" s="106"/>
      <c r="E4" s="58"/>
      <c r="F4" s="58"/>
      <c r="G4" s="58"/>
      <c r="H4" s="58"/>
      <c r="I4" s="103"/>
      <c r="J4" s="103"/>
      <c r="K4" s="103"/>
    </row>
    <row r="5" spans="1:11" ht="38.25">
      <c r="A5" s="60" t="s">
        <v>28</v>
      </c>
      <c r="B5" s="94" t="s">
        <v>80</v>
      </c>
      <c r="C5" s="95"/>
      <c r="D5" s="96"/>
      <c r="E5" s="66"/>
      <c r="F5" s="66"/>
      <c r="G5" s="66"/>
      <c r="H5" s="66"/>
      <c r="I5" s="97"/>
      <c r="J5" s="97"/>
      <c r="K5" s="97"/>
    </row>
    <row r="6" spans="1:11" ht="14.25">
      <c r="A6" s="8" t="s">
        <v>36</v>
      </c>
      <c r="B6" s="73">
        <f>COUNTIF(J12:J19,"Pass")</f>
        <v>5</v>
      </c>
      <c r="C6" s="6" t="s">
        <v>37</v>
      </c>
      <c r="D6" s="9">
        <f>COUNTIF(J10:J738,"Pending")</f>
        <v>0</v>
      </c>
      <c r="E6" s="5"/>
      <c r="F6" s="5"/>
      <c r="G6" s="5"/>
      <c r="H6" s="5"/>
      <c r="I6" s="103"/>
      <c r="J6" s="103"/>
      <c r="K6" s="103"/>
    </row>
    <row r="7" spans="1:11" ht="15" thickBot="1">
      <c r="A7" s="10" t="s">
        <v>3</v>
      </c>
      <c r="B7" s="74">
        <f ca="1">COUNTIF(B6:J19,"Fail")</f>
        <v>0</v>
      </c>
      <c r="C7" s="25" t="s">
        <v>27</v>
      </c>
      <c r="D7" s="56">
        <v>5</v>
      </c>
      <c r="E7" s="59"/>
      <c r="F7" s="59"/>
      <c r="G7" s="59"/>
      <c r="H7" s="59"/>
      <c r="I7" s="103"/>
      <c r="J7" s="103"/>
      <c r="K7" s="103"/>
    </row>
    <row r="8" spans="1:11" ht="14.25">
      <c r="A8" s="107"/>
      <c r="B8" s="107"/>
      <c r="C8" s="107"/>
      <c r="D8" s="107"/>
      <c r="E8" s="5"/>
      <c r="F8" s="5"/>
      <c r="G8" s="5"/>
      <c r="H8" s="5"/>
      <c r="I8" s="5"/>
      <c r="J8" s="83"/>
      <c r="K8" s="83"/>
    </row>
    <row r="9" spans="1:11">
      <c r="A9" s="108" t="s">
        <v>29</v>
      </c>
      <c r="B9" s="110" t="s">
        <v>6</v>
      </c>
      <c r="C9" s="108" t="s">
        <v>15</v>
      </c>
      <c r="D9" s="112" t="s">
        <v>39</v>
      </c>
      <c r="E9" s="113"/>
      <c r="F9" s="113"/>
      <c r="G9" s="114"/>
      <c r="H9" s="118" t="s">
        <v>40</v>
      </c>
      <c r="I9" s="119" t="s">
        <v>26</v>
      </c>
      <c r="J9" s="119" t="s">
        <v>41</v>
      </c>
      <c r="K9" s="119" t="s">
        <v>30</v>
      </c>
    </row>
    <row r="10" spans="1:11">
      <c r="A10" s="109"/>
      <c r="B10" s="111"/>
      <c r="C10" s="109"/>
      <c r="D10" s="115"/>
      <c r="E10" s="116"/>
      <c r="F10" s="116"/>
      <c r="G10" s="117"/>
      <c r="H10" s="108"/>
      <c r="I10" s="108"/>
      <c r="J10" s="108"/>
      <c r="K10" s="108"/>
    </row>
    <row r="11" spans="1:11" ht="15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1"/>
    </row>
    <row r="12" spans="1:11">
      <c r="A12" s="122" t="s">
        <v>90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23.75" customHeight="1">
      <c r="A13" s="69" t="s">
        <v>0</v>
      </c>
      <c r="B13" s="75" t="s">
        <v>91</v>
      </c>
      <c r="C13" s="68" t="s">
        <v>92</v>
      </c>
      <c r="D13" s="126" t="s">
        <v>93</v>
      </c>
      <c r="E13" s="127"/>
      <c r="F13" s="127"/>
      <c r="G13" s="128"/>
      <c r="H13" s="84"/>
      <c r="I13" s="86" t="s">
        <v>72</v>
      </c>
      <c r="J13" s="68" t="s">
        <v>36</v>
      </c>
      <c r="K13" s="67"/>
    </row>
    <row r="14" spans="1:11" ht="114" customHeight="1">
      <c r="A14" s="69" t="s">
        <v>1</v>
      </c>
      <c r="B14" s="75" t="s">
        <v>94</v>
      </c>
      <c r="C14" s="68" t="s">
        <v>95</v>
      </c>
      <c r="D14" s="126" t="s">
        <v>96</v>
      </c>
      <c r="E14" s="127"/>
      <c r="F14" s="127"/>
      <c r="G14" s="128"/>
      <c r="H14" s="68"/>
      <c r="I14" s="91" t="s">
        <v>72</v>
      </c>
      <c r="J14" s="68" t="s">
        <v>36</v>
      </c>
      <c r="K14" s="67"/>
    </row>
    <row r="15" spans="1:11">
      <c r="A15" s="122" t="s">
        <v>97</v>
      </c>
      <c r="B15" s="123"/>
      <c r="C15" s="123"/>
      <c r="D15" s="79"/>
      <c r="E15" s="79"/>
      <c r="F15" s="79"/>
      <c r="G15" s="79"/>
      <c r="H15" s="79"/>
      <c r="I15" s="79"/>
      <c r="J15" s="79"/>
      <c r="K15" s="80"/>
    </row>
    <row r="16" spans="1:11" ht="128.25" customHeight="1">
      <c r="A16" s="69" t="s">
        <v>2</v>
      </c>
      <c r="B16" s="77" t="s">
        <v>98</v>
      </c>
      <c r="C16" s="78" t="s">
        <v>99</v>
      </c>
      <c r="D16" s="126" t="s">
        <v>105</v>
      </c>
      <c r="E16" s="127"/>
      <c r="F16" s="127"/>
      <c r="G16" s="128"/>
      <c r="H16" s="84"/>
      <c r="I16" s="76" t="s">
        <v>72</v>
      </c>
      <c r="J16" s="68" t="s">
        <v>36</v>
      </c>
      <c r="K16" s="67"/>
    </row>
    <row r="17" spans="1:11" ht="128.25" customHeight="1">
      <c r="A17" s="69" t="s">
        <v>43</v>
      </c>
      <c r="B17" s="68" t="s">
        <v>100</v>
      </c>
      <c r="C17" s="68" t="s">
        <v>101</v>
      </c>
      <c r="D17" s="126" t="s">
        <v>102</v>
      </c>
      <c r="E17" s="127"/>
      <c r="F17" s="127"/>
      <c r="G17" s="128"/>
      <c r="H17" s="68"/>
      <c r="I17" s="68" t="s">
        <v>72</v>
      </c>
      <c r="J17" s="68" t="s">
        <v>36</v>
      </c>
      <c r="K17" s="67"/>
    </row>
    <row r="18" spans="1:11">
      <c r="A18" s="122" t="s">
        <v>103</v>
      </c>
      <c r="B18" s="123"/>
      <c r="C18" s="123"/>
      <c r="D18" s="79"/>
      <c r="E18" s="79"/>
      <c r="F18" s="79"/>
      <c r="G18" s="79"/>
      <c r="H18" s="79"/>
      <c r="I18" s="79"/>
      <c r="J18" s="79"/>
      <c r="K18" s="80"/>
    </row>
    <row r="19" spans="1:11" ht="121.5" customHeight="1">
      <c r="A19" s="69" t="s">
        <v>44</v>
      </c>
      <c r="B19" s="85" t="s">
        <v>104</v>
      </c>
      <c r="C19" s="68" t="s">
        <v>225</v>
      </c>
      <c r="D19" s="126" t="s">
        <v>224</v>
      </c>
      <c r="E19" s="127"/>
      <c r="F19" s="127"/>
      <c r="G19" s="128"/>
      <c r="H19" s="84"/>
      <c r="I19" s="76" t="s">
        <v>72</v>
      </c>
      <c r="J19" s="68" t="s">
        <v>36</v>
      </c>
      <c r="K19" s="67"/>
    </row>
  </sheetData>
  <mergeCells count="27">
    <mergeCell ref="D13:G13"/>
    <mergeCell ref="D14:G14"/>
    <mergeCell ref="D16:G16"/>
    <mergeCell ref="D17:G17"/>
    <mergeCell ref="D19:G19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A18:C18"/>
    <mergeCell ref="K9:K10"/>
    <mergeCell ref="A11:K11"/>
    <mergeCell ref="A12:K12"/>
    <mergeCell ref="A15:C15"/>
    <mergeCell ref="B5:D5"/>
    <mergeCell ref="I5:K5"/>
    <mergeCell ref="B1:D2"/>
    <mergeCell ref="B3:D3"/>
    <mergeCell ref="I3:K3"/>
    <mergeCell ref="B4:D4"/>
    <mergeCell ref="I4:K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CE68-B0FF-49B4-88F5-4F5FD39F206D}">
  <dimension ref="A1:K27"/>
  <sheetViews>
    <sheetView topLeftCell="A37" workbookViewId="0">
      <selection activeCell="F5" sqref="F5"/>
    </sheetView>
  </sheetViews>
  <sheetFormatPr defaultRowHeight="13.5"/>
  <cols>
    <col min="2" max="2" width="16.25" customWidth="1"/>
    <col min="3" max="3" width="26.125" customWidth="1"/>
    <col min="8" max="8" width="30.875" customWidth="1"/>
    <col min="9" max="9" width="11.125" customWidth="1"/>
  </cols>
  <sheetData>
    <row r="1" spans="1:11" ht="14.25">
      <c r="A1" s="54"/>
      <c r="B1" s="101"/>
      <c r="C1" s="101"/>
      <c r="D1" s="101"/>
      <c r="E1" s="3"/>
      <c r="F1" s="3"/>
      <c r="G1" s="3"/>
      <c r="H1" s="3"/>
      <c r="I1" s="3"/>
      <c r="J1" s="82"/>
      <c r="K1" s="3"/>
    </row>
    <row r="2" spans="1:11" ht="15" thickBot="1">
      <c r="A2" s="4"/>
      <c r="B2" s="102"/>
      <c r="C2" s="102"/>
      <c r="D2" s="102"/>
      <c r="E2" s="3"/>
      <c r="F2" s="3"/>
      <c r="G2" s="3"/>
      <c r="H2" s="3"/>
      <c r="I2" s="3"/>
      <c r="J2" s="82"/>
      <c r="K2" s="3"/>
    </row>
    <row r="3" spans="1:11" ht="25.5">
      <c r="A3" s="55" t="s">
        <v>34</v>
      </c>
      <c r="B3" s="92" t="s">
        <v>42</v>
      </c>
      <c r="C3" s="92"/>
      <c r="D3" s="93"/>
      <c r="E3" s="58"/>
      <c r="F3" s="58"/>
      <c r="G3" s="58"/>
      <c r="H3" s="58"/>
      <c r="I3" s="103"/>
      <c r="J3" s="103"/>
      <c r="K3" s="103"/>
    </row>
    <row r="4" spans="1:11" ht="25.5">
      <c r="A4" s="60" t="s">
        <v>35</v>
      </c>
      <c r="B4" s="104" t="s">
        <v>79</v>
      </c>
      <c r="C4" s="105"/>
      <c r="D4" s="106"/>
      <c r="E4" s="58"/>
      <c r="F4" s="58"/>
      <c r="G4" s="58"/>
      <c r="H4" s="58"/>
      <c r="I4" s="103"/>
      <c r="J4" s="103"/>
      <c r="K4" s="103"/>
    </row>
    <row r="5" spans="1:11" ht="38.25">
      <c r="A5" s="60" t="s">
        <v>28</v>
      </c>
      <c r="B5" s="94" t="s">
        <v>79</v>
      </c>
      <c r="C5" s="95"/>
      <c r="D5" s="96"/>
      <c r="E5" s="66"/>
      <c r="F5" s="66"/>
      <c r="G5" s="66"/>
      <c r="H5" s="66"/>
      <c r="I5" s="97"/>
      <c r="J5" s="97"/>
      <c r="K5" s="97"/>
    </row>
    <row r="6" spans="1:11" ht="14.25">
      <c r="A6" s="8" t="s">
        <v>36</v>
      </c>
      <c r="B6" s="73">
        <f>COUNTIF(J12:J27,"Pass")</f>
        <v>11</v>
      </c>
      <c r="C6" s="6" t="s">
        <v>37</v>
      </c>
      <c r="D6" s="9">
        <f>COUNTIF(J10:J744,"Pending")</f>
        <v>0</v>
      </c>
      <c r="E6" s="5"/>
      <c r="F6" s="5"/>
      <c r="G6" s="5"/>
      <c r="H6" s="5"/>
      <c r="I6" s="103"/>
      <c r="J6" s="103"/>
      <c r="K6" s="103"/>
    </row>
    <row r="7" spans="1:11" ht="15" thickBot="1">
      <c r="A7" s="10" t="s">
        <v>3</v>
      </c>
      <c r="B7" s="74">
        <f>COUNTIF(J12:J27,"Fail")</f>
        <v>1</v>
      </c>
      <c r="C7" s="25" t="s">
        <v>27</v>
      </c>
      <c r="D7" s="56">
        <v>12</v>
      </c>
      <c r="E7" s="59"/>
      <c r="F7" s="59"/>
      <c r="G7" s="59"/>
      <c r="H7" s="59"/>
      <c r="I7" s="103"/>
      <c r="J7" s="103"/>
      <c r="K7" s="103"/>
    </row>
    <row r="8" spans="1:11" ht="14.25">
      <c r="A8" s="107"/>
      <c r="B8" s="107"/>
      <c r="C8" s="107"/>
      <c r="D8" s="107"/>
      <c r="E8" s="5"/>
      <c r="F8" s="5"/>
      <c r="G8" s="5"/>
      <c r="H8" s="5"/>
      <c r="I8" s="5"/>
      <c r="J8" s="83"/>
      <c r="K8" s="83"/>
    </row>
    <row r="9" spans="1:11">
      <c r="A9" s="108" t="s">
        <v>29</v>
      </c>
      <c r="B9" s="110" t="s">
        <v>6</v>
      </c>
      <c r="C9" s="108" t="s">
        <v>15</v>
      </c>
      <c r="D9" s="112" t="s">
        <v>39</v>
      </c>
      <c r="E9" s="113"/>
      <c r="F9" s="113"/>
      <c r="G9" s="114"/>
      <c r="H9" s="118" t="s">
        <v>40</v>
      </c>
      <c r="I9" s="119" t="s">
        <v>26</v>
      </c>
      <c r="J9" s="119" t="s">
        <v>41</v>
      </c>
      <c r="K9" s="119" t="s">
        <v>30</v>
      </c>
    </row>
    <row r="10" spans="1:11">
      <c r="A10" s="109"/>
      <c r="B10" s="111"/>
      <c r="C10" s="109"/>
      <c r="D10" s="115"/>
      <c r="E10" s="116"/>
      <c r="F10" s="116"/>
      <c r="G10" s="117"/>
      <c r="H10" s="108"/>
      <c r="I10" s="108"/>
      <c r="J10" s="108"/>
      <c r="K10" s="108"/>
    </row>
    <row r="11" spans="1:11" ht="15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1"/>
    </row>
    <row r="12" spans="1:11">
      <c r="A12" s="122" t="s">
        <v>53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0" customHeight="1">
      <c r="A13" s="69" t="s">
        <v>0</v>
      </c>
      <c r="B13" s="75" t="s">
        <v>52</v>
      </c>
      <c r="C13" s="68" t="s">
        <v>54</v>
      </c>
      <c r="D13" s="126" t="s">
        <v>55</v>
      </c>
      <c r="E13" s="127"/>
      <c r="F13" s="127"/>
      <c r="G13" s="128"/>
      <c r="H13" s="84"/>
      <c r="I13" s="86" t="s">
        <v>56</v>
      </c>
      <c r="J13" s="68" t="s">
        <v>36</v>
      </c>
      <c r="K13" s="67"/>
    </row>
    <row r="14" spans="1:11">
      <c r="A14" s="122" t="s">
        <v>57</v>
      </c>
      <c r="B14" s="123"/>
      <c r="C14" s="123"/>
      <c r="D14" s="79"/>
      <c r="E14" s="79"/>
      <c r="F14" s="79"/>
      <c r="G14" s="79"/>
      <c r="H14" s="79"/>
      <c r="I14" s="79"/>
      <c r="J14" s="79"/>
      <c r="K14" s="80"/>
    </row>
    <row r="15" spans="1:11" ht="141.75" customHeight="1">
      <c r="A15" s="69" t="s">
        <v>1</v>
      </c>
      <c r="B15" s="77" t="s">
        <v>60</v>
      </c>
      <c r="C15" s="78" t="s">
        <v>58</v>
      </c>
      <c r="D15" s="126" t="s">
        <v>59</v>
      </c>
      <c r="E15" s="127"/>
      <c r="F15" s="127"/>
      <c r="G15" s="128"/>
      <c r="H15" s="84"/>
      <c r="I15" s="76" t="s">
        <v>56</v>
      </c>
      <c r="J15" s="68" t="s">
        <v>36</v>
      </c>
      <c r="K15" s="67"/>
    </row>
    <row r="16" spans="1:11" ht="149.25" customHeight="1">
      <c r="A16" s="69" t="s">
        <v>2</v>
      </c>
      <c r="B16" s="85" t="s">
        <v>61</v>
      </c>
      <c r="C16" s="68" t="s">
        <v>58</v>
      </c>
      <c r="D16" s="126" t="s">
        <v>62</v>
      </c>
      <c r="E16" s="127"/>
      <c r="F16" s="127"/>
      <c r="G16" s="128"/>
      <c r="H16" s="68"/>
      <c r="I16" s="68" t="s">
        <v>56</v>
      </c>
      <c r="J16" s="68" t="s">
        <v>36</v>
      </c>
      <c r="K16" s="67"/>
    </row>
    <row r="17" spans="1:11" ht="145.5" customHeight="1">
      <c r="A17" s="69" t="s">
        <v>43</v>
      </c>
      <c r="B17" s="85" t="s">
        <v>63</v>
      </c>
      <c r="C17" s="68" t="s">
        <v>58</v>
      </c>
      <c r="D17" s="130" t="s">
        <v>64</v>
      </c>
      <c r="E17" s="131"/>
      <c r="F17" s="131"/>
      <c r="G17" s="132"/>
      <c r="H17" s="68"/>
      <c r="I17" s="68" t="s">
        <v>56</v>
      </c>
      <c r="J17" s="68" t="s">
        <v>36</v>
      </c>
      <c r="K17" s="67"/>
    </row>
    <row r="18" spans="1:11" ht="156" customHeight="1">
      <c r="A18" s="69" t="s">
        <v>44</v>
      </c>
      <c r="B18" s="85" t="s">
        <v>65</v>
      </c>
      <c r="C18" s="68" t="s">
        <v>58</v>
      </c>
      <c r="D18" s="130" t="s">
        <v>66</v>
      </c>
      <c r="E18" s="131"/>
      <c r="F18" s="131"/>
      <c r="G18" s="132"/>
      <c r="H18" s="68"/>
      <c r="I18" s="68" t="s">
        <v>56</v>
      </c>
      <c r="J18" s="68" t="s">
        <v>36</v>
      </c>
      <c r="K18" s="67"/>
    </row>
    <row r="19" spans="1:11" ht="120.75" customHeight="1">
      <c r="A19" s="69" t="s">
        <v>45</v>
      </c>
      <c r="B19" s="85" t="s">
        <v>228</v>
      </c>
      <c r="C19" s="68" t="s">
        <v>229</v>
      </c>
      <c r="D19" s="126" t="s">
        <v>230</v>
      </c>
      <c r="E19" s="127"/>
      <c r="F19" s="127"/>
      <c r="G19" s="128"/>
      <c r="H19" s="68"/>
      <c r="I19" s="68" t="s">
        <v>56</v>
      </c>
      <c r="J19" s="68" t="s">
        <v>36</v>
      </c>
      <c r="K19" s="67"/>
    </row>
    <row r="20" spans="1:11">
      <c r="A20" s="138" t="s">
        <v>67</v>
      </c>
      <c r="B20" s="139"/>
      <c r="C20" s="139"/>
      <c r="D20" s="79"/>
      <c r="E20" s="79"/>
      <c r="F20" s="79"/>
      <c r="G20" s="79"/>
      <c r="H20" s="89"/>
      <c r="I20" s="79"/>
      <c r="J20" s="79"/>
      <c r="K20" s="80"/>
    </row>
    <row r="21" spans="1:11" ht="159.75" customHeight="1">
      <c r="A21" s="69" t="s">
        <v>46</v>
      </c>
      <c r="B21" s="85" t="s">
        <v>68</v>
      </c>
      <c r="C21" s="68" t="s">
        <v>81</v>
      </c>
      <c r="D21" s="133" t="s">
        <v>69</v>
      </c>
      <c r="E21" s="136"/>
      <c r="F21" s="136"/>
      <c r="G21" s="137"/>
      <c r="H21" s="84"/>
      <c r="I21" s="76" t="s">
        <v>56</v>
      </c>
      <c r="J21" s="68" t="s">
        <v>36</v>
      </c>
      <c r="K21" s="67"/>
    </row>
    <row r="22" spans="1:11" ht="174.75" customHeight="1">
      <c r="A22" s="69" t="s">
        <v>47</v>
      </c>
      <c r="B22" s="85" t="s">
        <v>70</v>
      </c>
      <c r="C22" s="68" t="s">
        <v>82</v>
      </c>
      <c r="D22" s="133" t="s">
        <v>71</v>
      </c>
      <c r="E22" s="136"/>
      <c r="F22" s="136"/>
      <c r="G22" s="137"/>
      <c r="H22" s="68"/>
      <c r="I22" s="68" t="s">
        <v>72</v>
      </c>
      <c r="J22" s="68" t="s">
        <v>36</v>
      </c>
      <c r="K22" s="67"/>
    </row>
    <row r="23" spans="1:11" ht="148.5" customHeight="1">
      <c r="A23" s="69" t="s">
        <v>48</v>
      </c>
      <c r="B23" s="85" t="s">
        <v>73</v>
      </c>
      <c r="C23" s="68" t="s">
        <v>83</v>
      </c>
      <c r="D23" s="133" t="s">
        <v>74</v>
      </c>
      <c r="E23" s="134"/>
      <c r="F23" s="134"/>
      <c r="G23" s="135"/>
      <c r="H23" s="68"/>
      <c r="I23" s="68" t="s">
        <v>72</v>
      </c>
      <c r="J23" s="68" t="s">
        <v>36</v>
      </c>
      <c r="K23" s="67"/>
    </row>
    <row r="24" spans="1:11" ht="130.5" customHeight="1">
      <c r="A24" s="69" t="s">
        <v>49</v>
      </c>
      <c r="B24" s="85" t="s">
        <v>84</v>
      </c>
      <c r="C24" s="68" t="s">
        <v>85</v>
      </c>
      <c r="D24" s="98" t="s">
        <v>86</v>
      </c>
      <c r="E24" s="99"/>
      <c r="F24" s="99"/>
      <c r="G24" s="100"/>
      <c r="H24" s="68"/>
      <c r="I24" s="68" t="s">
        <v>72</v>
      </c>
      <c r="J24" s="68" t="s">
        <v>36</v>
      </c>
      <c r="K24" s="67"/>
    </row>
    <row r="25" spans="1:11">
      <c r="A25" s="122" t="s">
        <v>75</v>
      </c>
      <c r="B25" s="123"/>
      <c r="C25" s="123"/>
      <c r="D25" s="79"/>
      <c r="E25" s="79"/>
      <c r="F25" s="79"/>
      <c r="G25" s="79"/>
      <c r="H25" s="79"/>
      <c r="I25" s="79"/>
      <c r="J25" s="79"/>
      <c r="K25" s="80"/>
    </row>
    <row r="26" spans="1:11" ht="138" customHeight="1">
      <c r="A26" s="69" t="s">
        <v>50</v>
      </c>
      <c r="B26" s="85" t="s">
        <v>76</v>
      </c>
      <c r="C26" s="68" t="s">
        <v>77</v>
      </c>
      <c r="D26" s="98" t="s">
        <v>78</v>
      </c>
      <c r="E26" s="99"/>
      <c r="F26" s="99"/>
      <c r="G26" s="100"/>
      <c r="H26" s="68"/>
      <c r="I26" s="68" t="s">
        <v>72</v>
      </c>
      <c r="J26" s="68" t="s">
        <v>36</v>
      </c>
      <c r="K26" s="67"/>
    </row>
    <row r="27" spans="1:11" ht="138" customHeight="1">
      <c r="A27" s="69" t="s">
        <v>51</v>
      </c>
      <c r="B27" s="85" t="s">
        <v>89</v>
      </c>
      <c r="C27" s="68" t="s">
        <v>87</v>
      </c>
      <c r="D27" s="98" t="s">
        <v>88</v>
      </c>
      <c r="E27" s="99"/>
      <c r="F27" s="99"/>
      <c r="G27" s="100"/>
      <c r="H27" s="68"/>
      <c r="I27" s="68" t="s">
        <v>72</v>
      </c>
      <c r="J27" s="68" t="s">
        <v>3</v>
      </c>
      <c r="K27" s="67"/>
    </row>
  </sheetData>
  <mergeCells count="35">
    <mergeCell ref="D19:G19"/>
    <mergeCell ref="A25:C25"/>
    <mergeCell ref="D26:G26"/>
    <mergeCell ref="D24:G24"/>
    <mergeCell ref="D27:G27"/>
    <mergeCell ref="B5:D5"/>
    <mergeCell ref="D22:G22"/>
    <mergeCell ref="D23:G23"/>
    <mergeCell ref="A20:C20"/>
    <mergeCell ref="A11:K11"/>
    <mergeCell ref="A12:K12"/>
    <mergeCell ref="A14:C14"/>
    <mergeCell ref="D13:G13"/>
    <mergeCell ref="D15:G15"/>
    <mergeCell ref="D21:G21"/>
    <mergeCell ref="D16:G16"/>
    <mergeCell ref="D17:G17"/>
    <mergeCell ref="I5:K5"/>
    <mergeCell ref="B1:D2"/>
    <mergeCell ref="B3:D3"/>
    <mergeCell ref="I3:K3"/>
    <mergeCell ref="B4:D4"/>
    <mergeCell ref="I4:K4"/>
    <mergeCell ref="D18:G18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K9:K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92C9-7980-4D10-94C7-C0315A1B99CE}">
  <dimension ref="A1:K26"/>
  <sheetViews>
    <sheetView workbookViewId="0">
      <selection activeCell="D7" sqref="A3:D7"/>
    </sheetView>
  </sheetViews>
  <sheetFormatPr defaultRowHeight="13.5"/>
  <cols>
    <col min="2" max="2" width="20.375" customWidth="1"/>
    <col min="3" max="3" width="26.375" customWidth="1"/>
    <col min="7" max="7" width="8" customWidth="1"/>
    <col min="8" max="8" width="28.875" customWidth="1"/>
    <col min="9" max="9" width="9.5" customWidth="1"/>
    <col min="11" max="11" width="18.75" customWidth="1"/>
  </cols>
  <sheetData>
    <row r="1" spans="1:11" ht="14.25">
      <c r="A1" s="54"/>
      <c r="B1" s="101"/>
      <c r="C1" s="101"/>
      <c r="D1" s="101"/>
      <c r="E1" s="3"/>
      <c r="F1" s="3"/>
      <c r="G1" s="3"/>
      <c r="H1" s="3"/>
      <c r="I1" s="3"/>
      <c r="J1" s="82"/>
      <c r="K1" s="3"/>
    </row>
    <row r="2" spans="1:11" ht="15" thickBot="1">
      <c r="A2" s="4"/>
      <c r="B2" s="102"/>
      <c r="C2" s="102"/>
      <c r="D2" s="102"/>
      <c r="E2" s="3"/>
      <c r="F2" s="3"/>
      <c r="G2" s="3"/>
      <c r="H2" s="3"/>
      <c r="I2" s="3"/>
      <c r="J2" s="82"/>
      <c r="K2" s="3"/>
    </row>
    <row r="3" spans="1:11" ht="25.5">
      <c r="A3" s="55" t="s">
        <v>34</v>
      </c>
      <c r="B3" s="92" t="s">
        <v>42</v>
      </c>
      <c r="C3" s="92"/>
      <c r="D3" s="93"/>
      <c r="E3" s="58"/>
      <c r="F3" s="58"/>
      <c r="G3" s="58"/>
      <c r="H3" s="58"/>
      <c r="I3" s="103"/>
      <c r="J3" s="103"/>
      <c r="K3" s="103"/>
    </row>
    <row r="4" spans="1:11" ht="25.5">
      <c r="A4" s="60" t="s">
        <v>35</v>
      </c>
      <c r="B4" s="104" t="s">
        <v>183</v>
      </c>
      <c r="C4" s="105"/>
      <c r="D4" s="106"/>
      <c r="E4" s="58"/>
      <c r="F4" s="58"/>
      <c r="G4" s="58"/>
      <c r="H4" s="58"/>
      <c r="I4" s="103"/>
      <c r="J4" s="103"/>
      <c r="K4" s="103"/>
    </row>
    <row r="5" spans="1:11" ht="38.25">
      <c r="A5" s="60" t="s">
        <v>28</v>
      </c>
      <c r="B5" s="94" t="s">
        <v>80</v>
      </c>
      <c r="C5" s="95"/>
      <c r="D5" s="96"/>
      <c r="E5" s="66"/>
      <c r="F5" s="66"/>
      <c r="G5" s="66"/>
      <c r="H5" s="66"/>
      <c r="I5" s="97"/>
      <c r="J5" s="97"/>
      <c r="K5" s="97"/>
    </row>
    <row r="6" spans="1:11" ht="14.25">
      <c r="A6" s="8" t="s">
        <v>36</v>
      </c>
      <c r="B6" s="73">
        <f>COUNTIF(J12:J26,"Pass")</f>
        <v>9</v>
      </c>
      <c r="C6" s="6" t="s">
        <v>37</v>
      </c>
      <c r="D6" s="9">
        <f>COUNTIF(J10:J743,"Pending")</f>
        <v>0</v>
      </c>
      <c r="E6" s="5"/>
      <c r="F6" s="5"/>
      <c r="G6" s="5"/>
      <c r="H6" s="5"/>
      <c r="I6" s="103"/>
      <c r="J6" s="103"/>
      <c r="K6" s="103"/>
    </row>
    <row r="7" spans="1:11" ht="15" thickBot="1">
      <c r="A7" s="10" t="s">
        <v>3</v>
      </c>
      <c r="B7" s="74">
        <f>COUNTIF(J12:J26,"Fail")</f>
        <v>4</v>
      </c>
      <c r="C7" s="25" t="s">
        <v>27</v>
      </c>
      <c r="D7" s="56">
        <v>13</v>
      </c>
      <c r="E7" s="59"/>
      <c r="F7" s="59"/>
      <c r="G7" s="59"/>
      <c r="H7" s="59"/>
      <c r="I7" s="103"/>
      <c r="J7" s="103"/>
      <c r="K7" s="103"/>
    </row>
    <row r="8" spans="1:11" ht="14.25">
      <c r="A8" s="107"/>
      <c r="B8" s="107"/>
      <c r="C8" s="107"/>
      <c r="D8" s="107"/>
      <c r="E8" s="5"/>
      <c r="F8" s="5"/>
      <c r="G8" s="5"/>
      <c r="H8" s="5"/>
      <c r="I8" s="5"/>
      <c r="J8" s="83"/>
      <c r="K8" s="83"/>
    </row>
    <row r="9" spans="1:11">
      <c r="A9" s="108" t="s">
        <v>29</v>
      </c>
      <c r="B9" s="110" t="s">
        <v>6</v>
      </c>
      <c r="C9" s="108" t="s">
        <v>15</v>
      </c>
      <c r="D9" s="112" t="s">
        <v>39</v>
      </c>
      <c r="E9" s="113"/>
      <c r="F9" s="113"/>
      <c r="G9" s="114"/>
      <c r="H9" s="118" t="s">
        <v>40</v>
      </c>
      <c r="I9" s="119" t="s">
        <v>26</v>
      </c>
      <c r="J9" s="119" t="s">
        <v>41</v>
      </c>
      <c r="K9" s="119" t="s">
        <v>30</v>
      </c>
    </row>
    <row r="10" spans="1:11">
      <c r="A10" s="109"/>
      <c r="B10" s="111"/>
      <c r="C10" s="109"/>
      <c r="D10" s="115"/>
      <c r="E10" s="116"/>
      <c r="F10" s="116"/>
      <c r="G10" s="117"/>
      <c r="H10" s="108"/>
      <c r="I10" s="108"/>
      <c r="J10" s="108"/>
      <c r="K10" s="108"/>
    </row>
    <row r="11" spans="1:11" ht="15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1"/>
    </row>
    <row r="12" spans="1:11">
      <c r="A12" s="122" t="s">
        <v>184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11" customHeight="1">
      <c r="A13" s="69" t="s">
        <v>0</v>
      </c>
      <c r="B13" s="75" t="s">
        <v>185</v>
      </c>
      <c r="C13" s="68" t="s">
        <v>186</v>
      </c>
      <c r="D13" s="126" t="s">
        <v>187</v>
      </c>
      <c r="E13" s="127"/>
      <c r="F13" s="127"/>
      <c r="G13" s="128"/>
      <c r="H13" s="84"/>
      <c r="I13" s="86" t="s">
        <v>163</v>
      </c>
      <c r="J13" s="68" t="s">
        <v>36</v>
      </c>
      <c r="K13" s="67"/>
    </row>
    <row r="14" spans="1:11" ht="130.5" customHeight="1">
      <c r="A14" s="69" t="s">
        <v>1</v>
      </c>
      <c r="B14" s="78" t="s">
        <v>190</v>
      </c>
      <c r="C14" s="78" t="s">
        <v>188</v>
      </c>
      <c r="D14" s="126" t="s">
        <v>189</v>
      </c>
      <c r="E14" s="127"/>
      <c r="F14" s="127"/>
      <c r="G14" s="128"/>
      <c r="H14" s="84"/>
      <c r="I14" s="76" t="s">
        <v>163</v>
      </c>
      <c r="J14" s="68" t="s">
        <v>36</v>
      </c>
      <c r="K14" s="67"/>
    </row>
    <row r="15" spans="1:11" ht="114.75">
      <c r="A15" s="69" t="s">
        <v>2</v>
      </c>
      <c r="B15" s="68" t="s">
        <v>191</v>
      </c>
      <c r="C15" s="68" t="s">
        <v>188</v>
      </c>
      <c r="D15" s="126" t="s">
        <v>198</v>
      </c>
      <c r="E15" s="127"/>
      <c r="F15" s="127"/>
      <c r="G15" s="128"/>
      <c r="H15" s="68"/>
      <c r="I15" s="68" t="s">
        <v>163</v>
      </c>
      <c r="J15" s="68" t="s">
        <v>36</v>
      </c>
      <c r="K15" s="67"/>
    </row>
    <row r="16" spans="1:11" ht="127.5">
      <c r="A16" s="69" t="s">
        <v>43</v>
      </c>
      <c r="B16" s="68" t="s">
        <v>194</v>
      </c>
      <c r="C16" s="68" t="s">
        <v>193</v>
      </c>
      <c r="D16" s="126" t="s">
        <v>199</v>
      </c>
      <c r="E16" s="127"/>
      <c r="F16" s="127"/>
      <c r="G16" s="128"/>
      <c r="H16" s="68"/>
      <c r="I16" s="68" t="s">
        <v>163</v>
      </c>
      <c r="J16" s="68" t="s">
        <v>36</v>
      </c>
      <c r="K16" s="67"/>
    </row>
    <row r="17" spans="1:11" ht="116.25" customHeight="1">
      <c r="A17" s="69" t="s">
        <v>44</v>
      </c>
      <c r="B17" s="68" t="s">
        <v>192</v>
      </c>
      <c r="C17" s="68" t="s">
        <v>195</v>
      </c>
      <c r="D17" s="126" t="s">
        <v>200</v>
      </c>
      <c r="E17" s="127"/>
      <c r="F17" s="127"/>
      <c r="G17" s="128"/>
      <c r="H17" s="68"/>
      <c r="I17" s="68" t="s">
        <v>163</v>
      </c>
      <c r="J17" s="68" t="s">
        <v>36</v>
      </c>
      <c r="K17" s="67"/>
    </row>
    <row r="18" spans="1:11" ht="135" customHeight="1">
      <c r="A18" s="69" t="s">
        <v>45</v>
      </c>
      <c r="B18" s="68" t="s">
        <v>196</v>
      </c>
      <c r="C18" s="68" t="s">
        <v>197</v>
      </c>
      <c r="D18" s="126" t="s">
        <v>201</v>
      </c>
      <c r="E18" s="127"/>
      <c r="F18" s="127"/>
      <c r="G18" s="128"/>
      <c r="H18" s="68"/>
      <c r="I18" s="68" t="s">
        <v>163</v>
      </c>
      <c r="J18" s="68" t="s">
        <v>36</v>
      </c>
      <c r="K18" s="67"/>
    </row>
    <row r="19" spans="1:11" ht="123.75" customHeight="1">
      <c r="A19" s="69" t="s">
        <v>46</v>
      </c>
      <c r="B19" s="68" t="s">
        <v>202</v>
      </c>
      <c r="C19" s="68" t="s">
        <v>203</v>
      </c>
      <c r="D19" s="126" t="s">
        <v>204</v>
      </c>
      <c r="E19" s="127"/>
      <c r="F19" s="127"/>
      <c r="G19" s="128"/>
      <c r="H19" s="68"/>
      <c r="I19" s="68" t="s">
        <v>163</v>
      </c>
      <c r="J19" s="68" t="s">
        <v>3</v>
      </c>
      <c r="K19" s="67"/>
    </row>
    <row r="20" spans="1:11" ht="117" customHeight="1">
      <c r="A20" s="69" t="s">
        <v>47</v>
      </c>
      <c r="B20" s="68" t="s">
        <v>207</v>
      </c>
      <c r="C20" s="68" t="s">
        <v>208</v>
      </c>
      <c r="D20" s="126" t="s">
        <v>209</v>
      </c>
      <c r="E20" s="127"/>
      <c r="F20" s="127"/>
      <c r="G20" s="128"/>
      <c r="H20" s="68"/>
      <c r="I20" s="68" t="s">
        <v>163</v>
      </c>
      <c r="J20" s="68" t="s">
        <v>3</v>
      </c>
      <c r="K20" s="67"/>
    </row>
    <row r="21" spans="1:11" ht="119.25" customHeight="1">
      <c r="A21" s="69" t="s">
        <v>48</v>
      </c>
      <c r="B21" s="68" t="s">
        <v>210</v>
      </c>
      <c r="C21" s="68" t="s">
        <v>211</v>
      </c>
      <c r="D21" s="126" t="s">
        <v>212</v>
      </c>
      <c r="E21" s="127"/>
      <c r="F21" s="127"/>
      <c r="G21" s="128"/>
      <c r="H21" s="68"/>
      <c r="I21" s="68" t="s">
        <v>163</v>
      </c>
      <c r="J21" s="68" t="s">
        <v>3</v>
      </c>
      <c r="K21" s="67"/>
    </row>
    <row r="22" spans="1:11" ht="123.75" customHeight="1">
      <c r="A22" s="69" t="s">
        <v>49</v>
      </c>
      <c r="B22" s="68" t="s">
        <v>205</v>
      </c>
      <c r="C22" s="68" t="s">
        <v>206</v>
      </c>
      <c r="D22" s="126" t="s">
        <v>213</v>
      </c>
      <c r="E22" s="127"/>
      <c r="F22" s="127"/>
      <c r="G22" s="128"/>
      <c r="H22" s="68"/>
      <c r="I22" s="68" t="s">
        <v>163</v>
      </c>
      <c r="J22" s="68" t="s">
        <v>3</v>
      </c>
      <c r="K22" s="67"/>
    </row>
    <row r="23" spans="1:11">
      <c r="A23" s="138" t="s">
        <v>214</v>
      </c>
      <c r="B23" s="139"/>
      <c r="C23" s="139"/>
      <c r="D23" s="79"/>
      <c r="E23" s="79"/>
      <c r="F23" s="79"/>
      <c r="G23" s="79"/>
      <c r="H23" s="89"/>
      <c r="I23" s="79"/>
      <c r="J23" s="79"/>
      <c r="K23" s="80"/>
    </row>
    <row r="24" spans="1:11" ht="145.5" customHeight="1">
      <c r="A24" s="69" t="s">
        <v>50</v>
      </c>
      <c r="B24" s="68" t="s">
        <v>215</v>
      </c>
      <c r="C24" s="68" t="s">
        <v>221</v>
      </c>
      <c r="D24" s="98" t="s">
        <v>187</v>
      </c>
      <c r="E24" s="140"/>
      <c r="F24" s="140"/>
      <c r="G24" s="141"/>
      <c r="H24" s="84"/>
      <c r="I24" s="76" t="s">
        <v>216</v>
      </c>
      <c r="J24" s="68" t="s">
        <v>36</v>
      </c>
      <c r="K24" s="67" t="s">
        <v>217</v>
      </c>
    </row>
    <row r="25" spans="1:11" ht="127.5">
      <c r="A25" s="69" t="s">
        <v>51</v>
      </c>
      <c r="B25" s="68" t="s">
        <v>218</v>
      </c>
      <c r="C25" s="68" t="s">
        <v>222</v>
      </c>
      <c r="D25" s="98" t="s">
        <v>220</v>
      </c>
      <c r="E25" s="140"/>
      <c r="F25" s="140"/>
      <c r="G25" s="141"/>
      <c r="H25" s="68"/>
      <c r="I25" s="68" t="s">
        <v>216</v>
      </c>
      <c r="J25" s="68" t="s">
        <v>36</v>
      </c>
      <c r="K25" s="67" t="s">
        <v>219</v>
      </c>
    </row>
    <row r="26" spans="1:11" ht="127.5">
      <c r="A26" s="69" t="s">
        <v>115</v>
      </c>
      <c r="B26" s="68" t="s">
        <v>223</v>
      </c>
      <c r="C26" s="68" t="s">
        <v>227</v>
      </c>
      <c r="D26" s="98" t="s">
        <v>226</v>
      </c>
      <c r="E26" s="140"/>
      <c r="F26" s="140"/>
      <c r="G26" s="141"/>
      <c r="H26" s="68"/>
      <c r="I26" s="68" t="s">
        <v>216</v>
      </c>
      <c r="J26" s="68" t="s">
        <v>36</v>
      </c>
      <c r="K26" s="67"/>
    </row>
  </sheetData>
  <mergeCells count="34">
    <mergeCell ref="B5:D5"/>
    <mergeCell ref="I5:K5"/>
    <mergeCell ref="B1:D2"/>
    <mergeCell ref="B3:D3"/>
    <mergeCell ref="I3:K3"/>
    <mergeCell ref="B4:D4"/>
    <mergeCell ref="I4:K4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D25:G25"/>
    <mergeCell ref="K9:K10"/>
    <mergeCell ref="A11:K11"/>
    <mergeCell ref="A12:K12"/>
    <mergeCell ref="D13:G13"/>
    <mergeCell ref="D14:G14"/>
    <mergeCell ref="D15:G15"/>
    <mergeCell ref="D16:G16"/>
    <mergeCell ref="D17:G17"/>
    <mergeCell ref="A23:C23"/>
    <mergeCell ref="D24:G24"/>
    <mergeCell ref="D18:G18"/>
    <mergeCell ref="D19:G19"/>
    <mergeCell ref="D20:G20"/>
    <mergeCell ref="D21:G21"/>
    <mergeCell ref="D22:G22"/>
    <mergeCell ref="D26:G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37F5-7BD1-450E-B19A-22EDC76041BD}">
  <dimension ref="A1:K15"/>
  <sheetViews>
    <sheetView topLeftCell="A5" workbookViewId="0">
      <selection activeCell="D13" sqref="D13:G13"/>
    </sheetView>
  </sheetViews>
  <sheetFormatPr defaultRowHeight="13.5"/>
  <cols>
    <col min="1" max="1" width="10.75" customWidth="1"/>
    <col min="2" max="2" width="18.75" customWidth="1"/>
    <col min="3" max="3" width="24.875" customWidth="1"/>
    <col min="8" max="8" width="30.125" customWidth="1"/>
    <col min="11" max="11" width="27.875" customWidth="1"/>
  </cols>
  <sheetData>
    <row r="1" spans="1:11" ht="14.25">
      <c r="A1" s="54"/>
      <c r="B1" s="101"/>
      <c r="C1" s="101"/>
      <c r="D1" s="101"/>
      <c r="E1" s="3"/>
      <c r="F1" s="3"/>
      <c r="G1" s="3"/>
      <c r="H1" s="3"/>
      <c r="I1" s="3"/>
      <c r="J1" s="82"/>
      <c r="K1" s="3"/>
    </row>
    <row r="2" spans="1:11" ht="15" thickBot="1">
      <c r="A2" s="4"/>
      <c r="B2" s="102"/>
      <c r="C2" s="102"/>
      <c r="D2" s="102"/>
      <c r="E2" s="3"/>
      <c r="F2" s="3"/>
      <c r="G2" s="3"/>
      <c r="H2" s="3"/>
      <c r="I2" s="3"/>
      <c r="J2" s="82"/>
      <c r="K2" s="3"/>
    </row>
    <row r="3" spans="1:11" ht="25.5">
      <c r="A3" s="55" t="s">
        <v>34</v>
      </c>
      <c r="B3" s="92" t="s">
        <v>42</v>
      </c>
      <c r="C3" s="92"/>
      <c r="D3" s="93"/>
      <c r="E3" s="58"/>
      <c r="F3" s="58"/>
      <c r="G3" s="58"/>
      <c r="H3" s="58"/>
      <c r="I3" s="103"/>
      <c r="J3" s="103"/>
      <c r="K3" s="103"/>
    </row>
    <row r="4" spans="1:11" ht="25.5">
      <c r="A4" s="60" t="s">
        <v>35</v>
      </c>
      <c r="B4" s="104" t="s">
        <v>231</v>
      </c>
      <c r="C4" s="105"/>
      <c r="D4" s="106"/>
      <c r="E4" s="58"/>
      <c r="F4" s="58"/>
      <c r="G4" s="58"/>
      <c r="H4" s="58"/>
      <c r="I4" s="103"/>
      <c r="J4" s="103"/>
      <c r="K4" s="103"/>
    </row>
    <row r="5" spans="1:11" ht="38.25">
      <c r="A5" s="60" t="s">
        <v>28</v>
      </c>
      <c r="B5" s="94" t="s">
        <v>80</v>
      </c>
      <c r="C5" s="95"/>
      <c r="D5" s="96"/>
      <c r="E5" s="66"/>
      <c r="F5" s="66"/>
      <c r="G5" s="66"/>
      <c r="H5" s="66"/>
      <c r="I5" s="97"/>
      <c r="J5" s="97"/>
      <c r="K5" s="97"/>
    </row>
    <row r="6" spans="1:11" ht="14.25">
      <c r="A6" s="8" t="s">
        <v>36</v>
      </c>
      <c r="B6" s="73">
        <f>COUNTIF(J12:J15,"Pass")</f>
        <v>3</v>
      </c>
      <c r="C6" s="6" t="s">
        <v>37</v>
      </c>
      <c r="D6" s="9">
        <f>COUNTIF(J10:J734,"Pending")</f>
        <v>0</v>
      </c>
      <c r="E6" s="5"/>
      <c r="F6" s="5"/>
      <c r="G6" s="5"/>
      <c r="H6" s="5"/>
      <c r="I6" s="103"/>
      <c r="J6" s="103"/>
      <c r="K6" s="103"/>
    </row>
    <row r="7" spans="1:11" ht="15" thickBot="1">
      <c r="A7" s="10" t="s">
        <v>3</v>
      </c>
      <c r="B7" s="74">
        <f ca="1">COUNTIF(B6:J15,"Fail")</f>
        <v>0</v>
      </c>
      <c r="C7" s="25" t="s">
        <v>27</v>
      </c>
      <c r="D7" s="56">
        <v>3</v>
      </c>
      <c r="E7" s="59"/>
      <c r="F7" s="59"/>
      <c r="G7" s="59"/>
      <c r="H7" s="59"/>
      <c r="I7" s="103"/>
      <c r="J7" s="103"/>
      <c r="K7" s="103"/>
    </row>
    <row r="8" spans="1:11" ht="14.25">
      <c r="A8" s="107"/>
      <c r="B8" s="107"/>
      <c r="C8" s="107"/>
      <c r="D8" s="107"/>
      <c r="E8" s="5"/>
      <c r="F8" s="5"/>
      <c r="G8" s="5"/>
      <c r="H8" s="5"/>
      <c r="I8" s="5"/>
      <c r="J8" s="83"/>
      <c r="K8" s="83"/>
    </row>
    <row r="9" spans="1:11">
      <c r="A9" s="108" t="s">
        <v>29</v>
      </c>
      <c r="B9" s="110" t="s">
        <v>6</v>
      </c>
      <c r="C9" s="108" t="s">
        <v>15</v>
      </c>
      <c r="D9" s="112" t="s">
        <v>39</v>
      </c>
      <c r="E9" s="113"/>
      <c r="F9" s="113"/>
      <c r="G9" s="114"/>
      <c r="H9" s="118" t="s">
        <v>40</v>
      </c>
      <c r="I9" s="119" t="s">
        <v>26</v>
      </c>
      <c r="J9" s="119" t="s">
        <v>41</v>
      </c>
      <c r="K9" s="119" t="s">
        <v>30</v>
      </c>
    </row>
    <row r="10" spans="1:11">
      <c r="A10" s="109"/>
      <c r="B10" s="111"/>
      <c r="C10" s="109"/>
      <c r="D10" s="115"/>
      <c r="E10" s="116"/>
      <c r="F10" s="116"/>
      <c r="G10" s="117"/>
      <c r="H10" s="108"/>
      <c r="I10" s="108"/>
      <c r="J10" s="108"/>
      <c r="K10" s="108"/>
    </row>
    <row r="11" spans="1:11" ht="15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1"/>
    </row>
    <row r="12" spans="1:11">
      <c r="A12" s="122" t="s">
        <v>235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21.5" customHeight="1">
      <c r="A13" s="69" t="s">
        <v>0</v>
      </c>
      <c r="B13" s="75" t="s">
        <v>232</v>
      </c>
      <c r="C13" s="68" t="s">
        <v>233</v>
      </c>
      <c r="D13" s="126" t="s">
        <v>234</v>
      </c>
      <c r="E13" s="127"/>
      <c r="F13" s="127"/>
      <c r="G13" s="128"/>
      <c r="H13" s="84"/>
      <c r="I13" s="86" t="s">
        <v>216</v>
      </c>
      <c r="J13" s="68" t="s">
        <v>36</v>
      </c>
      <c r="K13" s="67"/>
    </row>
    <row r="14" spans="1:11" ht="141" customHeight="1">
      <c r="A14" s="69" t="s">
        <v>1</v>
      </c>
      <c r="B14" s="75" t="s">
        <v>236</v>
      </c>
      <c r="C14" s="68" t="s">
        <v>237</v>
      </c>
      <c r="D14" s="126" t="s">
        <v>238</v>
      </c>
      <c r="E14" s="127"/>
      <c r="F14" s="127"/>
      <c r="G14" s="128"/>
      <c r="H14" s="68"/>
      <c r="I14" s="91" t="s">
        <v>216</v>
      </c>
      <c r="J14" s="68" t="s">
        <v>36</v>
      </c>
      <c r="K14" s="67"/>
    </row>
    <row r="15" spans="1:11" ht="141" customHeight="1">
      <c r="A15" s="69" t="s">
        <v>2</v>
      </c>
      <c r="B15" s="75" t="s">
        <v>239</v>
      </c>
      <c r="C15" s="68" t="s">
        <v>241</v>
      </c>
      <c r="D15" s="126" t="s">
        <v>240</v>
      </c>
      <c r="E15" s="127"/>
      <c r="F15" s="127"/>
      <c r="G15" s="128"/>
      <c r="H15" s="68"/>
      <c r="I15" s="91" t="s">
        <v>216</v>
      </c>
      <c r="J15" s="68" t="s">
        <v>36</v>
      </c>
      <c r="K15" s="67"/>
    </row>
  </sheetData>
  <mergeCells count="23">
    <mergeCell ref="D15:G15"/>
    <mergeCell ref="K9:K10"/>
    <mergeCell ref="A11:K11"/>
    <mergeCell ref="A12:K12"/>
    <mergeCell ref="D13:G13"/>
    <mergeCell ref="D14:G14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FD3A-1CEA-4B20-BA0F-2D57CFC74EEC}">
  <dimension ref="A1:K18"/>
  <sheetViews>
    <sheetView workbookViewId="0">
      <selection activeCell="D7" sqref="D7"/>
    </sheetView>
  </sheetViews>
  <sheetFormatPr defaultRowHeight="13.5"/>
  <cols>
    <col min="1" max="1" width="11.5" customWidth="1"/>
    <col min="2" max="2" width="21.375" customWidth="1"/>
    <col min="3" max="3" width="24.25" customWidth="1"/>
    <col min="4" max="4" width="18.25" customWidth="1"/>
    <col min="6" max="6" width="2.875" customWidth="1"/>
    <col min="7" max="7" width="25.5" customWidth="1"/>
    <col min="8" max="8" width="10.625" customWidth="1"/>
  </cols>
  <sheetData>
    <row r="1" spans="1:11" ht="25.5" customHeight="1">
      <c r="A1" s="54"/>
      <c r="B1" s="101"/>
      <c r="C1" s="101"/>
      <c r="D1" s="101"/>
      <c r="E1" s="3"/>
      <c r="F1" s="3"/>
      <c r="G1" s="3"/>
      <c r="H1" s="3"/>
      <c r="I1" s="3"/>
      <c r="J1" s="82"/>
      <c r="K1" s="3"/>
    </row>
    <row r="2" spans="1:11" ht="15" thickBot="1">
      <c r="A2" s="4"/>
      <c r="B2" s="102"/>
      <c r="C2" s="102"/>
      <c r="D2" s="102"/>
      <c r="E2" s="3"/>
      <c r="F2" s="3"/>
      <c r="G2" s="3"/>
      <c r="H2" s="3"/>
      <c r="I2" s="3"/>
      <c r="J2" s="82"/>
      <c r="K2" s="3"/>
    </row>
    <row r="3" spans="1:11" ht="25.5">
      <c r="A3" s="55" t="s">
        <v>34</v>
      </c>
      <c r="B3" s="92" t="s">
        <v>42</v>
      </c>
      <c r="C3" s="92"/>
      <c r="D3" s="93"/>
      <c r="E3" s="58"/>
      <c r="F3" s="58"/>
      <c r="G3" s="58"/>
      <c r="H3" s="58"/>
      <c r="I3" s="103"/>
      <c r="J3" s="103"/>
      <c r="K3" s="103"/>
    </row>
    <row r="4" spans="1:11" ht="25.5">
      <c r="A4" s="60" t="s">
        <v>35</v>
      </c>
      <c r="B4" s="104" t="s">
        <v>293</v>
      </c>
      <c r="C4" s="105"/>
      <c r="D4" s="106"/>
      <c r="E4" s="58"/>
      <c r="F4" s="58"/>
      <c r="G4" s="58"/>
      <c r="H4" s="58"/>
      <c r="I4" s="103"/>
      <c r="J4" s="103"/>
      <c r="K4" s="103"/>
    </row>
    <row r="5" spans="1:11" ht="38.25">
      <c r="A5" s="60" t="s">
        <v>28</v>
      </c>
      <c r="B5" s="94" t="s">
        <v>80</v>
      </c>
      <c r="C5" s="95"/>
      <c r="D5" s="96"/>
      <c r="E5" s="66"/>
      <c r="F5" s="66"/>
      <c r="G5" s="66"/>
      <c r="H5" s="66"/>
      <c r="I5" s="97"/>
      <c r="J5" s="97"/>
      <c r="K5" s="97"/>
    </row>
    <row r="6" spans="1:11" ht="14.25">
      <c r="A6" s="8" t="s">
        <v>36</v>
      </c>
      <c r="B6" s="73">
        <f>COUNTIF(I12:I18,"Pass")</f>
        <v>5</v>
      </c>
      <c r="C6" s="6" t="s">
        <v>37</v>
      </c>
      <c r="D6" s="9">
        <f>COUNTIF(J10:J732,"Pending")</f>
        <v>0</v>
      </c>
      <c r="E6" s="5"/>
      <c r="F6" s="5"/>
      <c r="G6" s="5"/>
      <c r="H6" s="5"/>
      <c r="I6" s="103"/>
      <c r="J6" s="103"/>
      <c r="K6" s="103"/>
    </row>
    <row r="7" spans="1:11" ht="15" thickBot="1">
      <c r="A7" s="10" t="s">
        <v>3</v>
      </c>
      <c r="B7" s="74">
        <f>COUNTIF(I13:I18,"Fail")</f>
        <v>0</v>
      </c>
      <c r="C7" s="25" t="s">
        <v>27</v>
      </c>
      <c r="D7" s="56">
        <v>5</v>
      </c>
      <c r="E7" s="59"/>
      <c r="F7" s="59"/>
      <c r="G7" s="59"/>
      <c r="H7" s="59"/>
      <c r="I7" s="103"/>
      <c r="J7" s="103"/>
      <c r="K7" s="103"/>
    </row>
    <row r="8" spans="1:11" ht="14.25">
      <c r="A8" s="159"/>
      <c r="B8" s="159"/>
      <c r="C8" s="159"/>
      <c r="D8" s="159"/>
      <c r="E8" s="5"/>
      <c r="F8" s="5"/>
      <c r="G8" s="5"/>
      <c r="H8" s="5"/>
      <c r="I8" s="5"/>
      <c r="J8" s="160"/>
      <c r="K8" s="83"/>
    </row>
    <row r="9" spans="1:11" ht="42.75" customHeight="1">
      <c r="A9" s="161" t="s">
        <v>29</v>
      </c>
      <c r="B9" s="162" t="s">
        <v>6</v>
      </c>
      <c r="C9" s="161" t="s">
        <v>15</v>
      </c>
      <c r="D9" s="161" t="s">
        <v>39</v>
      </c>
      <c r="E9" s="161"/>
      <c r="F9" s="161"/>
      <c r="G9" s="161" t="s">
        <v>40</v>
      </c>
      <c r="H9" s="161" t="s">
        <v>26</v>
      </c>
      <c r="I9" s="161" t="s">
        <v>41</v>
      </c>
      <c r="J9" s="161" t="s">
        <v>30</v>
      </c>
    </row>
    <row r="10" spans="1:11">
      <c r="A10" s="161"/>
      <c r="B10" s="162"/>
      <c r="C10" s="161"/>
      <c r="D10" s="161"/>
      <c r="E10" s="161"/>
      <c r="F10" s="161"/>
      <c r="G10" s="161"/>
      <c r="H10" s="161"/>
      <c r="I10" s="161"/>
      <c r="J10" s="161"/>
    </row>
    <row r="11" spans="1:11" ht="15">
      <c r="A11" s="163" t="s">
        <v>246</v>
      </c>
      <c r="B11" s="163"/>
      <c r="C11" s="163"/>
      <c r="D11" s="163"/>
      <c r="E11" s="163"/>
      <c r="F11" s="163"/>
      <c r="G11" s="163"/>
      <c r="H11" s="163"/>
      <c r="I11" s="163"/>
      <c r="J11" s="163"/>
    </row>
    <row r="12" spans="1:11" ht="14.25">
      <c r="A12" s="164" t="s">
        <v>247</v>
      </c>
      <c r="B12" s="164"/>
      <c r="C12" s="164"/>
      <c r="D12" s="164"/>
      <c r="E12" s="164"/>
      <c r="F12" s="164"/>
      <c r="G12" s="164"/>
      <c r="H12" s="164"/>
      <c r="I12" s="164"/>
      <c r="J12" s="164"/>
    </row>
    <row r="13" spans="1:11" ht="126" customHeight="1">
      <c r="A13" s="165" t="s">
        <v>0</v>
      </c>
      <c r="B13" s="165" t="s">
        <v>248</v>
      </c>
      <c r="C13" s="165" t="s">
        <v>249</v>
      </c>
      <c r="D13" s="157" t="s">
        <v>250</v>
      </c>
      <c r="E13" s="157"/>
      <c r="F13" s="157"/>
      <c r="G13" s="158"/>
      <c r="H13" s="166">
        <v>46361</v>
      </c>
      <c r="I13" s="165" t="s">
        <v>36</v>
      </c>
      <c r="J13" s="158"/>
    </row>
    <row r="14" spans="1:11" ht="138.75" customHeight="1">
      <c r="A14" s="165" t="s">
        <v>1</v>
      </c>
      <c r="B14" s="167" t="s">
        <v>251</v>
      </c>
      <c r="C14" s="165" t="s">
        <v>252</v>
      </c>
      <c r="D14" s="157" t="s">
        <v>253</v>
      </c>
      <c r="E14" s="157"/>
      <c r="F14" s="157"/>
      <c r="G14" s="158"/>
      <c r="H14" s="166">
        <v>46361</v>
      </c>
      <c r="I14" s="165" t="s">
        <v>36</v>
      </c>
      <c r="J14" s="158"/>
    </row>
    <row r="15" spans="1:11" ht="132" customHeight="1">
      <c r="A15" s="165" t="s">
        <v>2</v>
      </c>
      <c r="B15" s="168" t="s">
        <v>254</v>
      </c>
      <c r="C15" s="165" t="s">
        <v>255</v>
      </c>
      <c r="D15" s="157" t="s">
        <v>256</v>
      </c>
      <c r="E15" s="157"/>
      <c r="F15" s="157"/>
      <c r="G15" s="158"/>
      <c r="H15" s="166">
        <v>46361</v>
      </c>
      <c r="I15" s="165" t="s">
        <v>36</v>
      </c>
      <c r="J15" s="158"/>
    </row>
    <row r="16" spans="1:11" ht="14.25">
      <c r="A16" s="164" t="s">
        <v>257</v>
      </c>
      <c r="B16" s="164"/>
      <c r="C16" s="164"/>
      <c r="D16" s="164"/>
      <c r="E16" s="164"/>
      <c r="F16" s="164"/>
      <c r="G16" s="164"/>
      <c r="H16" s="164"/>
      <c r="I16" s="164"/>
      <c r="J16" s="164"/>
    </row>
    <row r="17" spans="1:10" ht="126" customHeight="1">
      <c r="A17" s="165" t="s">
        <v>43</v>
      </c>
      <c r="B17" s="168" t="s">
        <v>258</v>
      </c>
      <c r="C17" s="165" t="s">
        <v>259</v>
      </c>
      <c r="D17" s="157" t="s">
        <v>260</v>
      </c>
      <c r="E17" s="157"/>
      <c r="F17" s="157"/>
      <c r="G17" s="158"/>
      <c r="H17" s="165" t="s">
        <v>245</v>
      </c>
      <c r="I17" s="165" t="s">
        <v>36</v>
      </c>
      <c r="J17" s="158"/>
    </row>
    <row r="18" spans="1:10" ht="138.75" customHeight="1">
      <c r="A18" s="165" t="s">
        <v>44</v>
      </c>
      <c r="B18" s="168" t="s">
        <v>242</v>
      </c>
      <c r="C18" s="165" t="s">
        <v>243</v>
      </c>
      <c r="D18" s="157" t="s">
        <v>244</v>
      </c>
      <c r="E18" s="157"/>
      <c r="F18" s="157"/>
      <c r="G18" s="158"/>
      <c r="H18" s="165" t="s">
        <v>245</v>
      </c>
      <c r="I18" s="165" t="s">
        <v>36</v>
      </c>
      <c r="J18" s="158"/>
    </row>
  </sheetData>
  <mergeCells count="26">
    <mergeCell ref="I4:K4"/>
    <mergeCell ref="B5:D5"/>
    <mergeCell ref="I5:K5"/>
    <mergeCell ref="I6:K6"/>
    <mergeCell ref="I7:K7"/>
    <mergeCell ref="A8:D8"/>
    <mergeCell ref="D15:F15"/>
    <mergeCell ref="A16:J16"/>
    <mergeCell ref="D17:F17"/>
    <mergeCell ref="D18:F18"/>
    <mergeCell ref="B3:D3"/>
    <mergeCell ref="B1:D2"/>
    <mergeCell ref="I3:K3"/>
    <mergeCell ref="B4:D4"/>
    <mergeCell ref="I9:I10"/>
    <mergeCell ref="J9:J10"/>
    <mergeCell ref="A11:J11"/>
    <mergeCell ref="A12:J12"/>
    <mergeCell ref="D13:F13"/>
    <mergeCell ref="D14:F14"/>
    <mergeCell ref="A9:A10"/>
    <mergeCell ref="B9:B10"/>
    <mergeCell ref="C9:C10"/>
    <mergeCell ref="D9:F10"/>
    <mergeCell ref="G9:G10"/>
    <mergeCell ref="H9:H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81F0-CB65-4291-A344-31B9D505B8C6}">
  <dimension ref="A1:K16"/>
  <sheetViews>
    <sheetView topLeftCell="A16" workbookViewId="0">
      <selection activeCell="J16" sqref="J16"/>
    </sheetView>
  </sheetViews>
  <sheetFormatPr defaultRowHeight="13.5"/>
  <cols>
    <col min="1" max="1" width="14.75" customWidth="1"/>
    <col min="2" max="2" width="17.375" customWidth="1"/>
    <col min="3" max="3" width="22.25" customWidth="1"/>
    <col min="7" max="7" width="27.375" customWidth="1"/>
    <col min="8" max="8" width="13.5" customWidth="1"/>
  </cols>
  <sheetData>
    <row r="1" spans="1:11" ht="14.25">
      <c r="A1" s="54"/>
      <c r="B1" s="101"/>
      <c r="C1" s="101"/>
      <c r="D1" s="101"/>
      <c r="E1" s="3"/>
      <c r="F1" s="3"/>
      <c r="G1" s="3"/>
      <c r="H1" s="3"/>
      <c r="I1" s="3"/>
      <c r="J1" s="82"/>
      <c r="K1" s="3"/>
    </row>
    <row r="2" spans="1:11" ht="15" thickBot="1">
      <c r="A2" s="4"/>
      <c r="B2" s="102"/>
      <c r="C2" s="102"/>
      <c r="D2" s="102"/>
      <c r="E2" s="3"/>
      <c r="F2" s="3"/>
      <c r="G2" s="3"/>
      <c r="H2" s="3"/>
      <c r="I2" s="3"/>
      <c r="J2" s="82"/>
      <c r="K2" s="3"/>
    </row>
    <row r="3" spans="1:11" ht="25.5">
      <c r="A3" s="55" t="s">
        <v>34</v>
      </c>
      <c r="B3" s="92" t="s">
        <v>42</v>
      </c>
      <c r="C3" s="92"/>
      <c r="D3" s="93"/>
      <c r="E3" s="58"/>
      <c r="F3" s="58"/>
      <c r="G3" s="58"/>
      <c r="H3" s="58"/>
      <c r="I3" s="103"/>
      <c r="J3" s="103"/>
      <c r="K3" s="103"/>
    </row>
    <row r="4" spans="1:11" ht="14.25">
      <c r="A4" s="60" t="s">
        <v>35</v>
      </c>
      <c r="B4" s="104" t="s">
        <v>294</v>
      </c>
      <c r="C4" s="105"/>
      <c r="D4" s="106"/>
      <c r="E4" s="58"/>
      <c r="F4" s="58"/>
      <c r="G4" s="58"/>
      <c r="H4" s="58"/>
      <c r="I4" s="103"/>
      <c r="J4" s="103"/>
      <c r="K4" s="103"/>
    </row>
    <row r="5" spans="1:11" ht="38.25">
      <c r="A5" s="60" t="s">
        <v>28</v>
      </c>
      <c r="B5" s="94" t="s">
        <v>80</v>
      </c>
      <c r="C5" s="95"/>
      <c r="D5" s="96"/>
      <c r="E5" s="66"/>
      <c r="F5" s="66"/>
      <c r="G5" s="66"/>
      <c r="H5" s="66"/>
      <c r="I5" s="97"/>
      <c r="J5" s="97"/>
      <c r="K5" s="97"/>
    </row>
    <row r="6" spans="1:11" ht="14.25">
      <c r="A6" s="8" t="s">
        <v>36</v>
      </c>
      <c r="B6" s="73">
        <f>COUNTIF(I13:I16,"Pass")</f>
        <v>4</v>
      </c>
      <c r="C6" s="6" t="s">
        <v>37</v>
      </c>
      <c r="D6" s="9">
        <f>COUNTIF(J10:J732,"Pending")</f>
        <v>0</v>
      </c>
      <c r="E6" s="5"/>
      <c r="F6" s="5"/>
      <c r="G6" s="5"/>
      <c r="H6" s="5"/>
      <c r="I6" s="103"/>
      <c r="J6" s="103"/>
      <c r="K6" s="103"/>
    </row>
    <row r="7" spans="1:11" ht="15" thickBot="1">
      <c r="A7" s="10" t="s">
        <v>3</v>
      </c>
      <c r="B7" s="74">
        <f>COUNTIF(I13:I17,"Fail")</f>
        <v>0</v>
      </c>
      <c r="C7" s="25" t="s">
        <v>27</v>
      </c>
      <c r="D7" s="56">
        <v>4</v>
      </c>
      <c r="E7" s="59"/>
      <c r="F7" s="59"/>
      <c r="G7" s="59"/>
      <c r="H7" s="59"/>
      <c r="I7" s="103"/>
      <c r="J7" s="103"/>
      <c r="K7" s="103"/>
    </row>
    <row r="8" spans="1:11" ht="14.25">
      <c r="A8" s="159"/>
      <c r="B8" s="159"/>
      <c r="C8" s="159"/>
      <c r="D8" s="159"/>
      <c r="E8" s="5"/>
      <c r="F8" s="5"/>
      <c r="G8" s="5"/>
      <c r="H8" s="5"/>
      <c r="I8" s="5"/>
      <c r="J8" s="160"/>
      <c r="K8" s="160"/>
    </row>
    <row r="9" spans="1:11" ht="42.75" customHeight="1">
      <c r="A9" s="161" t="s">
        <v>29</v>
      </c>
      <c r="B9" s="162" t="s">
        <v>6</v>
      </c>
      <c r="C9" s="161" t="s">
        <v>15</v>
      </c>
      <c r="D9" s="161" t="s">
        <v>39</v>
      </c>
      <c r="E9" s="161"/>
      <c r="F9" s="161"/>
      <c r="G9" s="161" t="s">
        <v>40</v>
      </c>
      <c r="H9" s="161" t="s">
        <v>26</v>
      </c>
      <c r="I9" s="161" t="s">
        <v>41</v>
      </c>
      <c r="J9" s="161" t="s">
        <v>30</v>
      </c>
      <c r="K9" s="169"/>
    </row>
    <row r="10" spans="1:11">
      <c r="A10" s="161"/>
      <c r="B10" s="162"/>
      <c r="C10" s="161"/>
      <c r="D10" s="161"/>
      <c r="E10" s="161"/>
      <c r="F10" s="161"/>
      <c r="G10" s="161"/>
      <c r="H10" s="161"/>
      <c r="I10" s="161"/>
      <c r="J10" s="161"/>
    </row>
    <row r="11" spans="1:11" ht="15">
      <c r="A11" s="163" t="s">
        <v>261</v>
      </c>
      <c r="B11" s="163"/>
      <c r="C11" s="163"/>
      <c r="D11" s="163"/>
      <c r="E11" s="163"/>
      <c r="F11" s="163"/>
      <c r="G11" s="163"/>
      <c r="H11" s="163"/>
      <c r="I11" s="163"/>
      <c r="J11" s="163"/>
    </row>
    <row r="12" spans="1:11" ht="14.25">
      <c r="A12" s="164" t="s">
        <v>262</v>
      </c>
      <c r="B12" s="164"/>
      <c r="C12" s="164"/>
      <c r="D12" s="164"/>
      <c r="E12" s="164"/>
      <c r="F12" s="164"/>
      <c r="G12" s="164"/>
      <c r="H12" s="164"/>
      <c r="I12" s="164"/>
      <c r="J12" s="164"/>
    </row>
    <row r="13" spans="1:11" ht="144" customHeight="1">
      <c r="A13" s="165" t="s">
        <v>45</v>
      </c>
      <c r="B13" s="165" t="s">
        <v>263</v>
      </c>
      <c r="C13" s="165" t="s">
        <v>264</v>
      </c>
      <c r="D13" s="157" t="s">
        <v>265</v>
      </c>
      <c r="E13" s="157"/>
      <c r="F13" s="157"/>
      <c r="G13" s="158"/>
      <c r="H13" s="165" t="s">
        <v>266</v>
      </c>
      <c r="I13" s="165" t="s">
        <v>36</v>
      </c>
      <c r="J13" s="158"/>
    </row>
    <row r="14" spans="1:11" ht="149.25" customHeight="1">
      <c r="A14" s="165" t="s">
        <v>46</v>
      </c>
      <c r="B14" s="165" t="s">
        <v>267</v>
      </c>
      <c r="C14" s="165" t="s">
        <v>268</v>
      </c>
      <c r="D14" s="157" t="s">
        <v>269</v>
      </c>
      <c r="E14" s="157"/>
      <c r="F14" s="157"/>
      <c r="G14" s="158"/>
      <c r="H14" s="165" t="s">
        <v>266</v>
      </c>
      <c r="I14" s="165" t="s">
        <v>36</v>
      </c>
      <c r="J14" s="158"/>
    </row>
    <row r="15" spans="1:11" ht="144" customHeight="1">
      <c r="A15" s="165" t="s">
        <v>47</v>
      </c>
      <c r="B15" s="168" t="s">
        <v>270</v>
      </c>
      <c r="C15" s="165" t="s">
        <v>271</v>
      </c>
      <c r="D15" s="157" t="s">
        <v>272</v>
      </c>
      <c r="E15" s="157"/>
      <c r="F15" s="157"/>
      <c r="G15" s="158"/>
      <c r="H15" s="165" t="s">
        <v>266</v>
      </c>
      <c r="I15" s="165" t="s">
        <v>36</v>
      </c>
      <c r="J15" s="158"/>
    </row>
    <row r="16" spans="1:11" ht="153" customHeight="1">
      <c r="A16" s="165" t="s">
        <v>48</v>
      </c>
      <c r="B16" s="168" t="s">
        <v>273</v>
      </c>
      <c r="C16" s="165" t="s">
        <v>274</v>
      </c>
      <c r="D16" s="157" t="s">
        <v>275</v>
      </c>
      <c r="E16" s="157"/>
      <c r="F16" s="157"/>
      <c r="G16" s="158"/>
      <c r="H16" s="165" t="s">
        <v>266</v>
      </c>
      <c r="I16" s="165" t="s">
        <v>36</v>
      </c>
      <c r="J16" s="158"/>
    </row>
  </sheetData>
  <mergeCells count="24">
    <mergeCell ref="D16:F16"/>
    <mergeCell ref="J9:J10"/>
    <mergeCell ref="A11:J11"/>
    <mergeCell ref="A12:J12"/>
    <mergeCell ref="D13:F13"/>
    <mergeCell ref="D14:F14"/>
    <mergeCell ref="D15:F15"/>
    <mergeCell ref="I6:K6"/>
    <mergeCell ref="I7:K7"/>
    <mergeCell ref="A8:D8"/>
    <mergeCell ref="A9:A10"/>
    <mergeCell ref="B9:B10"/>
    <mergeCell ref="C9:C10"/>
    <mergeCell ref="D9:F10"/>
    <mergeCell ref="G9:G10"/>
    <mergeCell ref="H9:H10"/>
    <mergeCell ref="I9:I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809F-FA9B-4446-BBFD-CF33E60A2F6A}">
  <dimension ref="A1:K14"/>
  <sheetViews>
    <sheetView workbookViewId="0">
      <selection activeCell="L14" sqref="L14"/>
    </sheetView>
  </sheetViews>
  <sheetFormatPr defaultRowHeight="13.5"/>
  <cols>
    <col min="1" max="1" width="13" customWidth="1"/>
    <col min="2" max="2" width="25.375" customWidth="1"/>
    <col min="3" max="3" width="24.75" customWidth="1"/>
    <col min="6" max="6" width="11.75" customWidth="1"/>
    <col min="7" max="7" width="26.875" customWidth="1"/>
    <col min="8" max="8" width="13.25" customWidth="1"/>
  </cols>
  <sheetData>
    <row r="1" spans="1:11" ht="14.25">
      <c r="A1" s="54"/>
      <c r="B1" s="101"/>
      <c r="C1" s="101"/>
      <c r="D1" s="101"/>
      <c r="E1" s="3"/>
      <c r="F1" s="3"/>
      <c r="G1" s="3"/>
      <c r="H1" s="3"/>
      <c r="I1" s="3"/>
      <c r="J1" s="82"/>
      <c r="K1" s="3"/>
    </row>
    <row r="2" spans="1:11" ht="15" thickBot="1">
      <c r="A2" s="4"/>
      <c r="B2" s="102"/>
      <c r="C2" s="102"/>
      <c r="D2" s="102"/>
      <c r="E2" s="3"/>
      <c r="F2" s="3"/>
      <c r="G2" s="3"/>
      <c r="H2" s="3"/>
      <c r="I2" s="3"/>
      <c r="J2" s="82"/>
      <c r="K2" s="3"/>
    </row>
    <row r="3" spans="1:11" ht="25.5">
      <c r="A3" s="55" t="s">
        <v>34</v>
      </c>
      <c r="B3" s="92" t="s">
        <v>42</v>
      </c>
      <c r="C3" s="92"/>
      <c r="D3" s="93"/>
      <c r="E3" s="58"/>
      <c r="F3" s="58"/>
      <c r="G3" s="58"/>
      <c r="H3" s="58"/>
      <c r="I3" s="103"/>
      <c r="J3" s="103"/>
      <c r="K3" s="103"/>
    </row>
    <row r="4" spans="1:11" ht="25.5">
      <c r="A4" s="60" t="s">
        <v>35</v>
      </c>
      <c r="B4" s="104" t="s">
        <v>295</v>
      </c>
      <c r="C4" s="105"/>
      <c r="D4" s="106"/>
      <c r="E4" s="58"/>
      <c r="F4" s="58"/>
      <c r="G4" s="58"/>
      <c r="H4" s="58"/>
      <c r="I4" s="103"/>
      <c r="J4" s="103"/>
      <c r="K4" s="103"/>
    </row>
    <row r="5" spans="1:11" ht="38.25">
      <c r="A5" s="60" t="s">
        <v>28</v>
      </c>
      <c r="B5" s="94" t="s">
        <v>80</v>
      </c>
      <c r="C5" s="95"/>
      <c r="D5" s="96"/>
      <c r="E5" s="66"/>
      <c r="F5" s="66"/>
      <c r="G5" s="66"/>
      <c r="H5" s="66"/>
      <c r="I5" s="97"/>
      <c r="J5" s="97"/>
      <c r="K5" s="97"/>
    </row>
    <row r="6" spans="1:11" ht="14.25">
      <c r="A6" s="8" t="s">
        <v>36</v>
      </c>
      <c r="B6" s="73">
        <f>COUNTIF(I13:I14,"Pass")</f>
        <v>2</v>
      </c>
      <c r="C6" s="6" t="s">
        <v>37</v>
      </c>
      <c r="D6" s="9">
        <f>COUNTIF(J10:J734,"Pending")</f>
        <v>0</v>
      </c>
      <c r="E6" s="5"/>
      <c r="F6" s="5"/>
      <c r="G6" s="5"/>
      <c r="H6" s="5"/>
      <c r="I6" s="103"/>
      <c r="J6" s="103"/>
      <c r="K6" s="103"/>
    </row>
    <row r="7" spans="1:11" ht="15" thickBot="1">
      <c r="A7" s="10" t="s">
        <v>3</v>
      </c>
      <c r="B7" s="74">
        <f>COUNTIF(I13:I14,"Fail")</f>
        <v>0</v>
      </c>
      <c r="C7" s="25" t="s">
        <v>27</v>
      </c>
      <c r="D7" s="56">
        <v>2</v>
      </c>
      <c r="E7" s="59"/>
      <c r="F7" s="59"/>
      <c r="G7" s="59"/>
      <c r="H7" s="59"/>
      <c r="I7" s="103"/>
      <c r="J7" s="103"/>
      <c r="K7" s="103"/>
    </row>
    <row r="8" spans="1:11" ht="14.25">
      <c r="A8" s="159"/>
      <c r="B8" s="159"/>
      <c r="C8" s="159"/>
      <c r="D8" s="159"/>
      <c r="E8" s="5"/>
      <c r="F8" s="5"/>
      <c r="G8" s="5"/>
      <c r="H8" s="5"/>
      <c r="I8" s="5"/>
      <c r="J8" s="160"/>
      <c r="K8" s="83"/>
    </row>
    <row r="9" spans="1:11" ht="42.75" customHeight="1">
      <c r="A9" s="161" t="s">
        <v>29</v>
      </c>
      <c r="B9" s="162" t="s">
        <v>6</v>
      </c>
      <c r="C9" s="161" t="s">
        <v>15</v>
      </c>
      <c r="D9" s="161" t="s">
        <v>39</v>
      </c>
      <c r="E9" s="161"/>
      <c r="F9" s="161"/>
      <c r="G9" s="161" t="s">
        <v>40</v>
      </c>
      <c r="H9" s="161" t="s">
        <v>26</v>
      </c>
      <c r="I9" s="161" t="s">
        <v>41</v>
      </c>
      <c r="J9" s="161" t="s">
        <v>30</v>
      </c>
    </row>
    <row r="10" spans="1:11">
      <c r="A10" s="161"/>
      <c r="B10" s="162"/>
      <c r="C10" s="161"/>
      <c r="D10" s="161"/>
      <c r="E10" s="161"/>
      <c r="F10" s="161"/>
      <c r="G10" s="161"/>
      <c r="H10" s="161"/>
      <c r="I10" s="161"/>
      <c r="J10" s="161"/>
    </row>
    <row r="11" spans="1:11" ht="15">
      <c r="A11" s="163" t="s">
        <v>276</v>
      </c>
      <c r="B11" s="163"/>
      <c r="C11" s="163"/>
      <c r="D11" s="163"/>
      <c r="E11" s="163"/>
      <c r="F11" s="163"/>
      <c r="G11" s="163"/>
      <c r="H11" s="163"/>
      <c r="I11" s="163"/>
      <c r="J11" s="163"/>
    </row>
    <row r="12" spans="1:11" ht="14.25">
      <c r="A12" s="164" t="s">
        <v>277</v>
      </c>
      <c r="B12" s="164"/>
      <c r="C12" s="164"/>
      <c r="D12" s="164"/>
      <c r="E12" s="164"/>
      <c r="F12" s="164"/>
      <c r="G12" s="164"/>
      <c r="H12" s="164"/>
      <c r="I12" s="164"/>
      <c r="J12" s="164"/>
    </row>
    <row r="13" spans="1:11" ht="135.75" customHeight="1">
      <c r="A13" s="165" t="s">
        <v>49</v>
      </c>
      <c r="B13" s="165" t="s">
        <v>278</v>
      </c>
      <c r="C13" s="165" t="s">
        <v>279</v>
      </c>
      <c r="D13" s="157" t="s">
        <v>280</v>
      </c>
      <c r="E13" s="157"/>
      <c r="F13" s="157"/>
      <c r="G13" s="158"/>
      <c r="H13" s="165" t="s">
        <v>281</v>
      </c>
      <c r="I13" s="165" t="s">
        <v>36</v>
      </c>
      <c r="J13" s="158"/>
    </row>
    <row r="14" spans="1:11" ht="294" customHeight="1">
      <c r="A14" s="165" t="s">
        <v>50</v>
      </c>
      <c r="B14" s="165" t="s">
        <v>282</v>
      </c>
      <c r="C14" s="165" t="s">
        <v>283</v>
      </c>
      <c r="D14" s="157" t="s">
        <v>284</v>
      </c>
      <c r="E14" s="157"/>
      <c r="F14" s="157"/>
      <c r="G14" s="158"/>
      <c r="H14" s="165" t="s">
        <v>281</v>
      </c>
      <c r="I14" s="165" t="s">
        <v>36</v>
      </c>
      <c r="J14" s="158"/>
    </row>
  </sheetData>
  <mergeCells count="22">
    <mergeCell ref="J9:J10"/>
    <mergeCell ref="A11:J11"/>
    <mergeCell ref="A12:J12"/>
    <mergeCell ref="D13:F13"/>
    <mergeCell ref="D14:F14"/>
    <mergeCell ref="I6:K6"/>
    <mergeCell ref="I7:K7"/>
    <mergeCell ref="A8:D8"/>
    <mergeCell ref="A9:A10"/>
    <mergeCell ref="B9:B10"/>
    <mergeCell ref="C9:C10"/>
    <mergeCell ref="D9:F10"/>
    <mergeCell ref="G9:G10"/>
    <mergeCell ref="H9:H10"/>
    <mergeCell ref="I9:I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5627-4A4F-46F2-959E-CE8260FF78DA}">
  <dimension ref="A1:K14"/>
  <sheetViews>
    <sheetView workbookViewId="0">
      <selection activeCell="H14" sqref="H14"/>
    </sheetView>
  </sheetViews>
  <sheetFormatPr defaultRowHeight="13.5"/>
  <cols>
    <col min="1" max="1" width="12.625" customWidth="1"/>
    <col min="2" max="2" width="21" customWidth="1"/>
    <col min="3" max="3" width="25.375" customWidth="1"/>
    <col min="7" max="7" width="26.75" customWidth="1"/>
    <col min="8" max="8" width="13.125" customWidth="1"/>
  </cols>
  <sheetData>
    <row r="1" spans="1:11" ht="14.25">
      <c r="A1" s="54"/>
      <c r="B1" s="101"/>
      <c r="C1" s="101"/>
      <c r="D1" s="101"/>
      <c r="E1" s="3"/>
      <c r="F1" s="3"/>
      <c r="G1" s="3"/>
      <c r="H1" s="3"/>
      <c r="I1" s="3"/>
      <c r="J1" s="82"/>
      <c r="K1" s="3"/>
    </row>
    <row r="2" spans="1:11" ht="15" thickBot="1">
      <c r="A2" s="4"/>
      <c r="B2" s="102"/>
      <c r="C2" s="102"/>
      <c r="D2" s="102"/>
      <c r="E2" s="3"/>
      <c r="F2" s="3"/>
      <c r="G2" s="3"/>
      <c r="H2" s="3"/>
      <c r="I2" s="3"/>
      <c r="J2" s="82"/>
      <c r="K2" s="3"/>
    </row>
    <row r="3" spans="1:11" ht="25.5">
      <c r="A3" s="55" t="s">
        <v>34</v>
      </c>
      <c r="B3" s="92" t="s">
        <v>42</v>
      </c>
      <c r="C3" s="92"/>
      <c r="D3" s="93"/>
      <c r="E3" s="58"/>
      <c r="F3" s="58"/>
      <c r="G3" s="58"/>
      <c r="H3" s="58"/>
      <c r="I3" s="103"/>
      <c r="J3" s="103"/>
      <c r="K3" s="103"/>
    </row>
    <row r="4" spans="1:11" ht="25.5">
      <c r="A4" s="60" t="s">
        <v>35</v>
      </c>
      <c r="B4" s="104" t="s">
        <v>296</v>
      </c>
      <c r="C4" s="105"/>
      <c r="D4" s="106"/>
      <c r="E4" s="58"/>
      <c r="F4" s="58"/>
      <c r="G4" s="58"/>
      <c r="H4" s="58"/>
      <c r="I4" s="103"/>
      <c r="J4" s="103"/>
      <c r="K4" s="103"/>
    </row>
    <row r="5" spans="1:11" ht="38.25">
      <c r="A5" s="60" t="s">
        <v>28</v>
      </c>
      <c r="B5" s="94" t="s">
        <v>80</v>
      </c>
      <c r="C5" s="95"/>
      <c r="D5" s="96"/>
      <c r="E5" s="66"/>
      <c r="F5" s="66"/>
      <c r="G5" s="66"/>
      <c r="H5" s="66"/>
      <c r="I5" s="97"/>
      <c r="J5" s="97"/>
      <c r="K5" s="97"/>
    </row>
    <row r="6" spans="1:11" ht="14.25">
      <c r="A6" s="8" t="s">
        <v>36</v>
      </c>
      <c r="B6" s="73">
        <f>COUNTIF(I13:I14,"Pass")</f>
        <v>2</v>
      </c>
      <c r="C6" s="6" t="s">
        <v>37</v>
      </c>
      <c r="D6" s="9">
        <f>COUNTIF(J10:J734,"Pending")</f>
        <v>0</v>
      </c>
      <c r="E6" s="5"/>
      <c r="F6" s="5"/>
      <c r="G6" s="5"/>
      <c r="H6" s="5"/>
      <c r="I6" s="103"/>
      <c r="J6" s="103"/>
      <c r="K6" s="103"/>
    </row>
    <row r="7" spans="1:11" ht="15" thickBot="1">
      <c r="A7" s="10" t="s">
        <v>3</v>
      </c>
      <c r="B7" s="74">
        <f>COUNTIF(I13:I14,"Fail")</f>
        <v>0</v>
      </c>
      <c r="C7" s="25" t="s">
        <v>27</v>
      </c>
      <c r="D7" s="56">
        <v>2</v>
      </c>
      <c r="E7" s="59"/>
      <c r="F7" s="59"/>
      <c r="G7" s="59"/>
      <c r="H7" s="59"/>
      <c r="I7" s="103"/>
      <c r="J7" s="103"/>
      <c r="K7" s="103"/>
    </row>
    <row r="8" spans="1:11" ht="15" thickBot="1">
      <c r="A8" s="107"/>
      <c r="B8" s="107"/>
      <c r="C8" s="107"/>
      <c r="D8" s="107"/>
      <c r="E8" s="5"/>
      <c r="F8" s="5"/>
      <c r="G8" s="5"/>
      <c r="H8" s="5"/>
      <c r="I8" s="5"/>
      <c r="J8" s="83"/>
      <c r="K8" s="83"/>
    </row>
    <row r="9" spans="1:11" ht="42.75" customHeight="1">
      <c r="A9" s="142" t="s">
        <v>29</v>
      </c>
      <c r="B9" s="144" t="s">
        <v>6</v>
      </c>
      <c r="C9" s="142" t="s">
        <v>15</v>
      </c>
      <c r="D9" s="146" t="s">
        <v>39</v>
      </c>
      <c r="E9" s="147"/>
      <c r="F9" s="148"/>
      <c r="G9" s="142" t="s">
        <v>40</v>
      </c>
      <c r="H9" s="152" t="s">
        <v>26</v>
      </c>
      <c r="I9" s="152" t="s">
        <v>41</v>
      </c>
      <c r="J9" s="152" t="s">
        <v>30</v>
      </c>
    </row>
    <row r="10" spans="1:11" ht="14.25" thickBot="1">
      <c r="A10" s="143"/>
      <c r="B10" s="145"/>
      <c r="C10" s="143"/>
      <c r="D10" s="149"/>
      <c r="E10" s="150"/>
      <c r="F10" s="151"/>
      <c r="G10" s="143"/>
      <c r="H10" s="143"/>
      <c r="I10" s="143"/>
      <c r="J10" s="143"/>
    </row>
    <row r="11" spans="1:11" ht="15.75" thickBot="1">
      <c r="A11" s="153" t="s">
        <v>285</v>
      </c>
      <c r="B11" s="154"/>
      <c r="C11" s="154"/>
      <c r="D11" s="154"/>
      <c r="E11" s="154"/>
      <c r="F11" s="154"/>
      <c r="G11" s="154"/>
      <c r="H11" s="154"/>
      <c r="I11" s="154"/>
      <c r="J11" s="155"/>
    </row>
    <row r="12" spans="1:11" ht="14.25">
      <c r="A12" s="170" t="s">
        <v>286</v>
      </c>
      <c r="B12" s="156"/>
      <c r="C12" s="156"/>
      <c r="D12" s="156"/>
      <c r="E12" s="156"/>
      <c r="F12" s="156"/>
      <c r="G12" s="156"/>
      <c r="H12" s="156"/>
      <c r="I12" s="156"/>
      <c r="J12" s="171"/>
    </row>
    <row r="13" spans="1:11" ht="141" customHeight="1">
      <c r="A13" s="165" t="s">
        <v>51</v>
      </c>
      <c r="B13" s="165" t="s">
        <v>287</v>
      </c>
      <c r="C13" s="165" t="s">
        <v>288</v>
      </c>
      <c r="D13" s="157" t="s">
        <v>289</v>
      </c>
      <c r="E13" s="157"/>
      <c r="F13" s="157"/>
      <c r="G13" s="165"/>
      <c r="H13" s="158" t="s">
        <v>290</v>
      </c>
      <c r="I13" s="165" t="s">
        <v>36</v>
      </c>
      <c r="J13" s="158"/>
    </row>
    <row r="14" spans="1:11" ht="141" customHeight="1">
      <c r="A14" s="165" t="s">
        <v>115</v>
      </c>
      <c r="B14" s="165" t="s">
        <v>291</v>
      </c>
      <c r="C14" s="165" t="s">
        <v>292</v>
      </c>
      <c r="D14" s="157" t="s">
        <v>284</v>
      </c>
      <c r="E14" s="157"/>
      <c r="F14" s="157"/>
      <c r="G14" s="165"/>
      <c r="H14" s="158" t="s">
        <v>290</v>
      </c>
      <c r="I14" s="165" t="s">
        <v>36</v>
      </c>
      <c r="J14" s="158"/>
    </row>
  </sheetData>
  <mergeCells count="22">
    <mergeCell ref="J9:J10"/>
    <mergeCell ref="A11:J11"/>
    <mergeCell ref="A12:J12"/>
    <mergeCell ref="D13:F13"/>
    <mergeCell ref="D14:F14"/>
    <mergeCell ref="I6:K6"/>
    <mergeCell ref="I7:K7"/>
    <mergeCell ref="A8:D8"/>
    <mergeCell ref="A9:A10"/>
    <mergeCell ref="B9:B10"/>
    <mergeCell ref="C9:C10"/>
    <mergeCell ref="D9:F10"/>
    <mergeCell ref="G9:G10"/>
    <mergeCell ref="H9:H10"/>
    <mergeCell ref="I9:I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selection activeCell="H16" sqref="H16"/>
    </sheetView>
  </sheetViews>
  <sheetFormatPr defaultColWidth="8.875" defaultRowHeight="13.5"/>
  <cols>
    <col min="3" max="3" width="22.875" customWidth="1"/>
    <col min="7" max="7" width="18.875" customWidth="1"/>
  </cols>
  <sheetData>
    <row r="1" spans="1:7" ht="22.5">
      <c r="A1" s="11" t="s">
        <v>10</v>
      </c>
      <c r="B1" s="12"/>
      <c r="C1" s="13"/>
      <c r="D1" s="13"/>
      <c r="E1" s="13"/>
      <c r="F1" s="13"/>
      <c r="G1" s="14"/>
    </row>
    <row r="2" spans="1:7" ht="14.25" customHeight="1">
      <c r="A2" s="11"/>
      <c r="B2" s="12"/>
      <c r="C2" s="13"/>
      <c r="D2" s="13"/>
      <c r="E2" s="13"/>
      <c r="F2" s="13"/>
      <c r="G2" s="14"/>
    </row>
    <row r="3" spans="1:7" ht="14.25">
      <c r="B3" s="15" t="s">
        <v>9</v>
      </c>
      <c r="C3" s="13"/>
      <c r="D3" s="13"/>
      <c r="E3" s="13"/>
      <c r="F3" s="13"/>
      <c r="G3" s="14"/>
    </row>
    <row r="4" spans="1:7" ht="14.25">
      <c r="B4" s="15" t="s">
        <v>4</v>
      </c>
      <c r="C4" s="81" t="s">
        <v>216</v>
      </c>
      <c r="D4" s="15"/>
      <c r="E4" s="15"/>
      <c r="F4" s="15"/>
      <c r="G4" s="15"/>
    </row>
    <row r="5" spans="1:7" ht="14.25">
      <c r="A5" s="15"/>
      <c r="B5" s="15"/>
      <c r="C5" s="15"/>
      <c r="D5" s="15"/>
      <c r="E5" s="15"/>
      <c r="F5" s="15"/>
      <c r="G5" s="15"/>
    </row>
    <row r="6" spans="1:7" ht="14.25">
      <c r="A6" s="15"/>
      <c r="B6" s="15"/>
      <c r="C6" s="15"/>
      <c r="D6" s="15"/>
      <c r="E6" s="15"/>
      <c r="F6" s="15"/>
      <c r="G6" s="15"/>
    </row>
    <row r="7" spans="1:7" ht="14.25">
      <c r="A7" s="15"/>
      <c r="B7" s="45" t="s">
        <v>16</v>
      </c>
      <c r="C7" s="46" t="s">
        <v>17</v>
      </c>
      <c r="D7" s="47" t="s">
        <v>36</v>
      </c>
      <c r="E7" s="46" t="s">
        <v>3</v>
      </c>
      <c r="F7" s="46" t="s">
        <v>37</v>
      </c>
      <c r="G7" s="48" t="s">
        <v>18</v>
      </c>
    </row>
    <row r="8" spans="1:7" s="57" customFormat="1" ht="14.25">
      <c r="A8" s="61"/>
      <c r="B8" s="62">
        <v>1</v>
      </c>
      <c r="C8" s="63" t="str">
        <f>test_snippets_with_auth!B4</f>
        <v>CMP-1</v>
      </c>
      <c r="D8" s="64">
        <f>test_snippets_with_auth!B6</f>
        <v>20</v>
      </c>
      <c r="E8" s="63">
        <f>test_snippets_with_auth!B7</f>
        <v>1</v>
      </c>
      <c r="F8" s="90">
        <v>0</v>
      </c>
      <c r="G8" s="64">
        <f>test_snippets_with_auth!D7</f>
        <v>21</v>
      </c>
    </row>
    <row r="9" spans="1:7" ht="14.25">
      <c r="A9" s="15"/>
      <c r="B9" s="62">
        <v>2</v>
      </c>
      <c r="C9" s="63" t="str">
        <f>test_snippets_with_cart!B4</f>
        <v>CMP-2</v>
      </c>
      <c r="D9" s="64">
        <f>test_snippets_with_cart!B6</f>
        <v>5</v>
      </c>
      <c r="E9" s="63">
        <f ca="1">test_snippets_with_cart!B7</f>
        <v>0</v>
      </c>
      <c r="F9" s="90">
        <v>0</v>
      </c>
      <c r="G9" s="64">
        <f>test_snippets_with_cart!D7</f>
        <v>5</v>
      </c>
    </row>
    <row r="10" spans="1:7" ht="14.25">
      <c r="A10" s="15"/>
      <c r="B10" s="62">
        <v>3</v>
      </c>
      <c r="C10" s="63" t="str">
        <f>test_snippets_with_apply_coupon!B4</f>
        <v>CMP-3</v>
      </c>
      <c r="D10" s="64">
        <f>test_snippets_with_apply_coupon!B6</f>
        <v>11</v>
      </c>
      <c r="E10" s="63">
        <f>test_snippets_with_apply_coupon!B7</f>
        <v>1</v>
      </c>
      <c r="F10" s="90">
        <v>0</v>
      </c>
      <c r="G10" s="64">
        <f>test_snippets_with_apply_coupon!D7</f>
        <v>12</v>
      </c>
    </row>
    <row r="11" spans="1:7" ht="14.25">
      <c r="A11" s="15"/>
      <c r="B11" s="62">
        <v>4</v>
      </c>
      <c r="C11" s="63" t="str">
        <f>test_snippets_with_admin!B4</f>
        <v>CMP-4</v>
      </c>
      <c r="D11" s="64">
        <f>test_snippets_with_admin!B6</f>
        <v>9</v>
      </c>
      <c r="E11" s="63">
        <f>test_snippets_with_admin!B7</f>
        <v>4</v>
      </c>
      <c r="F11" s="90">
        <v>0</v>
      </c>
      <c r="G11" s="64">
        <f>test_snippets_with_admin!D7</f>
        <v>13</v>
      </c>
    </row>
    <row r="12" spans="1:7" ht="14.25">
      <c r="A12" s="15"/>
      <c r="B12" s="62">
        <v>5</v>
      </c>
      <c r="C12" s="63" t="str">
        <f>test_snippets_with_payment!B4</f>
        <v>CMP-5</v>
      </c>
      <c r="D12" s="64">
        <f>test_snippets_with_payment!B6</f>
        <v>3</v>
      </c>
      <c r="E12" s="63">
        <f ca="1">test_snippets_with_payment!B7</f>
        <v>0</v>
      </c>
      <c r="F12" s="90">
        <v>0</v>
      </c>
      <c r="G12" s="64">
        <f>test_snippets_with_payment!D7</f>
        <v>3</v>
      </c>
    </row>
    <row r="13" spans="1:7" ht="14.25">
      <c r="A13" s="15"/>
      <c r="B13" s="62">
        <v>6</v>
      </c>
      <c r="C13" s="63" t="str">
        <f>test_sel_with_search_and_auth!B4</f>
        <v>CMP-6</v>
      </c>
      <c r="D13" s="64">
        <f>test_sel_with_search_and_auth!B6</f>
        <v>5</v>
      </c>
      <c r="E13" s="63">
        <f>test_sel_with_search_and_auth!B7</f>
        <v>0</v>
      </c>
      <c r="F13" s="90">
        <v>0</v>
      </c>
      <c r="G13" s="64">
        <f>test_sel_with_search_and_auth!D7</f>
        <v>5</v>
      </c>
    </row>
    <row r="14" spans="1:7" ht="14.25">
      <c r="A14" s="15"/>
      <c r="B14" s="62">
        <v>7</v>
      </c>
      <c r="C14" s="63" t="str">
        <f>test_sel_with_cart_and_coupon!B4</f>
        <v>CMP-7</v>
      </c>
      <c r="D14" s="64">
        <f>test_sel_with_cart_and_coupon!B6</f>
        <v>4</v>
      </c>
      <c r="E14" s="63">
        <f>test_sel_with_cart_and_coupon!B7</f>
        <v>0</v>
      </c>
      <c r="F14" s="90">
        <v>0</v>
      </c>
      <c r="G14" s="64">
        <f>test_sel_with_cart_and_coupon!D7</f>
        <v>4</v>
      </c>
    </row>
    <row r="15" spans="1:7" ht="14.25">
      <c r="A15" s="15"/>
      <c r="B15" s="62">
        <v>8</v>
      </c>
      <c r="C15" s="63" t="str">
        <f>test_sel_order_and_payment!B4</f>
        <v>CMP-8</v>
      </c>
      <c r="D15" s="64">
        <f>test_sel_order_and_payment!B6</f>
        <v>2</v>
      </c>
      <c r="E15" s="63">
        <f>test_sel_order_and_payment!B7</f>
        <v>0</v>
      </c>
      <c r="F15" s="90">
        <v>0</v>
      </c>
      <c r="G15" s="64">
        <f>test_sel_order_and_payment!D7</f>
        <v>2</v>
      </c>
    </row>
    <row r="16" spans="1:7" ht="14.25">
      <c r="A16" s="15"/>
      <c r="B16" s="62">
        <v>9</v>
      </c>
      <c r="C16" s="63" t="str">
        <f>test_sel_with_admin!B4</f>
        <v>CMP-9</v>
      </c>
      <c r="D16" s="64">
        <f>test_sel_with_admin!B6</f>
        <v>2</v>
      </c>
      <c r="E16" s="63">
        <f>test_sel_with_admin!B7</f>
        <v>0</v>
      </c>
      <c r="F16" s="90">
        <v>0</v>
      </c>
      <c r="G16" s="64">
        <f>test_sel_with_admin!D7</f>
        <v>2</v>
      </c>
    </row>
    <row r="17" spans="1:7" ht="14.25">
      <c r="A17" s="15"/>
      <c r="B17" s="49"/>
      <c r="C17" s="50" t="s">
        <v>19</v>
      </c>
      <c r="D17" s="51">
        <f>SUM(D6:D16)</f>
        <v>61</v>
      </c>
      <c r="E17" s="51">
        <v>6</v>
      </c>
      <c r="F17" s="51">
        <f>SUM(F6:F10)</f>
        <v>0</v>
      </c>
      <c r="G17" s="52">
        <f>SUM(G6:G16)</f>
        <v>67</v>
      </c>
    </row>
    <row r="18" spans="1:7" ht="14.25">
      <c r="A18" s="15"/>
      <c r="B18" s="16"/>
      <c r="C18" s="15"/>
      <c r="D18" s="17"/>
      <c r="E18" s="18"/>
      <c r="F18" s="18"/>
      <c r="G18" s="18"/>
    </row>
    <row r="19" spans="1:7" ht="14.25">
      <c r="A19" s="15"/>
      <c r="B19" s="15"/>
      <c r="C19" s="15" t="s">
        <v>20</v>
      </c>
      <c r="D19" s="15"/>
      <c r="E19" s="19">
        <f>(D17+E17)*100/G17</f>
        <v>100</v>
      </c>
      <c r="F19" s="15" t="s">
        <v>21</v>
      </c>
      <c r="G19" s="20"/>
    </row>
    <row r="20" spans="1:7" ht="14.25">
      <c r="A20" s="15"/>
      <c r="B20" s="15"/>
      <c r="C20" s="15" t="s">
        <v>22</v>
      </c>
      <c r="D20" s="15"/>
      <c r="E20" s="19">
        <f>D17*100/G17</f>
        <v>91.044776119402982</v>
      </c>
      <c r="F20" s="15" t="s">
        <v>21</v>
      </c>
      <c r="G20" s="20"/>
    </row>
  </sheetData>
  <phoneticPr fontId="13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test_snippets_with_auth</vt:lpstr>
      <vt:lpstr>test_snippets_with_cart</vt:lpstr>
      <vt:lpstr>test_snippets_with_apply_coupon</vt:lpstr>
      <vt:lpstr>test_snippets_with_admin</vt:lpstr>
      <vt:lpstr>test_snippets_with_payment</vt:lpstr>
      <vt:lpstr>test_sel_with_search_and_auth</vt:lpstr>
      <vt:lpstr>test_sel_with_cart_and_coupon</vt:lpstr>
      <vt:lpstr>test_sel_order_and_payment</vt:lpstr>
      <vt:lpstr>test_sel_with_admin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Trường Lê</cp:lastModifiedBy>
  <cp:lastPrinted>2006-08-02T10:15:15Z</cp:lastPrinted>
  <dcterms:created xsi:type="dcterms:W3CDTF">2002-07-27T17:17:25Z</dcterms:created>
  <dcterms:modified xsi:type="dcterms:W3CDTF">2026-05-21T10:36:13Z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