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OCTOBERT_22_projects\USB_HUB_ADAPTER\USB_HUB_ADAPTER\BOM\"/>
    </mc:Choice>
  </mc:AlternateContent>
  <xr:revisionPtr revIDLastSave="0" documentId="13_ncr:9_{C1D6FBD9-07CF-4A77-B5C2-2D80F3399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B_HUB_ADAPT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2" i="1" l="1"/>
  <c r="H3" i="1"/>
  <c r="H4" i="1"/>
  <c r="H5" i="1"/>
  <c r="H6" i="1"/>
  <c r="H7" i="1"/>
  <c r="H8" i="1"/>
  <c r="H9" i="1"/>
  <c r="L9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L5" i="1"/>
  <c r="L7" i="1"/>
  <c r="L8" i="1"/>
  <c r="L15" i="1"/>
  <c r="L16" i="1"/>
  <c r="L17" i="1"/>
  <c r="L23" i="1"/>
  <c r="L24" i="1"/>
  <c r="L25" i="1"/>
  <c r="L31" i="1"/>
  <c r="L32" i="1"/>
  <c r="L33" i="1"/>
  <c r="L39" i="1"/>
  <c r="L40" i="1"/>
  <c r="L41" i="1"/>
  <c r="L47" i="1"/>
  <c r="L48" i="1"/>
  <c r="L49" i="1"/>
  <c r="J51" i="1"/>
  <c r="J52" i="1"/>
  <c r="J53" i="1"/>
  <c r="L37" i="1"/>
  <c r="L120" i="1"/>
  <c r="L118" i="1"/>
  <c r="L117" i="1"/>
  <c r="L116" i="1"/>
  <c r="L112" i="1"/>
  <c r="L107" i="1"/>
  <c r="L104" i="1"/>
  <c r="L99" i="1"/>
  <c r="L96" i="1"/>
  <c r="L91" i="1"/>
  <c r="L88" i="1"/>
  <c r="L83" i="1"/>
  <c r="L80" i="1"/>
  <c r="L79" i="1"/>
  <c r="L75" i="1"/>
  <c r="L72" i="1"/>
  <c r="L71" i="1"/>
  <c r="L67" i="1"/>
  <c r="L64" i="1"/>
  <c r="L63" i="1"/>
  <c r="L11" i="1"/>
  <c r="L4" i="1"/>
  <c r="L3" i="1"/>
  <c r="L2" i="1"/>
  <c r="L6" i="1"/>
  <c r="L10" i="1"/>
  <c r="L12" i="1"/>
  <c r="L13" i="1"/>
  <c r="L14" i="1"/>
  <c r="L18" i="1"/>
  <c r="L19" i="1"/>
  <c r="L20" i="1"/>
  <c r="L21" i="1"/>
  <c r="L22" i="1"/>
  <c r="L26" i="1"/>
  <c r="L27" i="1"/>
  <c r="L28" i="1"/>
  <c r="L29" i="1"/>
  <c r="L30" i="1"/>
  <c r="L34" i="1"/>
  <c r="L35" i="1"/>
  <c r="L36" i="1"/>
  <c r="L38" i="1"/>
  <c r="L42" i="1"/>
  <c r="L43" i="1"/>
  <c r="L44" i="1"/>
  <c r="L45" i="1"/>
  <c r="L46" i="1"/>
  <c r="L50" i="1"/>
  <c r="L51" i="1"/>
  <c r="L52" i="1"/>
  <c r="L53" i="1"/>
  <c r="L54" i="1"/>
  <c r="L55" i="1"/>
  <c r="L57" i="1"/>
  <c r="L58" i="1"/>
  <c r="L59" i="1"/>
  <c r="L60" i="1"/>
  <c r="L61" i="1"/>
  <c r="L62" i="1"/>
  <c r="L65" i="1"/>
  <c r="L66" i="1"/>
  <c r="L68" i="1"/>
  <c r="L69" i="1"/>
  <c r="L70" i="1"/>
  <c r="L73" i="1"/>
  <c r="L74" i="1"/>
  <c r="L76" i="1"/>
  <c r="L77" i="1"/>
  <c r="L78" i="1"/>
  <c r="L81" i="1"/>
  <c r="L82" i="1"/>
  <c r="L84" i="1"/>
  <c r="L85" i="1"/>
  <c r="L86" i="1"/>
  <c r="L87" i="1"/>
  <c r="L89" i="1"/>
  <c r="L90" i="1"/>
  <c r="L92" i="1"/>
  <c r="L93" i="1"/>
  <c r="L94" i="1"/>
  <c r="L95" i="1"/>
  <c r="L97" i="1"/>
  <c r="L98" i="1"/>
  <c r="L100" i="1"/>
  <c r="L101" i="1"/>
  <c r="L102" i="1"/>
  <c r="L103" i="1"/>
  <c r="L105" i="1"/>
  <c r="L106" i="1"/>
  <c r="L108" i="1"/>
  <c r="L109" i="1"/>
  <c r="L110" i="1"/>
  <c r="L111" i="1"/>
  <c r="L113" i="1"/>
  <c r="L114" i="1"/>
  <c r="L115" i="1"/>
  <c r="L119" i="1"/>
  <c r="L121" i="1"/>
  <c r="L122" i="1"/>
  <c r="L123" i="1"/>
  <c r="L125" i="1" l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50" i="1"/>
  <c r="H125" i="1" l="1"/>
</calcChain>
</file>

<file path=xl/sharedStrings.xml><?xml version="1.0" encoding="utf-8"?>
<sst xmlns="http://purl.oclc.org/ooxml/spreadsheetml/main" count="635" uniqueCount="389">
  <si>
    <t>Qty</t>
  </si>
  <si>
    <t>Reference(s)</t>
  </si>
  <si>
    <t>Value</t>
  </si>
  <si>
    <t>Footprint</t>
  </si>
  <si>
    <t>MPN</t>
  </si>
  <si>
    <t>Vendor</t>
  </si>
  <si>
    <t>100n</t>
  </si>
  <si>
    <t>Capacitor_SMD:C_0805_2012Metric</t>
  </si>
  <si>
    <t>Capacitor_SMD:C_0402_1005Metric</t>
  </si>
  <si>
    <t>C3</t>
  </si>
  <si>
    <t>1u</t>
  </si>
  <si>
    <t>10uF</t>
  </si>
  <si>
    <t>Capacitor_SMD:C_0603_1608Metric</t>
  </si>
  <si>
    <t>100nF</t>
  </si>
  <si>
    <t>1nF</t>
  </si>
  <si>
    <t>22pF</t>
  </si>
  <si>
    <t>0.1uF</t>
  </si>
  <si>
    <t>1uF</t>
  </si>
  <si>
    <t>C48</t>
  </si>
  <si>
    <t>0.1uf</t>
  </si>
  <si>
    <t>C52</t>
  </si>
  <si>
    <t>2.2uF</t>
  </si>
  <si>
    <t>18pF</t>
  </si>
  <si>
    <t>1uF_1%_0.1ohm</t>
  </si>
  <si>
    <t>4.7uF</t>
  </si>
  <si>
    <t>10u</t>
  </si>
  <si>
    <t>220uF</t>
  </si>
  <si>
    <t>Capacitor_Tantalum_SMD:CP_EIA-3528-21_Kemet-B</t>
  </si>
  <si>
    <t>TLJB227M006R0500</t>
  </si>
  <si>
    <t>C103</t>
  </si>
  <si>
    <t>1uF_50V</t>
  </si>
  <si>
    <t>0.1uF_25V</t>
  </si>
  <si>
    <t>22uF</t>
  </si>
  <si>
    <t>C111</t>
  </si>
  <si>
    <t>1nF&gt;25v</t>
  </si>
  <si>
    <t>CC0402KRX7R9BB102</t>
  </si>
  <si>
    <t>100pF</t>
  </si>
  <si>
    <t>C119</t>
  </si>
  <si>
    <t>4.7u</t>
  </si>
  <si>
    <t>22u</t>
  </si>
  <si>
    <t>C123</t>
  </si>
  <si>
    <t>470n</t>
  </si>
  <si>
    <t>C124</t>
  </si>
  <si>
    <t>1n</t>
  </si>
  <si>
    <t>C125</t>
  </si>
  <si>
    <t>1.2n</t>
  </si>
  <si>
    <t>C135</t>
  </si>
  <si>
    <t>C136</t>
  </si>
  <si>
    <t>120Pf_1mOHM</t>
  </si>
  <si>
    <t>0402CG121J500NT</t>
  </si>
  <si>
    <t>C137</t>
  </si>
  <si>
    <t>10uF_1mOHM_402</t>
  </si>
  <si>
    <t>TVS_SS-ESD122DMXR</t>
  </si>
  <si>
    <t>greencharge-footprints:DMX0003A</t>
  </si>
  <si>
    <t>ESD122DMXR</t>
  </si>
  <si>
    <t>D</t>
  </si>
  <si>
    <t>Diode_SMD:D_0402_1005Metric</t>
  </si>
  <si>
    <t>RLSD52A031V</t>
  </si>
  <si>
    <t>digikey-footprints:SOD-523</t>
  </si>
  <si>
    <t>ESD5Z3.3T1G</t>
  </si>
  <si>
    <t>ESDA25P35</t>
  </si>
  <si>
    <t>D26</t>
  </si>
  <si>
    <t>SSB44-E3/52T</t>
  </si>
  <si>
    <t>Diode_SMD:D_SMB</t>
  </si>
  <si>
    <t>LCSC</t>
  </si>
  <si>
    <t>D28</t>
  </si>
  <si>
    <t>SBR10U45SP5-13</t>
  </si>
  <si>
    <t>Diode_SMD:D_PowerDI-5</t>
  </si>
  <si>
    <t>SMAJ30A</t>
  </si>
  <si>
    <t>Diode_SMD:D_SMA</t>
  </si>
  <si>
    <t>D33</t>
  </si>
  <si>
    <t>D_Schottky_Small</t>
  </si>
  <si>
    <t>D34</t>
  </si>
  <si>
    <t>SK106B</t>
  </si>
  <si>
    <t>Ferrite Bead</t>
  </si>
  <si>
    <t>Inductor_SMD:L_0603_1608Metric</t>
  </si>
  <si>
    <t>HDMI1</t>
  </si>
  <si>
    <t>HDMI_CONN_19pin</t>
  </si>
  <si>
    <t>greencharge-footprints:HDMI_FEMALE_CONN_685119134923</t>
  </si>
  <si>
    <t>IC1</t>
  </si>
  <si>
    <t>TUSB564</t>
  </si>
  <si>
    <t>greencharge-footprints:TUSB564</t>
  </si>
  <si>
    <t>TUSB564IRNQT</t>
  </si>
  <si>
    <t>IC2</t>
  </si>
  <si>
    <t>USB2240-AEZG-06</t>
  </si>
  <si>
    <t>Package_DFN_QFN:QFN-36-1EP_6x6mm_P0.5mm_EP3.7x3.7mm</t>
  </si>
  <si>
    <t>IC3</t>
  </si>
  <si>
    <t>ADAU1961WBCPZ-R7</t>
  </si>
  <si>
    <t>Package_CSP:LFCSP-32-1EP_5x5mm_P0.5mm_EP3.6x3.6mm</t>
  </si>
  <si>
    <t>IC4</t>
  </si>
  <si>
    <t>STUSB4500QTR-Interface_USB</t>
  </si>
  <si>
    <t>Package_DFN_QFN:QFN-24-1EP_4x4mm_P0.5mm_EP2.7x2.7mm</t>
  </si>
  <si>
    <t>IC5</t>
  </si>
  <si>
    <t>STUSB4700YQTR</t>
  </si>
  <si>
    <t>IC6</t>
  </si>
  <si>
    <t>TPS62824ADMQR</t>
  </si>
  <si>
    <t>greencharge-footprints:TPS62824ADMQR</t>
  </si>
  <si>
    <t>J1</t>
  </si>
  <si>
    <t>SD_Card</t>
  </si>
  <si>
    <t>greencharge-footprints:SD_CARD_CONN_GSD090012SEU</t>
  </si>
  <si>
    <t>J3</t>
  </si>
  <si>
    <t>USB_C_Receptacle</t>
  </si>
  <si>
    <t>greencharge-footprints:GCT_USB4056-03-A_REVA</t>
  </si>
  <si>
    <t>USB3_A</t>
  </si>
  <si>
    <t>greencharge-footprints:usb_A_3.0_U231091N3GRC105</t>
  </si>
  <si>
    <t>J6</t>
  </si>
  <si>
    <t>Micro_SD_Card_Det</t>
  </si>
  <si>
    <t>greencharge-footprints:MICRO_SD_MOLEX_503398-1892</t>
  </si>
  <si>
    <t>J7</t>
  </si>
  <si>
    <t>ARJM11D7-502-AB-EW2</t>
  </si>
  <si>
    <t>greencharge-footprints:ARJM11D7502ABEW2</t>
  </si>
  <si>
    <t>J9</t>
  </si>
  <si>
    <t>PL320E</t>
  </si>
  <si>
    <t>Connector_Audio:Jack_3.5mm_PJ320E_Horizontal</t>
  </si>
  <si>
    <t>L1</t>
  </si>
  <si>
    <t>3.3uH</t>
  </si>
  <si>
    <t>greencharge-footprints:IHLP2020</t>
  </si>
  <si>
    <t>IHLP2020ABER3R3M01</t>
  </si>
  <si>
    <t>L2</t>
  </si>
  <si>
    <t>SRP1038A-100M</t>
  </si>
  <si>
    <t>greencharge-footprints:MDA1040</t>
  </si>
  <si>
    <t>L3</t>
  </si>
  <si>
    <t>8.2uH_8A</t>
  </si>
  <si>
    <t>greencharge-footprints:MWSA1004S-3R3MT</t>
  </si>
  <si>
    <t>L4</t>
  </si>
  <si>
    <t>YSPI0520-4R7M</t>
  </si>
  <si>
    <t>greencharge-footprints:YSPI0520</t>
  </si>
  <si>
    <t>L5</t>
  </si>
  <si>
    <t>470nH_30m</t>
  </si>
  <si>
    <t>greencharge-footprints:DFE252012PD-xxx</t>
  </si>
  <si>
    <t>DFE252012PD-R47M=P2</t>
  </si>
  <si>
    <t>Q1</t>
  </si>
  <si>
    <t>STL6P3LLH6</t>
  </si>
  <si>
    <t>greencharge-footprints:STL6P3LLH6</t>
  </si>
  <si>
    <t>Q2</t>
  </si>
  <si>
    <t>SI2307A</t>
  </si>
  <si>
    <t>Package_TO_SOT_SMD:SOT-23</t>
  </si>
  <si>
    <t>BSH105,215</t>
  </si>
  <si>
    <t>2N7002P,215</t>
  </si>
  <si>
    <t>Q7</t>
  </si>
  <si>
    <t>HSU4103</t>
  </si>
  <si>
    <t>greencharge-footprints:TO-252-3_tabpin-2</t>
  </si>
  <si>
    <t>Q8</t>
  </si>
  <si>
    <t>AP25P06K</t>
  </si>
  <si>
    <t>0R</t>
  </si>
  <si>
    <t>Resistor_SMD:R_0603_1608Metric</t>
  </si>
  <si>
    <t>6.8K</t>
  </si>
  <si>
    <t>1K</t>
  </si>
  <si>
    <t>Resistor_SMD:R_0402_1005Metric</t>
  </si>
  <si>
    <t>10K</t>
  </si>
  <si>
    <t>200K</t>
  </si>
  <si>
    <t>R16</t>
  </si>
  <si>
    <t>1M</t>
  </si>
  <si>
    <t>R17</t>
  </si>
  <si>
    <t>47K</t>
  </si>
  <si>
    <t>100K</t>
  </si>
  <si>
    <t>R20</t>
  </si>
  <si>
    <t>12K</t>
  </si>
  <si>
    <t>R21</t>
  </si>
  <si>
    <t>2.2K_402</t>
  </si>
  <si>
    <t>R22</t>
  </si>
  <si>
    <t>Resistor_SMD:R_0805_2012Metric</t>
  </si>
  <si>
    <t>0805W8F1003T5E</t>
  </si>
  <si>
    <t>R23</t>
  </si>
  <si>
    <t>249OHM/1%</t>
  </si>
  <si>
    <t>4.7K</t>
  </si>
  <si>
    <t>12K_1%</t>
  </si>
  <si>
    <t>RTT021202FTH</t>
  </si>
  <si>
    <t>R30</t>
  </si>
  <si>
    <t>2K_1%</t>
  </si>
  <si>
    <t>R38</t>
  </si>
  <si>
    <t>49.9R</t>
  </si>
  <si>
    <t>R43</t>
  </si>
  <si>
    <t>22K</t>
  </si>
  <si>
    <t>R53</t>
  </si>
  <si>
    <t>11K</t>
  </si>
  <si>
    <t>R54</t>
  </si>
  <si>
    <t>47.5K</t>
  </si>
  <si>
    <t>R56</t>
  </si>
  <si>
    <t>2.2K</t>
  </si>
  <si>
    <t>R57</t>
  </si>
  <si>
    <t>R58</t>
  </si>
  <si>
    <t>9.53K</t>
  </si>
  <si>
    <t>0603WAF9531T5E</t>
  </si>
  <si>
    <t>R59</t>
  </si>
  <si>
    <t>R62</t>
  </si>
  <si>
    <t>30K</t>
  </si>
  <si>
    <t>0603WAF3002T5E</t>
  </si>
  <si>
    <t>R63</t>
  </si>
  <si>
    <t>8.87K_603</t>
  </si>
  <si>
    <t>R65</t>
  </si>
  <si>
    <t>3K_603</t>
  </si>
  <si>
    <t>R66</t>
  </si>
  <si>
    <t>2.4K_603</t>
  </si>
  <si>
    <t>R68</t>
  </si>
  <si>
    <t>3.65K_603</t>
  </si>
  <si>
    <t>R70</t>
  </si>
  <si>
    <t>2.2K_805</t>
  </si>
  <si>
    <t>R71</t>
  </si>
  <si>
    <t>10k</t>
  </si>
  <si>
    <t>R72</t>
  </si>
  <si>
    <t>44.2K</t>
  </si>
  <si>
    <t>R73</t>
  </si>
  <si>
    <t>2.21K</t>
  </si>
  <si>
    <t>R74</t>
  </si>
  <si>
    <t>10m</t>
  </si>
  <si>
    <t>Resistor_SMD:R_1206_3216Metric</t>
  </si>
  <si>
    <t>MFJ06HR010FT</t>
  </si>
  <si>
    <t>R76</t>
  </si>
  <si>
    <t>3.32K</t>
  </si>
  <si>
    <t>R77</t>
  </si>
  <si>
    <t>30R</t>
  </si>
  <si>
    <t>R78</t>
  </si>
  <si>
    <t>30.9K</t>
  </si>
  <si>
    <t>R81</t>
  </si>
  <si>
    <t>82.5K</t>
  </si>
  <si>
    <t>SY6280</t>
  </si>
  <si>
    <t>Package_TO_SOT_SMD:SOT-23-5</t>
  </si>
  <si>
    <t>U3</t>
  </si>
  <si>
    <t>USB7206-usb_hub_controller</t>
  </si>
  <si>
    <t>greencharge-footprints:QFN-100_40P1200X1200X90-101N-D</t>
  </si>
  <si>
    <t>U4</t>
  </si>
  <si>
    <t>MCDP2900</t>
  </si>
  <si>
    <t>greencharge-footprints:BGA-64_8x8_7.0x7.0mm_MCDP2900</t>
  </si>
  <si>
    <t>U5</t>
  </si>
  <si>
    <t>ZLDO1117G12TA</t>
  </si>
  <si>
    <t>Package_TO_SOT_SMD:SOT-223-3_TabPin2</t>
  </si>
  <si>
    <t>U6</t>
  </si>
  <si>
    <t>LAN7850</t>
  </si>
  <si>
    <t>Package_DFN_QFN:QFN-56-1EP_8x8mm_P0.5mm_EP5.6x5.6mm</t>
  </si>
  <si>
    <t>U7</t>
  </si>
  <si>
    <t>LM3489QMM</t>
  </si>
  <si>
    <t>Package_SO:TSSOP-8_3x3mm_P0.65mm</t>
  </si>
  <si>
    <t>U8</t>
  </si>
  <si>
    <t>SQJ951EP</t>
  </si>
  <si>
    <t>Package_SO:PowerPAK_SO-8_Dual</t>
  </si>
  <si>
    <t>U9</t>
  </si>
  <si>
    <t>CWDM3011P</t>
  </si>
  <si>
    <t>Package_SO:SOIC-8_3.9x4.9mm_P1.27mm</t>
  </si>
  <si>
    <t>U10</t>
  </si>
  <si>
    <t>LM25085MM/NOPB</t>
  </si>
  <si>
    <t>Package_SO:VSSOP-8_3.0x3.0mm_P0.65mm</t>
  </si>
  <si>
    <t>U11</t>
  </si>
  <si>
    <t>TPS56339DDCR</t>
  </si>
  <si>
    <t>Package_TO_SOT_SMD:SOT-23-6</t>
  </si>
  <si>
    <t>25MHz_402F2501XIAR</t>
  </si>
  <si>
    <t>Crystal:Crystal_SMD_2016-4Pin_2.0x1.6mm</t>
  </si>
  <si>
    <t>Y2</t>
  </si>
  <si>
    <t>27MHz</t>
  </si>
  <si>
    <t>Crystal:Crystal_SMD_Abracon_ABM8G-4Pin_3.2x2.5mm</t>
  </si>
  <si>
    <t>Y4</t>
  </si>
  <si>
    <t>24.0MHz</t>
  </si>
  <si>
    <t>C1, C80</t>
  </si>
  <si>
    <t>C2, C10, C81, C96, C98, C99, C102</t>
  </si>
  <si>
    <t>C4, C5, C8, C9, C55, C56, C58</t>
  </si>
  <si>
    <t>C6, C7</t>
  </si>
  <si>
    <t>C11, C82, C93</t>
  </si>
  <si>
    <t>C12, C13, C44, C45, C62, C64</t>
  </si>
  <si>
    <t>C14, C15, C16, C17, C18, C20, C21, C22, C23, C28, C29, C30, C31, C32, C33, C34, C35, C36, C37, C38, C39, C40, C41, C42, C43, C46, C47, C49, C50, C51, C53, C54, C88, C89, C90, C91, C116</t>
  </si>
  <si>
    <t>C19, C105, C109, C112, C113, C134</t>
  </si>
  <si>
    <t>C57, C59, C61, C63, C65, C66, C67, C68, C70, C72, C74, C75, C77, C78, C79, C138</t>
  </si>
  <si>
    <t>C60, C69, C71, C73, C76, C104</t>
  </si>
  <si>
    <t>C83, C84</t>
  </si>
  <si>
    <t>C87, C92</t>
  </si>
  <si>
    <t>C94, C95, C128, C129</t>
  </si>
  <si>
    <t>C97, C139</t>
  </si>
  <si>
    <t>C100, C101, C198</t>
  </si>
  <si>
    <t>C106, C110</t>
  </si>
  <si>
    <t>C107, C108</t>
  </si>
  <si>
    <t>C114, C115</t>
  </si>
  <si>
    <t>C117, C118</t>
  </si>
  <si>
    <t>C120, C121, C126, C127</t>
  </si>
  <si>
    <t>C122, C130, C131</t>
  </si>
  <si>
    <t>C132, C133</t>
  </si>
  <si>
    <t>D1, D2, D3, D4, D5, D6, D7, D8, D9, D13, D14, D15, D16</t>
  </si>
  <si>
    <t>D10, D11, D12</t>
  </si>
  <si>
    <t>D17, D18, D19, D20, D21, D22, D23, D24</t>
  </si>
  <si>
    <t>D25, D27, D32</t>
  </si>
  <si>
    <t>D29, D30, D31</t>
  </si>
  <si>
    <t>FB1, FB2</t>
  </si>
  <si>
    <t>J4, J5</t>
  </si>
  <si>
    <t>Q3, Q4, Q5, Q6</t>
  </si>
  <si>
    <t>R1, R32</t>
  </si>
  <si>
    <t>R2, R3</t>
  </si>
  <si>
    <t>R4, R12, R13, R14, R15, R31</t>
  </si>
  <si>
    <t>R5, R6, R7, R8, R9, R19, R28, R29, R34, R35, R36, R37, R79</t>
  </si>
  <si>
    <t>R10, R11</t>
  </si>
  <si>
    <t>R18, R49, R50, R51, R60, R64, R67, R69</t>
  </si>
  <si>
    <t>R24, R25, R26</t>
  </si>
  <si>
    <t>R27, R33</t>
  </si>
  <si>
    <t>R44, R48</t>
  </si>
  <si>
    <t>R45, R52, R80, R82</t>
  </si>
  <si>
    <t>R46, R47</t>
  </si>
  <si>
    <t>R55, R61, R75</t>
  </si>
  <si>
    <t>U1, U2</t>
  </si>
  <si>
    <t>Y1, Y3</t>
  </si>
  <si>
    <t>C0805B104K500NT</t>
  </si>
  <si>
    <t>0402B104K160NT</t>
  </si>
  <si>
    <t>CL05A105KP5NNNC</t>
  </si>
  <si>
    <t>0402B223K500NT</t>
  </si>
  <si>
    <t>0402B222K500NT</t>
  </si>
  <si>
    <t>0402CG180J500NT</t>
  </si>
  <si>
    <t>GRM188R6YA106MA73D</t>
  </si>
  <si>
    <t>0603X105J160CT</t>
  </si>
  <si>
    <t>GRM188R6YA475KE15D</t>
  </si>
  <si>
    <t>GRM155R61A106ME44D</t>
  </si>
  <si>
    <t>CL05A105KL5NRNC</t>
  </si>
  <si>
    <t>C2012X5R1V226MT000E</t>
  </si>
  <si>
    <t>0402CG101J500NT</t>
  </si>
  <si>
    <t>CA45-B-25V-4.7uF-K</t>
  </si>
  <si>
    <t>0603B104K500NT</t>
  </si>
  <si>
    <t>CL10B474KA8NNNC</t>
  </si>
  <si>
    <t>C1608NP0122JGT</t>
  </si>
  <si>
    <t>CL10A226MO7JZNC</t>
  </si>
  <si>
    <t>CL05A475KP5NRNC</t>
  </si>
  <si>
    <t>CL05A106MQ5NUNC</t>
  </si>
  <si>
    <t>RB161QS-40T18R</t>
  </si>
  <si>
    <t>YI160808U300-5R0T</t>
  </si>
  <si>
    <t>685119134923`</t>
  </si>
  <si>
    <t>DIGIKEY</t>
  </si>
  <si>
    <t>DIGIPART</t>
  </si>
  <si>
    <t>STUSB4500QTR</t>
  </si>
  <si>
    <t>GSD090012SEU</t>
  </si>
  <si>
    <t>USB4056-03-A</t>
  </si>
  <si>
    <t>U231-091N-3GRC10-5</t>
  </si>
  <si>
    <t>PJ320E</t>
  </si>
  <si>
    <t>MWSA1004S-3R3MT</t>
  </si>
  <si>
    <t>0603WAF0000T5E</t>
  </si>
  <si>
    <t>0603WAF6801T5E</t>
  </si>
  <si>
    <t>RC0402FR-071KL</t>
  </si>
  <si>
    <t>RC0402FR-0710KL</t>
  </si>
  <si>
    <t>RC0402FR-07200KL</t>
  </si>
  <si>
    <t>RC-02W4702FT</t>
  </si>
  <si>
    <t>RC0402FR-07100KL</t>
  </si>
  <si>
    <t>RC0402FR-072K2L</t>
  </si>
  <si>
    <t>RT0603BRD07249RL</t>
  </si>
  <si>
    <t>RC0402FR-074K7L</t>
  </si>
  <si>
    <t>RC0402FR-072KL</t>
  </si>
  <si>
    <t>RC-02W49R9FT</t>
  </si>
  <si>
    <t>0603WAF4700T5E</t>
  </si>
  <si>
    <t>RC0603FR-071KL</t>
  </si>
  <si>
    <t>0603WAF1003T5E</t>
  </si>
  <si>
    <t>RTT03223JTP</t>
  </si>
  <si>
    <t>RTT031102FTP</t>
  </si>
  <si>
    <t>FRC0603F4752TS</t>
  </si>
  <si>
    <t>RC0603JR-0710KL</t>
  </si>
  <si>
    <t>RC0603FR-072K2L</t>
  </si>
  <si>
    <t>FRC0603J271 TS</t>
  </si>
  <si>
    <t>0603WAF8200T5E</t>
  </si>
  <si>
    <t>0603WAF8871T5E</t>
  </si>
  <si>
    <t>0603WAF3001T5E</t>
  </si>
  <si>
    <t>FRC0603F3651TS</t>
  </si>
  <si>
    <t>0805W8F2201T5E</t>
  </si>
  <si>
    <t>FRC0603F4422TS</t>
  </si>
  <si>
    <t>FRC0603F2211TS</t>
  </si>
  <si>
    <t>SY6280AAC</t>
  </si>
  <si>
    <t>USB7206CT-I/KDX</t>
  </si>
  <si>
    <t>MCDP2900A4T</t>
  </si>
  <si>
    <t>LAN7850T/8JX</t>
  </si>
  <si>
    <t>SQJ951EP-T1_GE3</t>
  </si>
  <si>
    <t>CWDM3011P TR13 PBFREE</t>
  </si>
  <si>
    <t>TJ2125000NYGBC</t>
  </si>
  <si>
    <t>X322527MSB4SI</t>
  </si>
  <si>
    <t>Q22FA12800120</t>
  </si>
  <si>
    <t>FRC0603F3321TS</t>
  </si>
  <si>
    <t>0402WGF300JTCE</t>
  </si>
  <si>
    <t>FRC0402F3092TS</t>
  </si>
  <si>
    <t>ERJ3EKF8252V</t>
  </si>
  <si>
    <t>Total</t>
  </si>
  <si>
    <t>C85, C86</t>
  </si>
  <si>
    <t>Price per unit</t>
  </si>
  <si>
    <t>JLC</t>
  </si>
  <si>
    <t>TOTAL</t>
  </si>
  <si>
    <t>LAN9500AI-ABZJ</t>
  </si>
  <si>
    <t>Replacement</t>
  </si>
  <si>
    <t>HD3SS460RHRR</t>
  </si>
  <si>
    <t>at reduced video quality</t>
  </si>
  <si>
    <t>TLV320AIC3104IRHBR</t>
  </si>
  <si>
    <t>TYPEC-324DBW-ACP24A</t>
  </si>
  <si>
    <t>SD-106M</t>
  </si>
  <si>
    <t>https://lcsc.com/product-detail/span-style-background-color-ff0-SD-span-span-style-background-color-ff0-Card-span-Connectors_XUNPU-TF-115-BCP9_C720505.html</t>
  </si>
  <si>
    <t>MWSA1004S-100MT</t>
  </si>
  <si>
    <t>NEW TOTAL</t>
  </si>
  <si>
    <t>LM3489MM/NOPB</t>
  </si>
  <si>
    <t>done</t>
  </si>
  <si>
    <t>DONE</t>
  </si>
  <si>
    <t>J1B1211CCD</t>
  </si>
  <si>
    <t>DIFFERENCE</t>
  </si>
  <si>
    <t>TF-115-BCP9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</si>
</sst>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164" fontId="0" fillId="33" borderId="0" xfId="0" applyNumberFormat="1" applyFill="1"/>
    <xf numFmtId="164" fontId="0" fillId="0" borderId="0" xfId="0" applyNumberFormat="1"/>
    <xf numFmtId="0" fontId="0" fillId="33" borderId="0" xfId="0" applyFill="1"/>
    <xf numFmtId="0" fontId="0" fillId="35" borderId="0" xfId="0" applyFill="1"/>
    <xf numFmtId="164" fontId="0" fillId="33" borderId="0" xfId="42" applyNumberFormat="1" applyFont="1" applyFill="1" applyAlignment="1"/>
    <xf numFmtId="164" fontId="18" fillId="0" borderId="0" xfId="42" applyNumberFormat="1" applyFont="1" applyAlignment="1"/>
    <xf numFmtId="164" fontId="19" fillId="0" borderId="0" xfId="42" applyNumberFormat="1" applyFont="1" applyAlignment="1"/>
    <xf numFmtId="164" fontId="0" fillId="0" borderId="0" xfId="42" applyNumberFormat="1" applyFont="1" applyAlignment="1"/>
    <xf numFmtId="164" fontId="0" fillId="34" borderId="0" xfId="42" applyNumberFormat="1" applyFont="1" applyFill="1" applyAlignment="1">
      <alignment horizontal="right" vertical="center" wrapText="1"/>
    </xf>
    <xf numFmtId="164" fontId="19" fillId="0" borderId="0" xfId="42" applyNumberFormat="1" applyFont="1" applyAlignment="1">
      <alignment vertical="center" wrapText="1"/>
    </xf>
    <xf numFmtId="164" fontId="19" fillId="0" borderId="0" xfId="0" applyNumberFormat="1" applyFont="1"/>
    <xf numFmtId="164" fontId="0" fillId="33" borderId="0" xfId="0" applyNumberFormat="1" applyFill="1" applyAlignment="1">
      <alignment horizontal="center"/>
    </xf>
    <xf numFmtId="0" fontId="18" fillId="0" borderId="0" xfId="0" applyFont="1"/>
    <xf numFmtId="164" fontId="20" fillId="0" borderId="0" xfId="0" applyNumberFormat="1" applyFont="1"/>
    <xf numFmtId="0" fontId="21" fillId="0" borderId="0" xfId="0" applyFont="1" applyAlignment="1">
      <alignment horizontal="right"/>
    </xf>
    <xf numFmtId="0" fontId="22" fillId="0" borderId="0" xfId="43"/>
    <xf numFmtId="0" fontId="21" fillId="36" borderId="0" xfId="0" applyFont="1" applyFill="1" applyAlignment="1">
      <alignment horizontal="right"/>
    </xf>
    <xf numFmtId="0" fontId="0" fillId="36" borderId="0" xfId="0" applyFill="1"/>
    <xf numFmtId="164" fontId="0" fillId="36" borderId="0" xfId="0" applyNumberFormat="1" applyFill="1"/>
    <xf numFmtId="8" fontId="0" fillId="0" borderId="0" xfId="0" applyNumberFormat="1"/>
    <xf numFmtId="0" fontId="21" fillId="37" borderId="0" xfId="0" applyFont="1" applyFill="1" applyAlignment="1">
      <alignment horizontal="right"/>
    </xf>
    <xf numFmtId="8" fontId="0" fillId="37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lcsc.com/product-detail/span-style-background-color-ff0-SD-span-span-style-background-color-ff0-Card-span-Connectors_XUNPU-TF-115-BCP9_C720505.html" TargetMode="External"/><Relationship Id="rId2" Type="http://purl.oclc.org/ooxml/officeDocument/relationships/hyperlink" Target="https://lcsc.com/product-detail/span-style-background-color-ff0-SD-span-span-style-background-color-ff0-Card-span-Connectors_XUNPU-TF-115-BCP9_C720505.html" TargetMode="External"/><Relationship Id="rId1" Type="http://purl.oclc.org/ooxml/officeDocument/relationships/hyperlink" Target="https://lcsc.com/product-detail/USB-ICs_Microchip-Tech-LAN9500AI-ABZJ_C220246.html" TargetMode="External"/><Relationship Id="rId5" Type="http://purl.oclc.org/ooxml/officeDocument/relationships/printerSettings" Target="../printerSettings/printerSettings1.bin"/><Relationship Id="rId4" Type="http://purl.oclc.org/ooxml/officeDocument/relationships/hyperlink" Target="https://lcsc.com/product-detail/Power-Inductors_Sunlord-MWSA1004S-100MT_C408487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46" zoomScaleNormal="100" workbookViewId="0">
      <selection activeCell="I54" sqref="I54"/>
    </sheetView>
  </sheetViews>
  <sheetFormatPr defaultRowHeight="14.4" x14ac:dyDescent="0.3"/>
  <cols>
    <col min="1" max="1" width="15.5546875" customWidth="1"/>
    <col min="2" max="2" width="16.88671875" customWidth="1"/>
    <col min="3" max="3" width="43.33203125" customWidth="1"/>
    <col min="4" max="5" width="19.109375" customWidth="1"/>
    <col min="6" max="6" width="7.33203125" customWidth="1"/>
    <col min="7" max="7" width="12.109375" style="8" customWidth="1"/>
    <col min="8" max="8" width="11.88671875" style="2" customWidth="1"/>
    <col min="9" max="9" width="15.44140625" style="15" customWidth="1"/>
    <col min="10" max="10" width="9.33203125" customWidth="1"/>
    <col min="11" max="11" width="24.5546875" customWidth="1"/>
  </cols>
  <sheetData>
    <row r="1" spans="1:1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5" t="s">
        <v>370</v>
      </c>
      <c r="H1" s="12" t="s">
        <v>368</v>
      </c>
      <c r="I1" s="17" t="s">
        <v>374</v>
      </c>
      <c r="J1" s="18" t="s">
        <v>2</v>
      </c>
    </row>
    <row r="2" spans="1:12" x14ac:dyDescent="0.3">
      <c r="A2" t="s">
        <v>252</v>
      </c>
      <c r="B2" t="s">
        <v>6</v>
      </c>
      <c r="C2" t="s">
        <v>7</v>
      </c>
      <c r="D2" t="s">
        <v>296</v>
      </c>
      <c r="E2" t="s">
        <v>371</v>
      </c>
      <c r="F2">
        <v>2</v>
      </c>
      <c r="G2" s="6">
        <v>3.5000000000000001E-3</v>
      </c>
      <c r="H2" s="2">
        <f>PRODUCT(F2,G2)</f>
        <v>7.0000000000000001E-3</v>
      </c>
      <c r="J2" s="6">
        <v>3.5000000000000001E-3</v>
      </c>
      <c r="L2" s="2">
        <f>J2*F2</f>
        <v>7.0000000000000001E-3</v>
      </c>
    </row>
    <row r="3" spans="1:12" x14ac:dyDescent="0.3">
      <c r="A3" t="s">
        <v>253</v>
      </c>
      <c r="B3" t="s">
        <v>6</v>
      </c>
      <c r="C3" t="s">
        <v>8</v>
      </c>
      <c r="D3" t="s">
        <v>297</v>
      </c>
      <c r="E3" t="s">
        <v>371</v>
      </c>
      <c r="F3">
        <v>7</v>
      </c>
      <c r="G3" s="6">
        <v>8.0000000000000004E-4</v>
      </c>
      <c r="H3" s="2">
        <f t="shared" ref="H3:J66" si="0">PRODUCT(F3,G3)</f>
        <v>5.5999999999999999E-3</v>
      </c>
      <c r="J3" s="6">
        <v>8.0000000000000004E-4</v>
      </c>
      <c r="L3" s="2">
        <f t="shared" ref="L3:L66" si="1">J3*F3</f>
        <v>5.5999999999999999E-3</v>
      </c>
    </row>
    <row r="4" spans="1:12" x14ac:dyDescent="0.3">
      <c r="A4" t="s">
        <v>9</v>
      </c>
      <c r="B4" t="s">
        <v>10</v>
      </c>
      <c r="C4" t="s">
        <v>8</v>
      </c>
      <c r="D4" t="s">
        <v>298</v>
      </c>
      <c r="E4" t="s">
        <v>371</v>
      </c>
      <c r="F4">
        <v>1</v>
      </c>
      <c r="G4" s="6">
        <v>1.6999999999999999E-3</v>
      </c>
      <c r="H4" s="2">
        <f t="shared" si="0"/>
        <v>1.6999999999999999E-3</v>
      </c>
      <c r="J4" s="6">
        <v>1.6999999999999999E-3</v>
      </c>
      <c r="L4" s="2">
        <f t="shared" si="1"/>
        <v>1.6999999999999999E-3</v>
      </c>
    </row>
    <row r="5" spans="1:12" x14ac:dyDescent="0.3">
      <c r="A5" t="s">
        <v>254</v>
      </c>
      <c r="B5" t="s">
        <v>11</v>
      </c>
      <c r="C5" t="s">
        <v>12</v>
      </c>
      <c r="D5" t="s">
        <v>302</v>
      </c>
      <c r="E5" t="s">
        <v>371</v>
      </c>
      <c r="F5">
        <v>7</v>
      </c>
      <c r="G5" s="6">
        <v>3.5299999999999998E-2</v>
      </c>
      <c r="H5" s="2">
        <f t="shared" si="0"/>
        <v>0.24709999999999999</v>
      </c>
      <c r="J5" s="6">
        <v>3.5299999999999998E-2</v>
      </c>
      <c r="L5" s="2">
        <f t="shared" si="1"/>
        <v>0.24709999999999999</v>
      </c>
    </row>
    <row r="6" spans="1:12" x14ac:dyDescent="0.3">
      <c r="A6" t="s">
        <v>255</v>
      </c>
      <c r="B6" t="s">
        <v>13</v>
      </c>
      <c r="C6" t="s">
        <v>8</v>
      </c>
      <c r="D6" t="s">
        <v>297</v>
      </c>
      <c r="E6" t="s">
        <v>371</v>
      </c>
      <c r="F6">
        <v>2</v>
      </c>
      <c r="G6" s="6">
        <v>8.0000000000000004E-4</v>
      </c>
      <c r="H6" s="2">
        <f t="shared" si="0"/>
        <v>1.6000000000000001E-3</v>
      </c>
      <c r="J6" s="6">
        <v>8.0000000000000004E-4</v>
      </c>
      <c r="L6" s="2">
        <f t="shared" si="1"/>
        <v>1.6000000000000001E-3</v>
      </c>
    </row>
    <row r="7" spans="1:12" x14ac:dyDescent="0.3">
      <c r="A7" t="s">
        <v>256</v>
      </c>
      <c r="B7" t="s">
        <v>14</v>
      </c>
      <c r="C7" t="s">
        <v>8</v>
      </c>
      <c r="D7" t="s">
        <v>35</v>
      </c>
      <c r="E7" t="s">
        <v>371</v>
      </c>
      <c r="F7">
        <v>3</v>
      </c>
      <c r="G7" s="6">
        <v>8.9999999999999998E-4</v>
      </c>
      <c r="H7" s="2">
        <f t="shared" si="0"/>
        <v>2.7000000000000001E-3</v>
      </c>
      <c r="J7" s="6">
        <v>8.9999999999999998E-4</v>
      </c>
      <c r="L7" s="2">
        <f t="shared" si="1"/>
        <v>2.7000000000000001E-3</v>
      </c>
    </row>
    <row r="8" spans="1:12" x14ac:dyDescent="0.3">
      <c r="A8" t="s">
        <v>257</v>
      </c>
      <c r="B8" t="s">
        <v>15</v>
      </c>
      <c r="C8" t="s">
        <v>8</v>
      </c>
      <c r="D8" t="s">
        <v>299</v>
      </c>
      <c r="E8" t="s">
        <v>371</v>
      </c>
      <c r="F8">
        <v>6</v>
      </c>
      <c r="G8" s="6">
        <v>2.5999999999999999E-3</v>
      </c>
      <c r="H8" s="2">
        <f t="shared" si="0"/>
        <v>1.5599999999999999E-2</v>
      </c>
      <c r="J8" s="6">
        <v>2.5999999999999999E-3</v>
      </c>
      <c r="L8" s="2">
        <f t="shared" si="1"/>
        <v>1.5599999999999999E-2</v>
      </c>
    </row>
    <row r="9" spans="1:12" x14ac:dyDescent="0.3">
      <c r="A9" t="s">
        <v>258</v>
      </c>
      <c r="B9" t="s">
        <v>16</v>
      </c>
      <c r="C9" t="s">
        <v>8</v>
      </c>
      <c r="D9" t="s">
        <v>297</v>
      </c>
      <c r="E9" t="s">
        <v>371</v>
      </c>
      <c r="F9">
        <v>37</v>
      </c>
      <c r="G9" s="6">
        <v>8.0000000000000004E-4</v>
      </c>
      <c r="H9" s="2">
        <f t="shared" si="0"/>
        <v>2.9600000000000001E-2</v>
      </c>
      <c r="J9" s="6">
        <v>8.0000000000000004E-4</v>
      </c>
      <c r="L9" s="2">
        <f t="shared" si="1"/>
        <v>2.9600000000000001E-2</v>
      </c>
    </row>
    <row r="10" spans="1:12" x14ac:dyDescent="0.3">
      <c r="A10" t="s">
        <v>259</v>
      </c>
      <c r="B10" t="s">
        <v>17</v>
      </c>
      <c r="C10" t="s">
        <v>8</v>
      </c>
      <c r="D10" t="s">
        <v>35</v>
      </c>
      <c r="E10" t="s">
        <v>371</v>
      </c>
      <c r="F10">
        <v>6</v>
      </c>
      <c r="G10" s="6">
        <v>8.9999999999999998E-4</v>
      </c>
      <c r="H10" s="2">
        <f t="shared" si="0"/>
        <v>5.4000000000000003E-3</v>
      </c>
      <c r="J10" s="6">
        <v>8.9999999999999998E-4</v>
      </c>
      <c r="L10" s="2">
        <f t="shared" si="1"/>
        <v>5.4000000000000003E-3</v>
      </c>
    </row>
    <row r="11" spans="1:12" x14ac:dyDescent="0.3">
      <c r="A11" t="s">
        <v>18</v>
      </c>
      <c r="B11" t="s">
        <v>19</v>
      </c>
      <c r="C11" t="s">
        <v>8</v>
      </c>
      <c r="D11" t="s">
        <v>297</v>
      </c>
      <c r="E11" t="s">
        <v>371</v>
      </c>
      <c r="F11">
        <v>1</v>
      </c>
      <c r="G11" s="6">
        <v>8.0000000000000004E-4</v>
      </c>
      <c r="H11" s="2">
        <f t="shared" si="0"/>
        <v>8.0000000000000004E-4</v>
      </c>
      <c r="J11" s="6">
        <v>8.0000000000000004E-4</v>
      </c>
      <c r="L11" s="2">
        <f t="shared" si="1"/>
        <v>8.0000000000000004E-4</v>
      </c>
    </row>
    <row r="12" spans="1:12" x14ac:dyDescent="0.3">
      <c r="A12" t="s">
        <v>20</v>
      </c>
      <c r="B12" t="s">
        <v>21</v>
      </c>
      <c r="C12" t="s">
        <v>8</v>
      </c>
      <c r="D12" t="s">
        <v>300</v>
      </c>
      <c r="E12" t="s">
        <v>371</v>
      </c>
      <c r="F12">
        <v>1</v>
      </c>
      <c r="G12" s="6">
        <v>1E-3</v>
      </c>
      <c r="H12" s="2">
        <f t="shared" si="0"/>
        <v>1E-3</v>
      </c>
      <c r="J12" s="6">
        <v>1E-3</v>
      </c>
      <c r="L12" s="2">
        <f t="shared" si="1"/>
        <v>1E-3</v>
      </c>
    </row>
    <row r="13" spans="1:12" x14ac:dyDescent="0.3">
      <c r="A13" t="s">
        <v>260</v>
      </c>
      <c r="B13" t="s">
        <v>16</v>
      </c>
      <c r="C13" t="s">
        <v>8</v>
      </c>
      <c r="D13" t="s">
        <v>297</v>
      </c>
      <c r="E13" t="s">
        <v>371</v>
      </c>
      <c r="F13">
        <v>16</v>
      </c>
      <c r="G13" s="6">
        <v>8.0000000000000004E-4</v>
      </c>
      <c r="H13" s="2">
        <f t="shared" si="0"/>
        <v>1.2800000000000001E-2</v>
      </c>
      <c r="J13" s="6">
        <v>8.0000000000000004E-4</v>
      </c>
      <c r="L13" s="2">
        <f t="shared" si="1"/>
        <v>1.2800000000000001E-2</v>
      </c>
    </row>
    <row r="14" spans="1:12" x14ac:dyDescent="0.3">
      <c r="A14" t="s">
        <v>261</v>
      </c>
      <c r="B14" t="s">
        <v>17</v>
      </c>
      <c r="C14" t="s">
        <v>8</v>
      </c>
      <c r="D14" t="s">
        <v>298</v>
      </c>
      <c r="E14" t="s">
        <v>371</v>
      </c>
      <c r="F14">
        <v>6</v>
      </c>
      <c r="G14" s="6">
        <v>1.6999999999999999E-3</v>
      </c>
      <c r="H14" s="2">
        <f t="shared" si="0"/>
        <v>1.0199999999999999E-2</v>
      </c>
      <c r="J14" s="6">
        <v>1.6999999999999999E-3</v>
      </c>
      <c r="L14" s="2">
        <f t="shared" si="1"/>
        <v>1.0199999999999999E-2</v>
      </c>
    </row>
    <row r="15" spans="1:12" x14ac:dyDescent="0.3">
      <c r="A15" t="s">
        <v>262</v>
      </c>
      <c r="B15" t="s">
        <v>22</v>
      </c>
      <c r="C15" t="s">
        <v>8</v>
      </c>
      <c r="D15" t="s">
        <v>301</v>
      </c>
      <c r="E15" t="s">
        <v>371</v>
      </c>
      <c r="F15">
        <v>2</v>
      </c>
      <c r="G15" s="6">
        <v>8.9999999999999998E-4</v>
      </c>
      <c r="H15" s="2">
        <f t="shared" si="0"/>
        <v>1.8E-3</v>
      </c>
      <c r="J15" s="6">
        <v>8.9999999999999998E-4</v>
      </c>
      <c r="L15" s="2">
        <f t="shared" si="1"/>
        <v>1.8E-3</v>
      </c>
    </row>
    <row r="16" spans="1:12" x14ac:dyDescent="0.3">
      <c r="A16" t="s">
        <v>369</v>
      </c>
      <c r="B16" t="s">
        <v>23</v>
      </c>
      <c r="C16" t="s">
        <v>12</v>
      </c>
      <c r="D16" t="s">
        <v>303</v>
      </c>
      <c r="E16" t="s">
        <v>371</v>
      </c>
      <c r="F16">
        <v>2</v>
      </c>
      <c r="G16" s="6">
        <v>7.4999999999999997E-3</v>
      </c>
      <c r="H16" s="2">
        <f t="shared" si="0"/>
        <v>1.4999999999999999E-2</v>
      </c>
      <c r="J16" s="6">
        <v>7.4999999999999997E-3</v>
      </c>
      <c r="L16" s="2">
        <f t="shared" si="1"/>
        <v>1.4999999999999999E-2</v>
      </c>
    </row>
    <row r="17" spans="1:12" x14ac:dyDescent="0.3">
      <c r="A17" t="s">
        <v>263</v>
      </c>
      <c r="B17" t="s">
        <v>24</v>
      </c>
      <c r="C17" t="s">
        <v>12</v>
      </c>
      <c r="D17" t="s">
        <v>304</v>
      </c>
      <c r="E17" t="s">
        <v>371</v>
      </c>
      <c r="F17">
        <v>2</v>
      </c>
      <c r="G17" s="6">
        <v>5.6300000000000003E-2</v>
      </c>
      <c r="H17" s="2">
        <f>PRODUCT(F17,G17)</f>
        <v>0.11260000000000001</v>
      </c>
      <c r="J17" s="6">
        <v>5.6300000000000003E-2</v>
      </c>
      <c r="L17" s="2">
        <f t="shared" si="1"/>
        <v>0.11260000000000001</v>
      </c>
    </row>
    <row r="18" spans="1:12" x14ac:dyDescent="0.3">
      <c r="A18" t="s">
        <v>264</v>
      </c>
      <c r="B18" t="s">
        <v>25</v>
      </c>
      <c r="C18" t="s">
        <v>12</v>
      </c>
      <c r="D18" t="s">
        <v>302</v>
      </c>
      <c r="E18" t="s">
        <v>371</v>
      </c>
      <c r="F18">
        <v>4</v>
      </c>
      <c r="G18" s="6">
        <v>3.5299999999999998E-2</v>
      </c>
      <c r="H18" s="2">
        <f t="shared" si="0"/>
        <v>0.14119999999999999</v>
      </c>
      <c r="J18" s="6">
        <v>3.5299999999999998E-2</v>
      </c>
      <c r="L18" s="2">
        <f t="shared" si="1"/>
        <v>0.14119999999999999</v>
      </c>
    </row>
    <row r="19" spans="1:12" x14ac:dyDescent="0.3">
      <c r="A19" t="s">
        <v>265</v>
      </c>
      <c r="B19" t="s">
        <v>25</v>
      </c>
      <c r="C19" t="s">
        <v>8</v>
      </c>
      <c r="D19" t="s">
        <v>305</v>
      </c>
      <c r="E19" t="s">
        <v>371</v>
      </c>
      <c r="F19">
        <v>2</v>
      </c>
      <c r="G19" s="6">
        <v>1.61E-2</v>
      </c>
      <c r="H19" s="2">
        <f t="shared" si="0"/>
        <v>3.2199999999999999E-2</v>
      </c>
      <c r="J19" s="6">
        <v>1.61E-2</v>
      </c>
      <c r="L19" s="2">
        <f t="shared" si="1"/>
        <v>3.2199999999999999E-2</v>
      </c>
    </row>
    <row r="20" spans="1:12" x14ac:dyDescent="0.3">
      <c r="A20" t="s">
        <v>266</v>
      </c>
      <c r="B20" t="s">
        <v>26</v>
      </c>
      <c r="C20" t="s">
        <v>27</v>
      </c>
      <c r="D20" t="s">
        <v>28</v>
      </c>
      <c r="E20" t="s">
        <v>371</v>
      </c>
      <c r="F20">
        <v>3</v>
      </c>
      <c r="G20" s="6">
        <v>0.23100000000000001</v>
      </c>
      <c r="H20" s="2">
        <f t="shared" si="0"/>
        <v>0.69300000000000006</v>
      </c>
      <c r="J20" s="6">
        <v>0.23100000000000001</v>
      </c>
      <c r="L20" s="2">
        <f t="shared" si="1"/>
        <v>0.69300000000000006</v>
      </c>
    </row>
    <row r="21" spans="1:12" x14ac:dyDescent="0.3">
      <c r="A21" t="s">
        <v>29</v>
      </c>
      <c r="B21" t="s">
        <v>30</v>
      </c>
      <c r="C21" t="s">
        <v>8</v>
      </c>
      <c r="D21" t="s">
        <v>306</v>
      </c>
      <c r="E21" t="s">
        <v>371</v>
      </c>
      <c r="F21">
        <v>1</v>
      </c>
      <c r="G21" s="6">
        <v>1.15E-2</v>
      </c>
      <c r="H21" s="2">
        <f t="shared" si="0"/>
        <v>1.15E-2</v>
      </c>
      <c r="J21" s="6">
        <v>1.15E-2</v>
      </c>
      <c r="L21" s="2">
        <f t="shared" si="1"/>
        <v>1.15E-2</v>
      </c>
    </row>
    <row r="22" spans="1:12" x14ac:dyDescent="0.3">
      <c r="A22" t="s">
        <v>267</v>
      </c>
      <c r="B22" t="s">
        <v>31</v>
      </c>
      <c r="C22" t="s">
        <v>8</v>
      </c>
      <c r="D22" t="s">
        <v>297</v>
      </c>
      <c r="E22" t="s">
        <v>371</v>
      </c>
      <c r="F22">
        <v>2</v>
      </c>
      <c r="G22" s="6">
        <v>8.0000000000000004E-4</v>
      </c>
      <c r="H22" s="2">
        <f t="shared" si="0"/>
        <v>1.6000000000000001E-3</v>
      </c>
      <c r="J22" s="6">
        <v>8.0000000000000004E-4</v>
      </c>
      <c r="L22" s="2">
        <f t="shared" si="1"/>
        <v>1.6000000000000001E-3</v>
      </c>
    </row>
    <row r="23" spans="1:12" x14ac:dyDescent="0.3">
      <c r="A23" t="s">
        <v>268</v>
      </c>
      <c r="B23" t="s">
        <v>32</v>
      </c>
      <c r="C23" t="s">
        <v>7</v>
      </c>
      <c r="D23" t="s">
        <v>307</v>
      </c>
      <c r="E23" t="s">
        <v>371</v>
      </c>
      <c r="F23">
        <v>2</v>
      </c>
      <c r="G23" s="6">
        <v>0.39900000000000002</v>
      </c>
      <c r="H23" s="2">
        <f t="shared" si="0"/>
        <v>0.79800000000000004</v>
      </c>
      <c r="J23" s="6">
        <v>0.39900000000000002</v>
      </c>
      <c r="L23" s="2">
        <f t="shared" si="1"/>
        <v>0.79800000000000004</v>
      </c>
    </row>
    <row r="24" spans="1:12" x14ac:dyDescent="0.3">
      <c r="A24" t="s">
        <v>33</v>
      </c>
      <c r="B24" t="s">
        <v>34</v>
      </c>
      <c r="C24" t="s">
        <v>8</v>
      </c>
      <c r="D24" t="s">
        <v>35</v>
      </c>
      <c r="E24" t="s">
        <v>371</v>
      </c>
      <c r="F24">
        <v>1</v>
      </c>
      <c r="G24" s="6">
        <v>8.9999999999999998E-4</v>
      </c>
      <c r="H24" s="2">
        <f t="shared" si="0"/>
        <v>8.9999999999999998E-4</v>
      </c>
      <c r="J24" s="6">
        <v>8.9999999999999998E-4</v>
      </c>
      <c r="L24" s="2">
        <f t="shared" si="1"/>
        <v>8.9999999999999998E-4</v>
      </c>
    </row>
    <row r="25" spans="1:12" x14ac:dyDescent="0.3">
      <c r="A25" t="s">
        <v>269</v>
      </c>
      <c r="B25" t="s">
        <v>36</v>
      </c>
      <c r="C25" t="s">
        <v>8</v>
      </c>
      <c r="D25" t="s">
        <v>308</v>
      </c>
      <c r="E25" t="s">
        <v>371</v>
      </c>
      <c r="F25">
        <v>2</v>
      </c>
      <c r="G25" s="6">
        <v>5.0000000000000001E-4</v>
      </c>
      <c r="H25" s="2">
        <f t="shared" si="0"/>
        <v>1E-3</v>
      </c>
      <c r="J25" s="6">
        <v>5.0000000000000001E-4</v>
      </c>
      <c r="L25" s="2">
        <f t="shared" si="1"/>
        <v>1E-3</v>
      </c>
    </row>
    <row r="26" spans="1:12" x14ac:dyDescent="0.3">
      <c r="A26" t="s">
        <v>270</v>
      </c>
      <c r="B26" t="s">
        <v>24</v>
      </c>
      <c r="C26" t="s">
        <v>27</v>
      </c>
      <c r="D26" t="s">
        <v>309</v>
      </c>
      <c r="E26" t="s">
        <v>371</v>
      </c>
      <c r="F26">
        <v>2</v>
      </c>
      <c r="G26" s="6">
        <v>7.7100000000000002E-2</v>
      </c>
      <c r="H26" s="2">
        <f t="shared" si="0"/>
        <v>0.1542</v>
      </c>
      <c r="J26" s="6">
        <v>7.7100000000000002E-2</v>
      </c>
      <c r="L26" s="2">
        <f t="shared" si="1"/>
        <v>0.1542</v>
      </c>
    </row>
    <row r="27" spans="1:12" x14ac:dyDescent="0.3">
      <c r="A27" t="s">
        <v>37</v>
      </c>
      <c r="B27" t="s">
        <v>38</v>
      </c>
      <c r="C27" t="s">
        <v>12</v>
      </c>
      <c r="D27" t="s">
        <v>304</v>
      </c>
      <c r="E27" t="s">
        <v>371</v>
      </c>
      <c r="F27">
        <v>1</v>
      </c>
      <c r="G27" s="6">
        <v>5.6300000000000003E-2</v>
      </c>
      <c r="H27" s="2">
        <f t="shared" si="0"/>
        <v>5.6300000000000003E-2</v>
      </c>
      <c r="J27" s="6">
        <v>5.6300000000000003E-2</v>
      </c>
      <c r="L27" s="2">
        <f t="shared" si="1"/>
        <v>5.6300000000000003E-2</v>
      </c>
    </row>
    <row r="28" spans="1:12" x14ac:dyDescent="0.3">
      <c r="A28" t="s">
        <v>271</v>
      </c>
      <c r="B28" t="s">
        <v>39</v>
      </c>
      <c r="C28" t="s">
        <v>7</v>
      </c>
      <c r="D28" t="s">
        <v>307</v>
      </c>
      <c r="E28" t="s">
        <v>371</v>
      </c>
      <c r="F28">
        <v>4</v>
      </c>
      <c r="G28" s="6">
        <v>0.39900000000000002</v>
      </c>
      <c r="H28" s="2">
        <f t="shared" si="0"/>
        <v>1.5960000000000001</v>
      </c>
      <c r="J28" s="6">
        <v>0.39900000000000002</v>
      </c>
      <c r="L28" s="2">
        <f t="shared" si="1"/>
        <v>1.5960000000000001</v>
      </c>
    </row>
    <row r="29" spans="1:12" x14ac:dyDescent="0.3">
      <c r="A29" t="s">
        <v>272</v>
      </c>
      <c r="B29" t="s">
        <v>6</v>
      </c>
      <c r="C29" t="s">
        <v>12</v>
      </c>
      <c r="D29" t="s">
        <v>310</v>
      </c>
      <c r="E29" t="s">
        <v>371</v>
      </c>
      <c r="F29">
        <v>3</v>
      </c>
      <c r="G29" s="6">
        <v>1.5E-3</v>
      </c>
      <c r="H29" s="2">
        <f>PRODUCT(F29,G29)</f>
        <v>4.5000000000000005E-3</v>
      </c>
      <c r="J29" s="6">
        <v>1.5E-3</v>
      </c>
      <c r="L29" s="2">
        <f t="shared" si="1"/>
        <v>4.5000000000000005E-3</v>
      </c>
    </row>
    <row r="30" spans="1:12" x14ac:dyDescent="0.3">
      <c r="A30" t="s">
        <v>40</v>
      </c>
      <c r="B30" t="s">
        <v>41</v>
      </c>
      <c r="C30" t="s">
        <v>12</v>
      </c>
      <c r="D30" t="s">
        <v>311</v>
      </c>
      <c r="E30" t="s">
        <v>371</v>
      </c>
      <c r="F30">
        <v>1</v>
      </c>
      <c r="G30" s="6">
        <v>6.0000000000000001E-3</v>
      </c>
      <c r="H30" s="2">
        <f t="shared" si="0"/>
        <v>6.0000000000000001E-3</v>
      </c>
      <c r="J30" s="6">
        <v>6.0000000000000001E-3</v>
      </c>
      <c r="L30" s="2">
        <f t="shared" si="1"/>
        <v>6.0000000000000001E-3</v>
      </c>
    </row>
    <row r="31" spans="1:12" x14ac:dyDescent="0.3">
      <c r="A31" t="s">
        <v>42</v>
      </c>
      <c r="B31" t="s">
        <v>43</v>
      </c>
      <c r="C31" t="s">
        <v>12</v>
      </c>
      <c r="D31" t="s">
        <v>310</v>
      </c>
      <c r="E31" t="s">
        <v>371</v>
      </c>
      <c r="F31">
        <v>1</v>
      </c>
      <c r="G31" s="6">
        <v>1.5E-3</v>
      </c>
      <c r="H31" s="2">
        <f t="shared" si="0"/>
        <v>1.5E-3</v>
      </c>
      <c r="J31" s="6">
        <v>1.5E-3</v>
      </c>
      <c r="L31" s="2">
        <f t="shared" si="1"/>
        <v>1.5E-3</v>
      </c>
    </row>
    <row r="32" spans="1:12" x14ac:dyDescent="0.3">
      <c r="A32" t="s">
        <v>44</v>
      </c>
      <c r="B32" t="s">
        <v>45</v>
      </c>
      <c r="C32" t="s">
        <v>12</v>
      </c>
      <c r="D32" t="s">
        <v>312</v>
      </c>
      <c r="E32" t="s">
        <v>371</v>
      </c>
      <c r="F32">
        <v>1</v>
      </c>
      <c r="G32" s="6">
        <v>3.1199999999999999E-2</v>
      </c>
      <c r="H32" s="2">
        <f t="shared" si="0"/>
        <v>3.1199999999999999E-2</v>
      </c>
      <c r="J32" s="6">
        <v>3.1199999999999999E-2</v>
      </c>
      <c r="L32" s="2">
        <f t="shared" si="1"/>
        <v>3.1199999999999999E-2</v>
      </c>
    </row>
    <row r="33" spans="1:12" x14ac:dyDescent="0.3">
      <c r="A33" t="s">
        <v>273</v>
      </c>
      <c r="B33" t="s">
        <v>32</v>
      </c>
      <c r="C33" t="s">
        <v>12</v>
      </c>
      <c r="D33" t="s">
        <v>313</v>
      </c>
      <c r="E33" t="s">
        <v>371</v>
      </c>
      <c r="F33">
        <v>2</v>
      </c>
      <c r="G33" s="6">
        <v>6.83E-2</v>
      </c>
      <c r="H33" s="2">
        <f t="shared" si="0"/>
        <v>0.1366</v>
      </c>
      <c r="J33" s="6">
        <v>6.83E-2</v>
      </c>
      <c r="L33" s="2">
        <f t="shared" si="1"/>
        <v>0.1366</v>
      </c>
    </row>
    <row r="34" spans="1:12" x14ac:dyDescent="0.3">
      <c r="A34" t="s">
        <v>46</v>
      </c>
      <c r="B34" t="s">
        <v>24</v>
      </c>
      <c r="C34" t="s">
        <v>8</v>
      </c>
      <c r="D34" t="s">
        <v>314</v>
      </c>
      <c r="E34" t="s">
        <v>371</v>
      </c>
      <c r="F34">
        <v>1</v>
      </c>
      <c r="G34" s="6">
        <v>2.8999999999999998E-3</v>
      </c>
      <c r="H34" s="2">
        <f t="shared" si="0"/>
        <v>2.8999999999999998E-3</v>
      </c>
      <c r="J34" s="6">
        <v>2.8999999999999998E-3</v>
      </c>
      <c r="L34" s="2">
        <f t="shared" si="1"/>
        <v>2.8999999999999998E-3</v>
      </c>
    </row>
    <row r="35" spans="1:12" x14ac:dyDescent="0.3">
      <c r="A35" t="s">
        <v>47</v>
      </c>
      <c r="B35" t="s">
        <v>48</v>
      </c>
      <c r="C35" t="s">
        <v>8</v>
      </c>
      <c r="D35" t="s">
        <v>49</v>
      </c>
      <c r="E35" t="s">
        <v>371</v>
      </c>
      <c r="F35">
        <v>1</v>
      </c>
      <c r="G35" s="6">
        <v>2.8E-3</v>
      </c>
      <c r="H35" s="2">
        <f t="shared" si="0"/>
        <v>2.8E-3</v>
      </c>
      <c r="J35" s="6">
        <v>2.8E-3</v>
      </c>
      <c r="L35" s="2">
        <f t="shared" si="1"/>
        <v>2.8E-3</v>
      </c>
    </row>
    <row r="36" spans="1:12" x14ac:dyDescent="0.3">
      <c r="A36" t="s">
        <v>50</v>
      </c>
      <c r="B36" t="s">
        <v>51</v>
      </c>
      <c r="C36" t="s">
        <v>8</v>
      </c>
      <c r="D36" t="s">
        <v>315</v>
      </c>
      <c r="E36" t="s">
        <v>371</v>
      </c>
      <c r="F36">
        <v>1</v>
      </c>
      <c r="G36" s="6">
        <v>5.1999999999999998E-3</v>
      </c>
      <c r="H36" s="2">
        <f t="shared" si="0"/>
        <v>5.1999999999999998E-3</v>
      </c>
      <c r="J36" s="6">
        <v>5.1999999999999998E-3</v>
      </c>
      <c r="L36" s="2">
        <f t="shared" si="1"/>
        <v>5.1999999999999998E-3</v>
      </c>
    </row>
    <row r="37" spans="1:12" x14ac:dyDescent="0.3">
      <c r="A37" t="s">
        <v>274</v>
      </c>
      <c r="B37" t="s">
        <v>52</v>
      </c>
      <c r="C37" t="s">
        <v>53</v>
      </c>
      <c r="D37" t="s">
        <v>54</v>
      </c>
      <c r="E37" t="s">
        <v>371</v>
      </c>
      <c r="F37">
        <v>13</v>
      </c>
      <c r="G37" s="6">
        <v>0.34200000000000003</v>
      </c>
      <c r="H37" s="2">
        <f>PRODUCT(F37,G37)</f>
        <v>4.4460000000000006</v>
      </c>
      <c r="J37" s="6">
        <v>0.34200000000000003</v>
      </c>
      <c r="L37" s="2">
        <f>PRODUCT(J37,K37)</f>
        <v>0.34200000000000003</v>
      </c>
    </row>
    <row r="38" spans="1:12" x14ac:dyDescent="0.3">
      <c r="A38" t="s">
        <v>275</v>
      </c>
      <c r="B38" t="s">
        <v>55</v>
      </c>
      <c r="C38" t="s">
        <v>56</v>
      </c>
      <c r="D38" t="s">
        <v>316</v>
      </c>
      <c r="E38" t="s">
        <v>371</v>
      </c>
      <c r="F38">
        <v>3</v>
      </c>
      <c r="G38" s="6">
        <v>0.10440000000000001</v>
      </c>
      <c r="H38" s="2">
        <f t="shared" si="0"/>
        <v>0.31320000000000003</v>
      </c>
      <c r="J38" s="6">
        <v>0.10440000000000001</v>
      </c>
      <c r="L38" s="2">
        <f t="shared" si="1"/>
        <v>0.31320000000000003</v>
      </c>
    </row>
    <row r="39" spans="1:12" x14ac:dyDescent="0.3">
      <c r="A39" t="s">
        <v>276</v>
      </c>
      <c r="B39" t="s">
        <v>57</v>
      </c>
      <c r="C39" t="s">
        <v>58</v>
      </c>
      <c r="D39" t="s">
        <v>57</v>
      </c>
      <c r="E39" t="s">
        <v>371</v>
      </c>
      <c r="F39">
        <v>8</v>
      </c>
      <c r="G39" s="6">
        <v>4.1099999999999998E-2</v>
      </c>
      <c r="H39" s="2">
        <f t="shared" si="0"/>
        <v>0.32879999999999998</v>
      </c>
      <c r="J39" s="6">
        <v>4.1099999999999998E-2</v>
      </c>
      <c r="L39" s="2">
        <f t="shared" si="1"/>
        <v>0.32879999999999998</v>
      </c>
    </row>
    <row r="40" spans="1:12" x14ac:dyDescent="0.3">
      <c r="A40" t="s">
        <v>277</v>
      </c>
      <c r="B40" t="s">
        <v>60</v>
      </c>
      <c r="C40" t="s">
        <v>58</v>
      </c>
      <c r="D40" t="s">
        <v>60</v>
      </c>
      <c r="E40" t="s">
        <v>371</v>
      </c>
      <c r="F40">
        <v>3</v>
      </c>
      <c r="G40" s="6">
        <v>0.30249999999999999</v>
      </c>
      <c r="H40" s="2">
        <f t="shared" si="0"/>
        <v>0.90749999999999997</v>
      </c>
      <c r="J40" s="6">
        <v>0.30249999999999999</v>
      </c>
      <c r="L40" s="2">
        <f t="shared" si="1"/>
        <v>0.90749999999999997</v>
      </c>
    </row>
    <row r="41" spans="1:12" x14ac:dyDescent="0.3">
      <c r="A41" t="s">
        <v>61</v>
      </c>
      <c r="B41" t="s">
        <v>62</v>
      </c>
      <c r="C41" t="s">
        <v>63</v>
      </c>
      <c r="D41" t="s">
        <v>59</v>
      </c>
      <c r="E41" t="s">
        <v>371</v>
      </c>
      <c r="F41">
        <v>1</v>
      </c>
      <c r="G41" s="6">
        <v>2.12E-2</v>
      </c>
      <c r="H41" s="2">
        <f t="shared" si="0"/>
        <v>2.12E-2</v>
      </c>
      <c r="J41" s="6">
        <v>2.12E-2</v>
      </c>
      <c r="L41" s="2">
        <f t="shared" si="1"/>
        <v>2.12E-2</v>
      </c>
    </row>
    <row r="42" spans="1:12" x14ac:dyDescent="0.3">
      <c r="A42" t="s">
        <v>65</v>
      </c>
      <c r="B42" t="s">
        <v>66</v>
      </c>
      <c r="C42" t="s">
        <v>67</v>
      </c>
      <c r="D42" t="s">
        <v>66</v>
      </c>
      <c r="E42" t="s">
        <v>371</v>
      </c>
      <c r="F42">
        <v>1</v>
      </c>
      <c r="G42" s="6">
        <v>0.38550000000000001</v>
      </c>
      <c r="H42" s="2">
        <f t="shared" si="0"/>
        <v>0.38550000000000001</v>
      </c>
      <c r="J42" s="6">
        <v>0.38550000000000001</v>
      </c>
      <c r="L42" s="2">
        <f t="shared" si="1"/>
        <v>0.38550000000000001</v>
      </c>
    </row>
    <row r="43" spans="1:12" x14ac:dyDescent="0.3">
      <c r="A43" t="s">
        <v>278</v>
      </c>
      <c r="B43" t="s">
        <v>68</v>
      </c>
      <c r="C43" t="s">
        <v>69</v>
      </c>
      <c r="D43" t="s">
        <v>68</v>
      </c>
      <c r="E43" t="s">
        <v>371</v>
      </c>
      <c r="F43">
        <v>3</v>
      </c>
      <c r="G43" s="6">
        <v>2.9100000000000001E-2</v>
      </c>
      <c r="H43" s="2">
        <f t="shared" si="0"/>
        <v>8.7300000000000003E-2</v>
      </c>
      <c r="J43" s="6">
        <v>2.9100000000000001E-2</v>
      </c>
      <c r="L43" s="2">
        <f t="shared" si="1"/>
        <v>8.7300000000000003E-2</v>
      </c>
    </row>
    <row r="44" spans="1:12" x14ac:dyDescent="0.3">
      <c r="A44" t="s">
        <v>70</v>
      </c>
      <c r="B44" t="s">
        <v>71</v>
      </c>
      <c r="C44" t="s">
        <v>69</v>
      </c>
      <c r="D44" t="s">
        <v>68</v>
      </c>
      <c r="E44" t="s">
        <v>371</v>
      </c>
      <c r="F44">
        <v>1</v>
      </c>
      <c r="G44" s="6">
        <v>2.9100000000000001E-2</v>
      </c>
      <c r="H44" s="2">
        <f t="shared" si="0"/>
        <v>2.9100000000000001E-2</v>
      </c>
      <c r="J44" s="6">
        <v>2.9100000000000001E-2</v>
      </c>
      <c r="L44" s="2">
        <f t="shared" si="1"/>
        <v>2.9100000000000001E-2</v>
      </c>
    </row>
    <row r="45" spans="1:12" x14ac:dyDescent="0.3">
      <c r="A45" t="s">
        <v>72</v>
      </c>
      <c r="B45" t="s">
        <v>73</v>
      </c>
      <c r="C45" t="s">
        <v>63</v>
      </c>
      <c r="D45" t="s">
        <v>73</v>
      </c>
      <c r="E45" t="s">
        <v>64</v>
      </c>
      <c r="F45">
        <v>1</v>
      </c>
      <c r="G45" s="6">
        <v>0.14030000000000001</v>
      </c>
      <c r="H45" s="2">
        <f t="shared" si="0"/>
        <v>0.14030000000000001</v>
      </c>
      <c r="J45" s="6">
        <v>0.14030000000000001</v>
      </c>
      <c r="L45" s="2">
        <f t="shared" si="1"/>
        <v>0.14030000000000001</v>
      </c>
    </row>
    <row r="46" spans="1:12" x14ac:dyDescent="0.3">
      <c r="A46" t="s">
        <v>279</v>
      </c>
      <c r="B46" t="s">
        <v>74</v>
      </c>
      <c r="C46" t="s">
        <v>75</v>
      </c>
      <c r="D46" t="s">
        <v>317</v>
      </c>
      <c r="E46" t="s">
        <v>64</v>
      </c>
      <c r="F46">
        <v>2</v>
      </c>
      <c r="G46" s="7">
        <v>1.38E-2</v>
      </c>
      <c r="H46" s="2">
        <f t="shared" si="0"/>
        <v>2.76E-2</v>
      </c>
      <c r="J46" s="7">
        <v>1.38E-2</v>
      </c>
      <c r="L46" s="2">
        <f t="shared" si="1"/>
        <v>2.76E-2</v>
      </c>
    </row>
    <row r="47" spans="1:12" x14ac:dyDescent="0.3">
      <c r="A47" t="s">
        <v>76</v>
      </c>
      <c r="B47" t="s">
        <v>77</v>
      </c>
      <c r="C47" t="s">
        <v>78</v>
      </c>
      <c r="D47" t="s">
        <v>318</v>
      </c>
      <c r="E47" t="s">
        <v>319</v>
      </c>
      <c r="F47">
        <v>1</v>
      </c>
      <c r="G47" s="8">
        <v>2.52</v>
      </c>
      <c r="H47" s="2">
        <f t="shared" si="0"/>
        <v>2.52</v>
      </c>
      <c r="J47" s="8">
        <v>2.52</v>
      </c>
      <c r="L47" s="2">
        <f t="shared" si="1"/>
        <v>2.52</v>
      </c>
    </row>
    <row r="48" spans="1:12" x14ac:dyDescent="0.3">
      <c r="A48" t="s">
        <v>79</v>
      </c>
      <c r="B48" t="s">
        <v>80</v>
      </c>
      <c r="C48" t="s">
        <v>81</v>
      </c>
      <c r="D48" t="s">
        <v>82</v>
      </c>
      <c r="E48" t="s">
        <v>320</v>
      </c>
      <c r="F48">
        <v>1</v>
      </c>
      <c r="G48" s="6">
        <v>4.6890000000000001</v>
      </c>
      <c r="H48" s="2">
        <f t="shared" si="0"/>
        <v>4.6890000000000001</v>
      </c>
      <c r="I48" s="15" t="s">
        <v>375</v>
      </c>
      <c r="J48" s="6">
        <v>4.6890000000000001</v>
      </c>
      <c r="K48" t="s">
        <v>376</v>
      </c>
      <c r="L48" s="2">
        <f t="shared" si="1"/>
        <v>4.6890000000000001</v>
      </c>
    </row>
    <row r="49" spans="1:13" x14ac:dyDescent="0.3">
      <c r="A49" t="s">
        <v>83</v>
      </c>
      <c r="B49" t="s">
        <v>84</v>
      </c>
      <c r="C49" t="s">
        <v>85</v>
      </c>
      <c r="D49" t="s">
        <v>84</v>
      </c>
      <c r="E49" t="s">
        <v>64</v>
      </c>
      <c r="F49">
        <v>1</v>
      </c>
      <c r="G49" s="6">
        <v>1.1879999999999999</v>
      </c>
      <c r="H49" s="2">
        <f t="shared" si="0"/>
        <v>1.1879999999999999</v>
      </c>
      <c r="J49" s="6">
        <v>1.1879999999999999</v>
      </c>
      <c r="L49" s="2">
        <f t="shared" si="1"/>
        <v>1.1879999999999999</v>
      </c>
    </row>
    <row r="50" spans="1:13" x14ac:dyDescent="0.3">
      <c r="A50" t="s">
        <v>86</v>
      </c>
      <c r="B50" t="s">
        <v>87</v>
      </c>
      <c r="C50" t="s">
        <v>88</v>
      </c>
      <c r="D50" t="s">
        <v>87</v>
      </c>
      <c r="E50" t="s">
        <v>64</v>
      </c>
      <c r="F50">
        <v>1</v>
      </c>
      <c r="G50" s="7">
        <v>7.2403000000000004</v>
      </c>
      <c r="H50" s="2">
        <f t="shared" si="0"/>
        <v>7.2403000000000004</v>
      </c>
      <c r="I50" s="15" t="s">
        <v>377</v>
      </c>
      <c r="J50" s="20">
        <v>1.8613999999999999</v>
      </c>
      <c r="K50" t="s">
        <v>385</v>
      </c>
      <c r="L50" s="2">
        <f t="shared" si="1"/>
        <v>1.8613999999999999</v>
      </c>
      <c r="M50" t="s">
        <v>384</v>
      </c>
    </row>
    <row r="51" spans="1:13" x14ac:dyDescent="0.3">
      <c r="A51" t="s">
        <v>89</v>
      </c>
      <c r="B51" t="s">
        <v>90</v>
      </c>
      <c r="C51" t="s">
        <v>91</v>
      </c>
      <c r="D51" t="s">
        <v>321</v>
      </c>
      <c r="E51" t="s">
        <v>320</v>
      </c>
      <c r="F51">
        <v>1</v>
      </c>
      <c r="G51" s="8">
        <v>1.323</v>
      </c>
      <c r="H51" s="2">
        <f t="shared" si="0"/>
        <v>1.323</v>
      </c>
      <c r="J51" s="2">
        <f t="shared" si="0"/>
        <v>1.323</v>
      </c>
      <c r="K51" s="8">
        <v>1.323</v>
      </c>
      <c r="L51" s="2">
        <f t="shared" si="1"/>
        <v>1.323</v>
      </c>
    </row>
    <row r="52" spans="1:13" x14ac:dyDescent="0.3">
      <c r="A52" t="s">
        <v>92</v>
      </c>
      <c r="B52" t="s">
        <v>93</v>
      </c>
      <c r="C52" t="s">
        <v>91</v>
      </c>
      <c r="D52" t="s">
        <v>93</v>
      </c>
      <c r="E52" s="4" t="s">
        <v>319</v>
      </c>
      <c r="F52">
        <v>1</v>
      </c>
      <c r="G52" s="2">
        <v>2.7810999999999999</v>
      </c>
      <c r="H52" s="2">
        <f t="shared" si="0"/>
        <v>2.7810999999999999</v>
      </c>
      <c r="J52" s="2">
        <f t="shared" si="0"/>
        <v>2.7810999999999999</v>
      </c>
      <c r="K52" s="2">
        <v>2.7810999999999999</v>
      </c>
      <c r="L52" s="2">
        <f t="shared" si="1"/>
        <v>2.7810999999999999</v>
      </c>
    </row>
    <row r="53" spans="1:13" x14ac:dyDescent="0.3">
      <c r="A53" t="s">
        <v>94</v>
      </c>
      <c r="B53" t="s">
        <v>95</v>
      </c>
      <c r="C53" t="s">
        <v>96</v>
      </c>
      <c r="D53" t="s">
        <v>95</v>
      </c>
      <c r="E53" t="s">
        <v>319</v>
      </c>
      <c r="F53">
        <v>1</v>
      </c>
      <c r="G53" s="2">
        <v>1.4</v>
      </c>
      <c r="H53" s="2">
        <f t="shared" si="0"/>
        <v>1.4</v>
      </c>
      <c r="J53" s="2">
        <f t="shared" si="0"/>
        <v>1.4</v>
      </c>
      <c r="K53" s="2">
        <v>1.4</v>
      </c>
      <c r="L53" s="2">
        <f t="shared" si="1"/>
        <v>1.4</v>
      </c>
    </row>
    <row r="54" spans="1:13" x14ac:dyDescent="0.3">
      <c r="A54" t="s">
        <v>97</v>
      </c>
      <c r="B54" t="s">
        <v>98</v>
      </c>
      <c r="C54" t="s">
        <v>99</v>
      </c>
      <c r="D54" t="s">
        <v>322</v>
      </c>
      <c r="E54" t="s">
        <v>319</v>
      </c>
      <c r="F54">
        <v>1</v>
      </c>
      <c r="G54" s="2">
        <v>1.45</v>
      </c>
      <c r="H54" s="2">
        <f t="shared" si="0"/>
        <v>1.45</v>
      </c>
      <c r="I54" s="16" t="s">
        <v>379</v>
      </c>
      <c r="J54" s="20">
        <v>8.0500000000000002E-2</v>
      </c>
      <c r="K54" s="16" t="s">
        <v>380</v>
      </c>
      <c r="L54" s="2">
        <f t="shared" si="1"/>
        <v>8.0500000000000002E-2</v>
      </c>
      <c r="M54" t="s">
        <v>385</v>
      </c>
    </row>
    <row r="55" spans="1:13" x14ac:dyDescent="0.3">
      <c r="A55" t="s">
        <v>100</v>
      </c>
      <c r="B55" t="s">
        <v>101</v>
      </c>
      <c r="C55" t="s">
        <v>102</v>
      </c>
      <c r="D55" t="s">
        <v>323</v>
      </c>
      <c r="E55" t="s">
        <v>319</v>
      </c>
      <c r="F55">
        <v>1</v>
      </c>
      <c r="G55" s="2">
        <v>0.97</v>
      </c>
      <c r="H55" s="2">
        <f t="shared" si="0"/>
        <v>0.97</v>
      </c>
      <c r="I55" s="15" t="s">
        <v>378</v>
      </c>
      <c r="J55" s="20">
        <v>0.49480000000000002</v>
      </c>
      <c r="L55" s="2">
        <f t="shared" si="1"/>
        <v>0.49480000000000002</v>
      </c>
      <c r="M55" t="s">
        <v>385</v>
      </c>
    </row>
    <row r="56" spans="1:13" x14ac:dyDescent="0.3">
      <c r="A56" t="s">
        <v>280</v>
      </c>
      <c r="B56" t="s">
        <v>103</v>
      </c>
      <c r="C56" t="s">
        <v>104</v>
      </c>
      <c r="D56" t="s">
        <v>324</v>
      </c>
      <c r="E56" t="s">
        <v>64</v>
      </c>
      <c r="F56">
        <v>2</v>
      </c>
      <c r="G56" s="7">
        <v>0.33250000000000002</v>
      </c>
      <c r="H56" s="2">
        <f t="shared" si="0"/>
        <v>0.66500000000000004</v>
      </c>
      <c r="J56" s="7">
        <v>0.33250000000000002</v>
      </c>
      <c r="L56" s="2">
        <v>0.66500000000000004</v>
      </c>
    </row>
    <row r="57" spans="1:13" x14ac:dyDescent="0.3">
      <c r="A57" t="s">
        <v>105</v>
      </c>
      <c r="B57" t="s">
        <v>106</v>
      </c>
      <c r="C57" t="s">
        <v>107</v>
      </c>
      <c r="D57">
        <v>5033981892</v>
      </c>
      <c r="E57" t="s">
        <v>64</v>
      </c>
      <c r="F57">
        <v>1</v>
      </c>
      <c r="G57" s="7">
        <v>0.63319999999999999</v>
      </c>
      <c r="H57" s="2">
        <f t="shared" si="0"/>
        <v>0.63319999999999999</v>
      </c>
      <c r="I57" s="15" t="s">
        <v>388</v>
      </c>
      <c r="J57" s="7">
        <v>8.0500000000000002E-2</v>
      </c>
      <c r="L57" s="2">
        <f t="shared" si="1"/>
        <v>8.0500000000000002E-2</v>
      </c>
    </row>
    <row r="58" spans="1:13" x14ac:dyDescent="0.3">
      <c r="A58" t="s">
        <v>108</v>
      </c>
      <c r="B58" t="s">
        <v>109</v>
      </c>
      <c r="C58" t="s">
        <v>110</v>
      </c>
      <c r="D58" t="s">
        <v>109</v>
      </c>
      <c r="E58" t="s">
        <v>319</v>
      </c>
      <c r="F58">
        <v>1</v>
      </c>
      <c r="G58" s="8">
        <v>4.1500000000000004</v>
      </c>
      <c r="H58" s="2">
        <f t="shared" si="0"/>
        <v>4.1500000000000004</v>
      </c>
      <c r="I58" s="15" t="s">
        <v>386</v>
      </c>
      <c r="J58" s="20">
        <v>2.4055</v>
      </c>
      <c r="L58" s="2">
        <f t="shared" si="1"/>
        <v>2.4055</v>
      </c>
    </row>
    <row r="59" spans="1:13" x14ac:dyDescent="0.3">
      <c r="A59" t="s">
        <v>111</v>
      </c>
      <c r="B59" t="s">
        <v>112</v>
      </c>
      <c r="C59" t="s">
        <v>113</v>
      </c>
      <c r="D59" t="s">
        <v>325</v>
      </c>
      <c r="E59" t="s">
        <v>64</v>
      </c>
      <c r="F59">
        <v>1</v>
      </c>
      <c r="G59" s="7">
        <v>0.11650000000000001</v>
      </c>
      <c r="H59" s="2">
        <f t="shared" si="0"/>
        <v>0.11650000000000001</v>
      </c>
      <c r="J59" s="7">
        <v>0.11650000000000001</v>
      </c>
      <c r="L59" s="2">
        <f t="shared" si="1"/>
        <v>0.11650000000000001</v>
      </c>
    </row>
    <row r="60" spans="1:13" x14ac:dyDescent="0.3">
      <c r="A60" t="s">
        <v>114</v>
      </c>
      <c r="B60" t="s">
        <v>115</v>
      </c>
      <c r="C60" t="s">
        <v>116</v>
      </c>
      <c r="D60" t="s">
        <v>117</v>
      </c>
      <c r="E60" t="s">
        <v>64</v>
      </c>
      <c r="F60">
        <v>1</v>
      </c>
      <c r="G60" s="7">
        <v>0.48209999999999997</v>
      </c>
      <c r="H60" s="2">
        <f t="shared" si="0"/>
        <v>0.48209999999999997</v>
      </c>
      <c r="J60" s="7">
        <v>0.48209999999999997</v>
      </c>
      <c r="L60" s="2">
        <f t="shared" si="1"/>
        <v>0.48209999999999997</v>
      </c>
    </row>
    <row r="61" spans="1:13" x14ac:dyDescent="0.3">
      <c r="A61" t="s">
        <v>118</v>
      </c>
      <c r="B61" t="s">
        <v>119</v>
      </c>
      <c r="C61" t="s">
        <v>120</v>
      </c>
      <c r="D61" t="s">
        <v>119</v>
      </c>
      <c r="E61" t="s">
        <v>319</v>
      </c>
      <c r="F61">
        <v>1</v>
      </c>
      <c r="G61" s="9">
        <v>1.57</v>
      </c>
      <c r="H61" s="2">
        <f t="shared" si="0"/>
        <v>1.57</v>
      </c>
      <c r="I61" s="16" t="s">
        <v>381</v>
      </c>
      <c r="J61" s="20">
        <v>0.1991</v>
      </c>
      <c r="L61" s="2">
        <f t="shared" si="1"/>
        <v>0.1991</v>
      </c>
      <c r="M61" t="s">
        <v>385</v>
      </c>
    </row>
    <row r="62" spans="1:13" x14ac:dyDescent="0.3">
      <c r="A62" t="s">
        <v>121</v>
      </c>
      <c r="B62" t="s">
        <v>122</v>
      </c>
      <c r="C62" t="s">
        <v>123</v>
      </c>
      <c r="D62" t="s">
        <v>326</v>
      </c>
      <c r="E62" t="s">
        <v>64</v>
      </c>
      <c r="F62">
        <v>1</v>
      </c>
      <c r="G62" s="7">
        <v>0.26529999999999998</v>
      </c>
      <c r="H62" s="2">
        <f t="shared" si="0"/>
        <v>0.26529999999999998</v>
      </c>
      <c r="J62" s="7">
        <v>0.26529999999999998</v>
      </c>
      <c r="L62" s="2">
        <f t="shared" si="1"/>
        <v>0.26529999999999998</v>
      </c>
    </row>
    <row r="63" spans="1:13" x14ac:dyDescent="0.3">
      <c r="A63" t="s">
        <v>124</v>
      </c>
      <c r="B63" t="s">
        <v>125</v>
      </c>
      <c r="C63" t="s">
        <v>126</v>
      </c>
      <c r="D63" t="s">
        <v>125</v>
      </c>
      <c r="E63" t="s">
        <v>64</v>
      </c>
      <c r="F63">
        <v>1</v>
      </c>
      <c r="G63" s="7">
        <v>0.1721</v>
      </c>
      <c r="H63" s="2">
        <f t="shared" si="0"/>
        <v>0.1721</v>
      </c>
      <c r="J63" s="7">
        <v>0.1721</v>
      </c>
      <c r="L63" s="2">
        <f t="shared" si="1"/>
        <v>0.1721</v>
      </c>
    </row>
    <row r="64" spans="1:13" x14ac:dyDescent="0.3">
      <c r="A64" t="s">
        <v>127</v>
      </c>
      <c r="B64" t="s">
        <v>128</v>
      </c>
      <c r="C64" t="s">
        <v>129</v>
      </c>
      <c r="D64" t="s">
        <v>130</v>
      </c>
      <c r="E64" t="s">
        <v>64</v>
      </c>
      <c r="F64">
        <v>1</v>
      </c>
      <c r="G64" s="7">
        <v>0.18260000000000001</v>
      </c>
      <c r="H64" s="2">
        <f t="shared" si="0"/>
        <v>0.18260000000000001</v>
      </c>
      <c r="J64" s="7">
        <v>0.18260000000000001</v>
      </c>
      <c r="L64" s="2">
        <f t="shared" si="1"/>
        <v>0.18260000000000001</v>
      </c>
    </row>
    <row r="65" spans="1:12" x14ac:dyDescent="0.3">
      <c r="A65" t="s">
        <v>131</v>
      </c>
      <c r="B65" t="s">
        <v>132</v>
      </c>
      <c r="C65" t="s">
        <v>133</v>
      </c>
      <c r="D65" t="s">
        <v>132</v>
      </c>
      <c r="E65" t="s">
        <v>320</v>
      </c>
      <c r="F65">
        <v>1</v>
      </c>
      <c r="G65" s="8">
        <v>0.47699999999999998</v>
      </c>
      <c r="H65" s="2">
        <f t="shared" si="0"/>
        <v>0.47699999999999998</v>
      </c>
      <c r="J65" s="8">
        <v>0.47699999999999998</v>
      </c>
      <c r="L65" s="2">
        <f t="shared" si="1"/>
        <v>0.47699999999999998</v>
      </c>
    </row>
    <row r="66" spans="1:12" x14ac:dyDescent="0.3">
      <c r="A66" t="s">
        <v>134</v>
      </c>
      <c r="B66" t="s">
        <v>135</v>
      </c>
      <c r="C66" t="s">
        <v>136</v>
      </c>
      <c r="D66" t="s">
        <v>135</v>
      </c>
      <c r="E66" t="s">
        <v>371</v>
      </c>
      <c r="F66">
        <v>1</v>
      </c>
      <c r="G66" s="7">
        <v>4.2599999999999999E-2</v>
      </c>
      <c r="H66" s="2">
        <f t="shared" si="0"/>
        <v>4.2599999999999999E-2</v>
      </c>
      <c r="J66" s="7">
        <v>4.2599999999999999E-2</v>
      </c>
      <c r="L66" s="2">
        <f t="shared" si="1"/>
        <v>4.2599999999999999E-2</v>
      </c>
    </row>
    <row r="67" spans="1:12" x14ac:dyDescent="0.3">
      <c r="A67" t="s">
        <v>281</v>
      </c>
      <c r="B67" t="s">
        <v>137</v>
      </c>
      <c r="C67" t="s">
        <v>136</v>
      </c>
      <c r="D67" t="s">
        <v>138</v>
      </c>
      <c r="E67" t="s">
        <v>371</v>
      </c>
      <c r="F67">
        <v>4</v>
      </c>
      <c r="G67" s="7">
        <v>5.7599999999999998E-2</v>
      </c>
      <c r="H67" s="2">
        <f t="shared" ref="H67:H123" si="2">PRODUCT(F67,G67)</f>
        <v>0.23039999999999999</v>
      </c>
      <c r="J67" s="7">
        <v>5.7599999999999998E-2</v>
      </c>
      <c r="L67" s="2">
        <f t="shared" ref="L67:L123" si="3">J67*F67</f>
        <v>0.23039999999999999</v>
      </c>
    </row>
    <row r="68" spans="1:12" x14ac:dyDescent="0.3">
      <c r="A68" t="s">
        <v>139</v>
      </c>
      <c r="B68" t="s">
        <v>140</v>
      </c>
      <c r="C68" t="s">
        <v>141</v>
      </c>
      <c r="D68" t="s">
        <v>140</v>
      </c>
      <c r="E68" t="s">
        <v>371</v>
      </c>
      <c r="F68">
        <v>1</v>
      </c>
      <c r="G68" s="7">
        <v>0.22140000000000001</v>
      </c>
      <c r="H68" s="2">
        <f t="shared" si="2"/>
        <v>0.22140000000000001</v>
      </c>
      <c r="J68" s="7">
        <v>0.22140000000000001</v>
      </c>
      <c r="L68" s="2">
        <f t="shared" si="3"/>
        <v>0.22140000000000001</v>
      </c>
    </row>
    <row r="69" spans="1:12" x14ac:dyDescent="0.3">
      <c r="A69" t="s">
        <v>142</v>
      </c>
      <c r="B69" t="s">
        <v>143</v>
      </c>
      <c r="C69" t="s">
        <v>141</v>
      </c>
      <c r="D69" t="s">
        <v>143</v>
      </c>
      <c r="E69" t="s">
        <v>371</v>
      </c>
      <c r="F69">
        <v>1</v>
      </c>
      <c r="G69" s="7">
        <v>0.1193</v>
      </c>
      <c r="H69" s="2">
        <f t="shared" si="2"/>
        <v>0.1193</v>
      </c>
      <c r="J69" s="7">
        <v>0.1193</v>
      </c>
      <c r="L69" s="2">
        <f t="shared" si="3"/>
        <v>0.1193</v>
      </c>
    </row>
    <row r="70" spans="1:12" x14ac:dyDescent="0.3">
      <c r="A70" t="s">
        <v>282</v>
      </c>
      <c r="B70" t="s">
        <v>144</v>
      </c>
      <c r="C70" t="s">
        <v>145</v>
      </c>
      <c r="D70" t="s">
        <v>327</v>
      </c>
      <c r="E70" t="s">
        <v>371</v>
      </c>
      <c r="F70">
        <v>2</v>
      </c>
      <c r="G70" s="7">
        <v>8.9999999999999998E-4</v>
      </c>
      <c r="H70" s="2">
        <f t="shared" si="2"/>
        <v>1.8E-3</v>
      </c>
      <c r="J70" s="7">
        <v>8.9999999999999998E-4</v>
      </c>
      <c r="L70" s="2">
        <f t="shared" si="3"/>
        <v>1.8E-3</v>
      </c>
    </row>
    <row r="71" spans="1:12" x14ac:dyDescent="0.3">
      <c r="A71" t="s">
        <v>283</v>
      </c>
      <c r="B71" t="s">
        <v>146</v>
      </c>
      <c r="C71" t="s">
        <v>145</v>
      </c>
      <c r="D71" t="s">
        <v>328</v>
      </c>
      <c r="E71" t="s">
        <v>371</v>
      </c>
      <c r="F71">
        <v>2</v>
      </c>
      <c r="G71" s="7">
        <v>8.9999999999999998E-4</v>
      </c>
      <c r="H71" s="2">
        <f t="shared" si="2"/>
        <v>1.8E-3</v>
      </c>
      <c r="J71" s="7">
        <v>8.9999999999999998E-4</v>
      </c>
      <c r="L71" s="2">
        <f t="shared" si="3"/>
        <v>1.8E-3</v>
      </c>
    </row>
    <row r="72" spans="1:12" x14ac:dyDescent="0.3">
      <c r="A72" t="s">
        <v>284</v>
      </c>
      <c r="B72" t="s">
        <v>147</v>
      </c>
      <c r="C72" t="s">
        <v>148</v>
      </c>
      <c r="D72" t="s">
        <v>329</v>
      </c>
      <c r="E72" t="s">
        <v>371</v>
      </c>
      <c r="F72">
        <v>6</v>
      </c>
      <c r="G72" s="10">
        <v>5.0000000000000001E-4</v>
      </c>
      <c r="H72" s="2">
        <f t="shared" si="2"/>
        <v>3.0000000000000001E-3</v>
      </c>
      <c r="J72" s="10">
        <v>5.0000000000000001E-4</v>
      </c>
      <c r="L72" s="2">
        <f t="shared" si="3"/>
        <v>3.0000000000000001E-3</v>
      </c>
    </row>
    <row r="73" spans="1:12" x14ac:dyDescent="0.3">
      <c r="A73" t="s">
        <v>285</v>
      </c>
      <c r="B73" t="s">
        <v>149</v>
      </c>
      <c r="C73" t="s">
        <v>148</v>
      </c>
      <c r="D73" t="s">
        <v>330</v>
      </c>
      <c r="E73" t="s">
        <v>371</v>
      </c>
      <c r="F73">
        <v>13</v>
      </c>
      <c r="G73" s="7">
        <v>5.0000000000000001E-4</v>
      </c>
      <c r="H73" s="2">
        <f t="shared" si="2"/>
        <v>6.5000000000000006E-3</v>
      </c>
      <c r="J73" s="7">
        <v>5.0000000000000001E-4</v>
      </c>
      <c r="L73" s="2">
        <f t="shared" si="3"/>
        <v>6.5000000000000006E-3</v>
      </c>
    </row>
    <row r="74" spans="1:12" x14ac:dyDescent="0.3">
      <c r="A74" t="s">
        <v>286</v>
      </c>
      <c r="B74" t="s">
        <v>150</v>
      </c>
      <c r="C74" t="s">
        <v>148</v>
      </c>
      <c r="D74" t="s">
        <v>331</v>
      </c>
      <c r="E74" t="s">
        <v>371</v>
      </c>
      <c r="F74">
        <v>2</v>
      </c>
      <c r="G74" s="7">
        <v>5.9999999999999995E-4</v>
      </c>
      <c r="H74" s="2">
        <f t="shared" si="2"/>
        <v>1.1999999999999999E-3</v>
      </c>
      <c r="J74" s="7">
        <v>5.9999999999999995E-4</v>
      </c>
      <c r="L74" s="2">
        <f t="shared" si="3"/>
        <v>1.1999999999999999E-3</v>
      </c>
    </row>
    <row r="75" spans="1:12" x14ac:dyDescent="0.3">
      <c r="A75" t="s">
        <v>151</v>
      </c>
      <c r="B75" t="s">
        <v>152</v>
      </c>
      <c r="C75" t="s">
        <v>148</v>
      </c>
      <c r="D75" t="s">
        <v>330</v>
      </c>
      <c r="E75" t="s">
        <v>371</v>
      </c>
      <c r="F75">
        <v>1</v>
      </c>
      <c r="G75" s="10">
        <v>5.0000000000000001E-4</v>
      </c>
      <c r="H75" s="2">
        <f t="shared" si="2"/>
        <v>5.0000000000000001E-4</v>
      </c>
      <c r="J75" s="10">
        <v>5.0000000000000001E-4</v>
      </c>
      <c r="L75" s="2">
        <f t="shared" si="3"/>
        <v>5.0000000000000001E-4</v>
      </c>
    </row>
    <row r="76" spans="1:12" x14ac:dyDescent="0.3">
      <c r="A76" t="s">
        <v>153</v>
      </c>
      <c r="B76" t="s">
        <v>154</v>
      </c>
      <c r="C76" t="s">
        <v>148</v>
      </c>
      <c r="D76" t="s">
        <v>332</v>
      </c>
      <c r="E76" t="s">
        <v>371</v>
      </c>
      <c r="F76">
        <v>1</v>
      </c>
      <c r="G76" s="7">
        <v>4.0000000000000002E-4</v>
      </c>
      <c r="H76" s="2">
        <f t="shared" si="2"/>
        <v>4.0000000000000002E-4</v>
      </c>
      <c r="J76" s="7">
        <v>4.0000000000000002E-4</v>
      </c>
      <c r="L76" s="2">
        <f t="shared" si="3"/>
        <v>4.0000000000000002E-4</v>
      </c>
    </row>
    <row r="77" spans="1:12" x14ac:dyDescent="0.3">
      <c r="A77" t="s">
        <v>287</v>
      </c>
      <c r="B77" t="s">
        <v>155</v>
      </c>
      <c r="C77" t="s">
        <v>148</v>
      </c>
      <c r="D77" t="s">
        <v>333</v>
      </c>
      <c r="E77" t="s">
        <v>371</v>
      </c>
      <c r="F77">
        <v>8</v>
      </c>
      <c r="G77" s="7">
        <v>5.0000000000000001E-4</v>
      </c>
      <c r="H77" s="2">
        <f t="shared" si="2"/>
        <v>4.0000000000000001E-3</v>
      </c>
      <c r="J77" s="7">
        <v>5.0000000000000001E-4</v>
      </c>
      <c r="L77" s="2">
        <f t="shared" si="3"/>
        <v>4.0000000000000001E-3</v>
      </c>
    </row>
    <row r="78" spans="1:12" x14ac:dyDescent="0.3">
      <c r="A78" t="s">
        <v>156</v>
      </c>
      <c r="B78" t="s">
        <v>157</v>
      </c>
      <c r="C78" t="s">
        <v>148</v>
      </c>
      <c r="D78" t="s">
        <v>167</v>
      </c>
      <c r="E78" t="s">
        <v>371</v>
      </c>
      <c r="F78">
        <v>1</v>
      </c>
      <c r="G78" s="7">
        <v>3.2000000000000002E-3</v>
      </c>
      <c r="H78" s="2">
        <f t="shared" si="2"/>
        <v>3.2000000000000002E-3</v>
      </c>
      <c r="J78" s="7">
        <v>3.2000000000000002E-3</v>
      </c>
      <c r="L78" s="2">
        <f t="shared" si="3"/>
        <v>3.2000000000000002E-3</v>
      </c>
    </row>
    <row r="79" spans="1:12" x14ac:dyDescent="0.3">
      <c r="A79" t="s">
        <v>158</v>
      </c>
      <c r="B79" t="s">
        <v>159</v>
      </c>
      <c r="C79" t="s">
        <v>148</v>
      </c>
      <c r="D79" t="s">
        <v>334</v>
      </c>
      <c r="E79" t="s">
        <v>371</v>
      </c>
      <c r="F79">
        <v>1</v>
      </c>
      <c r="G79" s="7">
        <v>5.9999999999999995E-4</v>
      </c>
      <c r="H79" s="2">
        <f t="shared" si="2"/>
        <v>5.9999999999999995E-4</v>
      </c>
      <c r="J79" s="7">
        <v>5.9999999999999995E-4</v>
      </c>
      <c r="L79" s="2">
        <f t="shared" si="3"/>
        <v>5.9999999999999995E-4</v>
      </c>
    </row>
    <row r="80" spans="1:12" x14ac:dyDescent="0.3">
      <c r="A80" t="s">
        <v>160</v>
      </c>
      <c r="B80" t="s">
        <v>155</v>
      </c>
      <c r="C80" t="s">
        <v>161</v>
      </c>
      <c r="D80" t="s">
        <v>162</v>
      </c>
      <c r="E80" t="s">
        <v>371</v>
      </c>
      <c r="F80">
        <v>1</v>
      </c>
      <c r="G80" s="7">
        <v>1.6000000000000001E-3</v>
      </c>
      <c r="H80" s="2">
        <f t="shared" si="2"/>
        <v>1.6000000000000001E-3</v>
      </c>
      <c r="J80" s="7">
        <v>1.6000000000000001E-3</v>
      </c>
      <c r="L80" s="2">
        <f t="shared" si="3"/>
        <v>1.6000000000000001E-3</v>
      </c>
    </row>
    <row r="81" spans="1:12" x14ac:dyDescent="0.3">
      <c r="A81" t="s">
        <v>163</v>
      </c>
      <c r="B81" t="s">
        <v>164</v>
      </c>
      <c r="C81" t="s">
        <v>145</v>
      </c>
      <c r="D81" t="s">
        <v>335</v>
      </c>
      <c r="E81" t="s">
        <v>371</v>
      </c>
      <c r="F81">
        <v>1</v>
      </c>
      <c r="G81" s="13">
        <v>2.64E-2</v>
      </c>
      <c r="H81" s="2">
        <f t="shared" si="2"/>
        <v>2.64E-2</v>
      </c>
      <c r="J81" s="13">
        <v>2.64E-2</v>
      </c>
      <c r="L81" s="2">
        <f t="shared" si="3"/>
        <v>2.64E-2</v>
      </c>
    </row>
    <row r="82" spans="1:12" x14ac:dyDescent="0.3">
      <c r="A82" t="s">
        <v>288</v>
      </c>
      <c r="B82" t="s">
        <v>165</v>
      </c>
      <c r="C82" t="s">
        <v>148</v>
      </c>
      <c r="D82" t="s">
        <v>336</v>
      </c>
      <c r="E82" t="s">
        <v>371</v>
      </c>
      <c r="F82">
        <v>3</v>
      </c>
      <c r="G82" s="13">
        <v>5.0000000000000001E-4</v>
      </c>
      <c r="H82" s="2">
        <f t="shared" si="2"/>
        <v>1.5E-3</v>
      </c>
      <c r="J82" s="13">
        <v>5.0000000000000001E-4</v>
      </c>
      <c r="L82" s="2">
        <f t="shared" si="3"/>
        <v>1.5E-3</v>
      </c>
    </row>
    <row r="83" spans="1:12" x14ac:dyDescent="0.3">
      <c r="A83" t="s">
        <v>289</v>
      </c>
      <c r="B83" t="s">
        <v>166</v>
      </c>
      <c r="C83" t="s">
        <v>148</v>
      </c>
      <c r="D83" t="s">
        <v>330</v>
      </c>
      <c r="E83" t="s">
        <v>371</v>
      </c>
      <c r="F83">
        <v>2</v>
      </c>
      <c r="G83" s="7">
        <v>5.0000000000000001E-4</v>
      </c>
      <c r="H83" s="2">
        <f t="shared" si="2"/>
        <v>1E-3</v>
      </c>
      <c r="J83" s="7">
        <v>5.0000000000000001E-4</v>
      </c>
      <c r="L83" s="2">
        <f t="shared" si="3"/>
        <v>1E-3</v>
      </c>
    </row>
    <row r="84" spans="1:12" x14ac:dyDescent="0.3">
      <c r="A84" t="s">
        <v>168</v>
      </c>
      <c r="B84" t="s">
        <v>169</v>
      </c>
      <c r="C84" t="s">
        <v>148</v>
      </c>
      <c r="D84" t="s">
        <v>337</v>
      </c>
      <c r="E84" t="s">
        <v>371</v>
      </c>
      <c r="F84">
        <v>1</v>
      </c>
      <c r="G84" s="7">
        <v>5.9999999999999995E-4</v>
      </c>
      <c r="H84" s="2">
        <f t="shared" si="2"/>
        <v>5.9999999999999995E-4</v>
      </c>
      <c r="J84" s="7">
        <v>5.9999999999999995E-4</v>
      </c>
      <c r="L84" s="2">
        <f t="shared" si="3"/>
        <v>5.9999999999999995E-4</v>
      </c>
    </row>
    <row r="85" spans="1:12" x14ac:dyDescent="0.3">
      <c r="A85" t="s">
        <v>170</v>
      </c>
      <c r="B85" t="s">
        <v>171</v>
      </c>
      <c r="C85" t="s">
        <v>148</v>
      </c>
      <c r="D85" t="s">
        <v>338</v>
      </c>
      <c r="E85" t="s">
        <v>371</v>
      </c>
      <c r="F85">
        <v>1</v>
      </c>
      <c r="G85" s="7">
        <v>4.0000000000000002E-4</v>
      </c>
      <c r="H85" s="2">
        <f t="shared" si="2"/>
        <v>4.0000000000000002E-4</v>
      </c>
      <c r="J85" s="7">
        <v>4.0000000000000002E-4</v>
      </c>
      <c r="L85" s="2">
        <f t="shared" si="3"/>
        <v>4.0000000000000002E-4</v>
      </c>
    </row>
    <row r="86" spans="1:12" x14ac:dyDescent="0.3">
      <c r="A86" t="s">
        <v>172</v>
      </c>
      <c r="B86">
        <v>470</v>
      </c>
      <c r="C86" t="s">
        <v>145</v>
      </c>
      <c r="D86" t="s">
        <v>339</v>
      </c>
      <c r="E86" t="s">
        <v>371</v>
      </c>
      <c r="F86">
        <v>1</v>
      </c>
      <c r="G86" s="7">
        <v>1E-3</v>
      </c>
      <c r="H86" s="2">
        <f t="shared" si="2"/>
        <v>1E-3</v>
      </c>
      <c r="J86" s="7">
        <v>1E-3</v>
      </c>
      <c r="L86" s="2">
        <f t="shared" si="3"/>
        <v>1E-3</v>
      </c>
    </row>
    <row r="87" spans="1:12" x14ac:dyDescent="0.3">
      <c r="A87" t="s">
        <v>290</v>
      </c>
      <c r="B87" t="s">
        <v>147</v>
      </c>
      <c r="C87" t="s">
        <v>145</v>
      </c>
      <c r="D87" t="s">
        <v>340</v>
      </c>
      <c r="E87" t="s">
        <v>371</v>
      </c>
      <c r="F87">
        <v>2</v>
      </c>
      <c r="G87" s="7">
        <v>1E-3</v>
      </c>
      <c r="H87" s="2">
        <f t="shared" si="2"/>
        <v>2E-3</v>
      </c>
      <c r="J87" s="7">
        <v>1E-3</v>
      </c>
      <c r="L87" s="2">
        <f t="shared" si="3"/>
        <v>2E-3</v>
      </c>
    </row>
    <row r="88" spans="1:12" x14ac:dyDescent="0.3">
      <c r="A88" t="s">
        <v>291</v>
      </c>
      <c r="B88" t="s">
        <v>155</v>
      </c>
      <c r="C88" t="s">
        <v>145</v>
      </c>
      <c r="D88" t="s">
        <v>341</v>
      </c>
      <c r="E88" t="s">
        <v>371</v>
      </c>
      <c r="F88">
        <v>4</v>
      </c>
      <c r="G88" s="7">
        <v>1.1000000000000001E-3</v>
      </c>
      <c r="H88" s="2">
        <f t="shared" si="2"/>
        <v>4.4000000000000003E-3</v>
      </c>
      <c r="J88" s="7">
        <v>1.1000000000000001E-3</v>
      </c>
      <c r="L88" s="2">
        <f t="shared" si="3"/>
        <v>4.4000000000000003E-3</v>
      </c>
    </row>
    <row r="89" spans="1:12" x14ac:dyDescent="0.3">
      <c r="A89" t="s">
        <v>292</v>
      </c>
      <c r="B89" t="s">
        <v>173</v>
      </c>
      <c r="C89" t="s">
        <v>145</v>
      </c>
      <c r="D89" t="s">
        <v>342</v>
      </c>
      <c r="E89" t="s">
        <v>371</v>
      </c>
      <c r="F89">
        <v>2</v>
      </c>
      <c r="G89" s="14">
        <v>2.7000000000000001E-3</v>
      </c>
      <c r="H89" s="2">
        <f t="shared" si="2"/>
        <v>5.4000000000000003E-3</v>
      </c>
      <c r="J89" s="14">
        <v>2.7000000000000001E-3</v>
      </c>
      <c r="L89" s="2">
        <f t="shared" si="3"/>
        <v>5.4000000000000003E-3</v>
      </c>
    </row>
    <row r="90" spans="1:12" x14ac:dyDescent="0.3">
      <c r="A90" t="s">
        <v>174</v>
      </c>
      <c r="B90" t="s">
        <v>175</v>
      </c>
      <c r="C90" t="s">
        <v>145</v>
      </c>
      <c r="D90" t="s">
        <v>343</v>
      </c>
      <c r="E90" t="s">
        <v>371</v>
      </c>
      <c r="F90">
        <v>1</v>
      </c>
      <c r="G90" s="11">
        <v>1.6999999999999999E-3</v>
      </c>
      <c r="H90" s="2">
        <f t="shared" si="2"/>
        <v>1.6999999999999999E-3</v>
      </c>
      <c r="J90" s="11">
        <v>1.6999999999999999E-3</v>
      </c>
      <c r="L90" s="2">
        <f t="shared" si="3"/>
        <v>1.6999999999999999E-3</v>
      </c>
    </row>
    <row r="91" spans="1:12" x14ac:dyDescent="0.3">
      <c r="A91" t="s">
        <v>176</v>
      </c>
      <c r="B91" t="s">
        <v>177</v>
      </c>
      <c r="C91" t="s">
        <v>145</v>
      </c>
      <c r="D91" s="4" t="s">
        <v>344</v>
      </c>
      <c r="E91" t="s">
        <v>64</v>
      </c>
      <c r="F91">
        <v>1</v>
      </c>
      <c r="G91" s="11">
        <v>8.9999999999999998E-4</v>
      </c>
      <c r="H91" s="2">
        <f t="shared" si="2"/>
        <v>8.9999999999999998E-4</v>
      </c>
      <c r="J91" s="11">
        <v>8.9999999999999998E-4</v>
      </c>
      <c r="L91" s="2">
        <f t="shared" si="3"/>
        <v>8.9999999999999998E-4</v>
      </c>
    </row>
    <row r="92" spans="1:12" x14ac:dyDescent="0.3">
      <c r="A92" t="s">
        <v>293</v>
      </c>
      <c r="B92" t="s">
        <v>149</v>
      </c>
      <c r="C92" t="s">
        <v>145</v>
      </c>
      <c r="D92" t="s">
        <v>345</v>
      </c>
      <c r="E92" t="s">
        <v>371</v>
      </c>
      <c r="F92">
        <v>3</v>
      </c>
      <c r="G92" s="11">
        <v>8.9999999999999998E-4</v>
      </c>
      <c r="H92" s="2">
        <f t="shared" si="2"/>
        <v>2.7000000000000001E-3</v>
      </c>
      <c r="J92" s="11">
        <v>8.9999999999999998E-4</v>
      </c>
      <c r="L92" s="2">
        <f t="shared" si="3"/>
        <v>2.7000000000000001E-3</v>
      </c>
    </row>
    <row r="93" spans="1:12" x14ac:dyDescent="0.3">
      <c r="A93" t="s">
        <v>178</v>
      </c>
      <c r="B93" t="s">
        <v>179</v>
      </c>
      <c r="C93" t="s">
        <v>145</v>
      </c>
      <c r="D93" t="s">
        <v>346</v>
      </c>
      <c r="E93" t="s">
        <v>371</v>
      </c>
      <c r="F93">
        <v>1</v>
      </c>
      <c r="G93" s="11">
        <v>1.1000000000000001E-3</v>
      </c>
      <c r="H93" s="2">
        <f t="shared" si="2"/>
        <v>1.1000000000000001E-3</v>
      </c>
      <c r="J93" s="11">
        <v>1.1000000000000001E-3</v>
      </c>
      <c r="L93" s="2">
        <f t="shared" si="3"/>
        <v>1.1000000000000001E-3</v>
      </c>
    </row>
    <row r="94" spans="1:12" x14ac:dyDescent="0.3">
      <c r="A94" t="s">
        <v>180</v>
      </c>
      <c r="B94">
        <v>270</v>
      </c>
      <c r="C94" t="s">
        <v>145</v>
      </c>
      <c r="D94" s="4" t="s">
        <v>347</v>
      </c>
      <c r="E94" t="s">
        <v>64</v>
      </c>
      <c r="F94">
        <v>1</v>
      </c>
      <c r="G94" s="11">
        <v>8.0000000000000004E-4</v>
      </c>
      <c r="H94" s="2">
        <f t="shared" si="2"/>
        <v>8.0000000000000004E-4</v>
      </c>
      <c r="J94" s="11">
        <v>8.0000000000000004E-4</v>
      </c>
      <c r="L94" s="2">
        <f t="shared" si="3"/>
        <v>8.0000000000000004E-4</v>
      </c>
    </row>
    <row r="95" spans="1:12" x14ac:dyDescent="0.3">
      <c r="A95" t="s">
        <v>181</v>
      </c>
      <c r="B95" t="s">
        <v>182</v>
      </c>
      <c r="C95" t="s">
        <v>145</v>
      </c>
      <c r="D95" t="s">
        <v>183</v>
      </c>
      <c r="E95" t="s">
        <v>371</v>
      </c>
      <c r="F95">
        <v>1</v>
      </c>
      <c r="G95" s="11">
        <v>1E-3</v>
      </c>
      <c r="H95" s="2">
        <f t="shared" si="2"/>
        <v>1E-3</v>
      </c>
      <c r="J95" s="11">
        <v>1E-3</v>
      </c>
      <c r="L95" s="2">
        <f t="shared" si="3"/>
        <v>1E-3</v>
      </c>
    </row>
    <row r="96" spans="1:12" x14ac:dyDescent="0.3">
      <c r="A96" t="s">
        <v>184</v>
      </c>
      <c r="B96">
        <v>820</v>
      </c>
      <c r="C96" t="s">
        <v>145</v>
      </c>
      <c r="D96" t="s">
        <v>348</v>
      </c>
      <c r="E96" t="s">
        <v>371</v>
      </c>
      <c r="F96">
        <v>1</v>
      </c>
      <c r="G96" s="11">
        <v>8.9999999999999998E-4</v>
      </c>
      <c r="H96" s="2">
        <f t="shared" si="2"/>
        <v>8.9999999999999998E-4</v>
      </c>
      <c r="J96" s="11">
        <v>8.9999999999999998E-4</v>
      </c>
      <c r="L96" s="2">
        <f t="shared" si="3"/>
        <v>8.9999999999999998E-4</v>
      </c>
    </row>
    <row r="97" spans="1:12" x14ac:dyDescent="0.3">
      <c r="A97" t="s">
        <v>185</v>
      </c>
      <c r="B97" t="s">
        <v>186</v>
      </c>
      <c r="C97" t="s">
        <v>145</v>
      </c>
      <c r="D97" t="s">
        <v>187</v>
      </c>
      <c r="E97" t="s">
        <v>371</v>
      </c>
      <c r="F97">
        <v>1</v>
      </c>
      <c r="G97" s="11">
        <v>1E-3</v>
      </c>
      <c r="H97" s="2">
        <f t="shared" si="2"/>
        <v>1E-3</v>
      </c>
      <c r="J97" s="11">
        <v>1E-3</v>
      </c>
      <c r="L97" s="2">
        <f t="shared" si="3"/>
        <v>1E-3</v>
      </c>
    </row>
    <row r="98" spans="1:12" x14ac:dyDescent="0.3">
      <c r="A98" t="s">
        <v>188</v>
      </c>
      <c r="B98" t="s">
        <v>189</v>
      </c>
      <c r="C98" t="s">
        <v>145</v>
      </c>
      <c r="D98" t="s">
        <v>349</v>
      </c>
      <c r="E98" t="s">
        <v>371</v>
      </c>
      <c r="F98">
        <v>1</v>
      </c>
      <c r="G98" s="11">
        <v>8.9999999999999998E-4</v>
      </c>
      <c r="H98" s="2">
        <f t="shared" si="2"/>
        <v>8.9999999999999998E-4</v>
      </c>
      <c r="J98" s="11">
        <v>8.9999999999999998E-4</v>
      </c>
      <c r="L98" s="2">
        <f t="shared" si="3"/>
        <v>8.9999999999999998E-4</v>
      </c>
    </row>
    <row r="99" spans="1:12" x14ac:dyDescent="0.3">
      <c r="A99" t="s">
        <v>190</v>
      </c>
      <c r="B99" t="s">
        <v>191</v>
      </c>
      <c r="C99" t="s">
        <v>145</v>
      </c>
      <c r="D99" t="s">
        <v>350</v>
      </c>
      <c r="E99" t="s">
        <v>371</v>
      </c>
      <c r="F99">
        <v>1</v>
      </c>
      <c r="G99" s="11">
        <v>1E-3</v>
      </c>
      <c r="H99" s="2">
        <f t="shared" si="2"/>
        <v>1E-3</v>
      </c>
      <c r="J99" s="11">
        <v>1E-3</v>
      </c>
      <c r="L99" s="2">
        <f t="shared" si="3"/>
        <v>1E-3</v>
      </c>
    </row>
    <row r="100" spans="1:12" x14ac:dyDescent="0.3">
      <c r="A100" t="s">
        <v>192</v>
      </c>
      <c r="B100" t="s">
        <v>193</v>
      </c>
      <c r="C100" t="s">
        <v>145</v>
      </c>
      <c r="D100" t="s">
        <v>345</v>
      </c>
      <c r="E100" t="s">
        <v>371</v>
      </c>
      <c r="F100">
        <v>1</v>
      </c>
      <c r="G100" s="11">
        <v>8.9999999999999998E-4</v>
      </c>
      <c r="H100" s="2">
        <f t="shared" si="2"/>
        <v>8.9999999999999998E-4</v>
      </c>
      <c r="J100" s="11">
        <v>8.9999999999999998E-4</v>
      </c>
      <c r="L100" s="2">
        <f t="shared" si="3"/>
        <v>8.9999999999999998E-4</v>
      </c>
    </row>
    <row r="101" spans="1:12" x14ac:dyDescent="0.3">
      <c r="A101" t="s">
        <v>194</v>
      </c>
      <c r="B101" t="s">
        <v>195</v>
      </c>
      <c r="C101" t="s">
        <v>145</v>
      </c>
      <c r="D101" t="s">
        <v>351</v>
      </c>
      <c r="E101" t="s">
        <v>371</v>
      </c>
      <c r="F101">
        <v>1</v>
      </c>
      <c r="G101" s="11">
        <v>8.9999999999999998E-4</v>
      </c>
      <c r="H101" s="2">
        <f t="shared" si="2"/>
        <v>8.9999999999999998E-4</v>
      </c>
      <c r="J101" s="11">
        <v>8.9999999999999998E-4</v>
      </c>
      <c r="L101" s="2">
        <f t="shared" si="3"/>
        <v>8.9999999999999998E-4</v>
      </c>
    </row>
    <row r="102" spans="1:12" x14ac:dyDescent="0.3">
      <c r="A102" t="s">
        <v>196</v>
      </c>
      <c r="B102" t="s">
        <v>197</v>
      </c>
      <c r="C102" t="s">
        <v>145</v>
      </c>
      <c r="D102" t="s">
        <v>352</v>
      </c>
      <c r="E102" t="s">
        <v>371</v>
      </c>
      <c r="F102">
        <v>1</v>
      </c>
      <c r="G102" s="11">
        <v>1.6000000000000001E-3</v>
      </c>
      <c r="H102" s="2">
        <f t="shared" si="2"/>
        <v>1.6000000000000001E-3</v>
      </c>
      <c r="J102" s="11">
        <v>1.6000000000000001E-3</v>
      </c>
      <c r="L102" s="2">
        <f t="shared" si="3"/>
        <v>1.6000000000000001E-3</v>
      </c>
    </row>
    <row r="103" spans="1:12" x14ac:dyDescent="0.3">
      <c r="A103" t="s">
        <v>198</v>
      </c>
      <c r="B103" t="s">
        <v>199</v>
      </c>
      <c r="C103" t="s">
        <v>145</v>
      </c>
      <c r="D103" t="s">
        <v>345</v>
      </c>
      <c r="E103" t="s">
        <v>371</v>
      </c>
      <c r="F103">
        <v>1</v>
      </c>
      <c r="G103" s="11">
        <v>8.9999999999999998E-4</v>
      </c>
      <c r="H103" s="2">
        <f t="shared" si="2"/>
        <v>8.9999999999999998E-4</v>
      </c>
      <c r="J103" s="11">
        <v>8.9999999999999998E-4</v>
      </c>
      <c r="L103" s="2">
        <f t="shared" si="3"/>
        <v>8.9999999999999998E-4</v>
      </c>
    </row>
    <row r="104" spans="1:12" x14ac:dyDescent="0.3">
      <c r="A104" t="s">
        <v>200</v>
      </c>
      <c r="B104" t="s">
        <v>201</v>
      </c>
      <c r="C104" t="s">
        <v>145</v>
      </c>
      <c r="D104" t="s">
        <v>353</v>
      </c>
      <c r="E104" t="s">
        <v>64</v>
      </c>
      <c r="F104">
        <v>1</v>
      </c>
      <c r="G104" s="11">
        <v>8.9999999999999998E-4</v>
      </c>
      <c r="H104" s="2">
        <f t="shared" si="2"/>
        <v>8.9999999999999998E-4</v>
      </c>
      <c r="J104" s="11">
        <v>8.9999999999999998E-4</v>
      </c>
      <c r="L104" s="2">
        <f t="shared" si="3"/>
        <v>8.9999999999999998E-4</v>
      </c>
    </row>
    <row r="105" spans="1:12" x14ac:dyDescent="0.3">
      <c r="A105" t="s">
        <v>202</v>
      </c>
      <c r="B105" t="s">
        <v>203</v>
      </c>
      <c r="C105" t="s">
        <v>145</v>
      </c>
      <c r="D105" t="s">
        <v>354</v>
      </c>
      <c r="E105" t="s">
        <v>64</v>
      </c>
      <c r="F105">
        <v>1</v>
      </c>
      <c r="G105" s="11">
        <v>8.9999999999999998E-4</v>
      </c>
      <c r="H105" s="2">
        <f t="shared" si="2"/>
        <v>8.9999999999999998E-4</v>
      </c>
      <c r="J105" s="11">
        <v>8.9999999999999998E-4</v>
      </c>
      <c r="L105" s="2">
        <f t="shared" si="3"/>
        <v>8.9999999999999998E-4</v>
      </c>
    </row>
    <row r="106" spans="1:12" x14ac:dyDescent="0.3">
      <c r="A106" t="s">
        <v>204</v>
      </c>
      <c r="B106" t="s">
        <v>205</v>
      </c>
      <c r="C106" t="s">
        <v>206</v>
      </c>
      <c r="D106" t="s">
        <v>207</v>
      </c>
      <c r="E106" t="s">
        <v>371</v>
      </c>
      <c r="F106">
        <v>1</v>
      </c>
      <c r="G106" s="11">
        <v>3.8100000000000002E-2</v>
      </c>
      <c r="H106" s="2">
        <f t="shared" si="2"/>
        <v>3.8100000000000002E-2</v>
      </c>
      <c r="J106" s="11">
        <v>3.8100000000000002E-2</v>
      </c>
      <c r="L106" s="2">
        <f t="shared" si="3"/>
        <v>3.8100000000000002E-2</v>
      </c>
    </row>
    <row r="107" spans="1:12" x14ac:dyDescent="0.3">
      <c r="A107" t="s">
        <v>208</v>
      </c>
      <c r="B107" t="s">
        <v>209</v>
      </c>
      <c r="C107" t="s">
        <v>145</v>
      </c>
      <c r="D107" t="s">
        <v>364</v>
      </c>
      <c r="E107" t="s">
        <v>64</v>
      </c>
      <c r="F107">
        <v>1</v>
      </c>
      <c r="G107" s="11">
        <v>8.9999999999999998E-4</v>
      </c>
      <c r="H107" s="2">
        <f t="shared" si="2"/>
        <v>8.9999999999999998E-4</v>
      </c>
      <c r="J107" s="11">
        <v>8.9999999999999998E-4</v>
      </c>
      <c r="L107" s="2">
        <f t="shared" si="3"/>
        <v>8.9999999999999998E-4</v>
      </c>
    </row>
    <row r="108" spans="1:12" x14ac:dyDescent="0.3">
      <c r="A108" t="s">
        <v>210</v>
      </c>
      <c r="B108" t="s">
        <v>211</v>
      </c>
      <c r="C108" t="s">
        <v>148</v>
      </c>
      <c r="D108" t="s">
        <v>365</v>
      </c>
      <c r="E108" t="s">
        <v>371</v>
      </c>
      <c r="F108">
        <v>1</v>
      </c>
      <c r="G108" s="11">
        <v>4.0000000000000002E-4</v>
      </c>
      <c r="H108" s="2">
        <f t="shared" si="2"/>
        <v>4.0000000000000002E-4</v>
      </c>
      <c r="J108" s="11">
        <v>4.0000000000000002E-4</v>
      </c>
      <c r="L108" s="2">
        <f t="shared" si="3"/>
        <v>4.0000000000000002E-4</v>
      </c>
    </row>
    <row r="109" spans="1:12" x14ac:dyDescent="0.3">
      <c r="A109" t="s">
        <v>212</v>
      </c>
      <c r="B109" t="s">
        <v>213</v>
      </c>
      <c r="C109" t="s">
        <v>148</v>
      </c>
      <c r="D109" t="s">
        <v>366</v>
      </c>
      <c r="E109" t="s">
        <v>64</v>
      </c>
      <c r="F109">
        <v>1</v>
      </c>
      <c r="G109" s="11">
        <v>5.0000000000000001E-4</v>
      </c>
      <c r="H109" s="2">
        <f t="shared" si="2"/>
        <v>5.0000000000000001E-4</v>
      </c>
      <c r="J109" s="11">
        <v>5.0000000000000001E-4</v>
      </c>
      <c r="L109" s="2">
        <f t="shared" si="3"/>
        <v>5.0000000000000001E-4</v>
      </c>
    </row>
    <row r="110" spans="1:12" x14ac:dyDescent="0.3">
      <c r="A110" t="s">
        <v>214</v>
      </c>
      <c r="B110" t="s">
        <v>215</v>
      </c>
      <c r="C110" t="s">
        <v>145</v>
      </c>
      <c r="D110" t="s">
        <v>367</v>
      </c>
      <c r="E110" t="s">
        <v>371</v>
      </c>
      <c r="F110">
        <v>1</v>
      </c>
      <c r="G110" s="11">
        <v>8.0000000000000002E-3</v>
      </c>
      <c r="H110" s="2">
        <f t="shared" si="2"/>
        <v>8.0000000000000002E-3</v>
      </c>
      <c r="J110" s="11">
        <v>8.0000000000000002E-3</v>
      </c>
      <c r="L110" s="2">
        <f t="shared" si="3"/>
        <v>8.0000000000000002E-3</v>
      </c>
    </row>
    <row r="111" spans="1:12" x14ac:dyDescent="0.3">
      <c r="A111" t="s">
        <v>294</v>
      </c>
      <c r="B111" t="s">
        <v>216</v>
      </c>
      <c r="C111" t="s">
        <v>217</v>
      </c>
      <c r="D111" t="s">
        <v>355</v>
      </c>
      <c r="E111" t="s">
        <v>371</v>
      </c>
      <c r="F111">
        <v>2</v>
      </c>
      <c r="G111" s="11">
        <v>0.1847</v>
      </c>
      <c r="H111" s="2">
        <f t="shared" si="2"/>
        <v>0.36940000000000001</v>
      </c>
      <c r="J111" s="11">
        <v>0.1847</v>
      </c>
      <c r="L111" s="2">
        <f t="shared" si="3"/>
        <v>0.36940000000000001</v>
      </c>
    </row>
    <row r="112" spans="1:12" x14ac:dyDescent="0.3">
      <c r="A112" t="s">
        <v>218</v>
      </c>
      <c r="B112" t="s">
        <v>219</v>
      </c>
      <c r="C112" t="s">
        <v>220</v>
      </c>
      <c r="D112" t="s">
        <v>356</v>
      </c>
      <c r="E112" t="s">
        <v>319</v>
      </c>
      <c r="F112">
        <v>1</v>
      </c>
      <c r="G112" s="2">
        <v>12.98</v>
      </c>
      <c r="H112" s="2">
        <f t="shared" si="2"/>
        <v>12.98</v>
      </c>
      <c r="J112" s="2">
        <v>12.98</v>
      </c>
      <c r="L112" s="2">
        <f t="shared" si="3"/>
        <v>12.98</v>
      </c>
    </row>
    <row r="113" spans="1:13" x14ac:dyDescent="0.3">
      <c r="A113" t="s">
        <v>221</v>
      </c>
      <c r="B113" t="s">
        <v>222</v>
      </c>
      <c r="C113" t="s">
        <v>223</v>
      </c>
      <c r="D113" t="s">
        <v>357</v>
      </c>
      <c r="E113" t="s">
        <v>319</v>
      </c>
      <c r="F113">
        <v>1</v>
      </c>
      <c r="G113" s="2">
        <v>11.15</v>
      </c>
      <c r="H113" s="2">
        <f t="shared" si="2"/>
        <v>11.15</v>
      </c>
      <c r="J113" s="2">
        <v>11.15</v>
      </c>
      <c r="L113" s="2">
        <f t="shared" si="3"/>
        <v>11.15</v>
      </c>
    </row>
    <row r="114" spans="1:13" x14ac:dyDescent="0.3">
      <c r="A114" t="s">
        <v>224</v>
      </c>
      <c r="B114" t="s">
        <v>225</v>
      </c>
      <c r="C114" t="s">
        <v>226</v>
      </c>
      <c r="D114" t="s">
        <v>225</v>
      </c>
      <c r="E114" t="s">
        <v>371</v>
      </c>
      <c r="F114">
        <v>1</v>
      </c>
      <c r="G114" s="8">
        <v>0.3362</v>
      </c>
      <c r="H114" s="2">
        <f t="shared" si="2"/>
        <v>0.3362</v>
      </c>
      <c r="J114" s="8">
        <v>0.3362</v>
      </c>
      <c r="L114" s="2">
        <f t="shared" si="3"/>
        <v>0.3362</v>
      </c>
    </row>
    <row r="115" spans="1:13" x14ac:dyDescent="0.3">
      <c r="A115" t="s">
        <v>227</v>
      </c>
      <c r="B115" t="s">
        <v>228</v>
      </c>
      <c r="C115" t="s">
        <v>229</v>
      </c>
      <c r="D115" t="s">
        <v>358</v>
      </c>
      <c r="E115" t="s">
        <v>319</v>
      </c>
      <c r="F115">
        <v>1</v>
      </c>
      <c r="G115" s="2">
        <v>7.91</v>
      </c>
      <c r="H115" s="2">
        <f t="shared" si="2"/>
        <v>7.91</v>
      </c>
      <c r="I115" s="16" t="s">
        <v>373</v>
      </c>
      <c r="J115" s="20">
        <v>5.2531999999999996</v>
      </c>
      <c r="L115" s="2">
        <f t="shared" si="3"/>
        <v>5.2531999999999996</v>
      </c>
      <c r="M115" t="s">
        <v>385</v>
      </c>
    </row>
    <row r="116" spans="1:13" x14ac:dyDescent="0.3">
      <c r="A116" t="s">
        <v>230</v>
      </c>
      <c r="B116" t="s">
        <v>231</v>
      </c>
      <c r="C116" t="s">
        <v>232</v>
      </c>
      <c r="D116" t="s">
        <v>383</v>
      </c>
      <c r="E116" t="s">
        <v>319</v>
      </c>
      <c r="F116">
        <v>1</v>
      </c>
      <c r="G116" s="2">
        <v>1.15178</v>
      </c>
      <c r="H116" s="2">
        <f t="shared" si="2"/>
        <v>1.15178</v>
      </c>
      <c r="J116" s="2">
        <v>1.15178</v>
      </c>
      <c r="L116" s="2">
        <f t="shared" si="3"/>
        <v>1.15178</v>
      </c>
    </row>
    <row r="117" spans="1:13" x14ac:dyDescent="0.3">
      <c r="A117" t="s">
        <v>233</v>
      </c>
      <c r="B117" t="s">
        <v>234</v>
      </c>
      <c r="C117" t="s">
        <v>235</v>
      </c>
      <c r="D117" t="s">
        <v>359</v>
      </c>
      <c r="E117" t="s">
        <v>320</v>
      </c>
      <c r="F117">
        <v>1</v>
      </c>
      <c r="G117" s="8">
        <v>0.61799999999999999</v>
      </c>
      <c r="H117" s="2">
        <f t="shared" si="2"/>
        <v>0.61799999999999999</v>
      </c>
      <c r="J117" s="8">
        <v>0.61799999999999999</v>
      </c>
      <c r="L117" s="2">
        <f t="shared" si="3"/>
        <v>0.61799999999999999</v>
      </c>
    </row>
    <row r="118" spans="1:13" x14ac:dyDescent="0.3">
      <c r="A118" t="s">
        <v>236</v>
      </c>
      <c r="B118" t="s">
        <v>237</v>
      </c>
      <c r="C118" t="s">
        <v>238</v>
      </c>
      <c r="D118" t="s">
        <v>360</v>
      </c>
      <c r="E118" t="s">
        <v>319</v>
      </c>
      <c r="F118">
        <v>1</v>
      </c>
      <c r="G118" s="2">
        <v>0.97</v>
      </c>
      <c r="H118" s="2">
        <f t="shared" si="2"/>
        <v>0.97</v>
      </c>
      <c r="J118" s="2">
        <v>0.97</v>
      </c>
      <c r="L118" s="2">
        <f t="shared" si="3"/>
        <v>0.97</v>
      </c>
    </row>
    <row r="119" spans="1:13" x14ac:dyDescent="0.3">
      <c r="A119" t="s">
        <v>239</v>
      </c>
      <c r="B119" t="s">
        <v>240</v>
      </c>
      <c r="C119" t="s">
        <v>241</v>
      </c>
      <c r="D119" t="s">
        <v>240</v>
      </c>
      <c r="E119" t="s">
        <v>371</v>
      </c>
      <c r="F119">
        <v>1</v>
      </c>
      <c r="G119" s="11">
        <v>1.7723</v>
      </c>
      <c r="H119" s="2">
        <f t="shared" si="2"/>
        <v>1.7723</v>
      </c>
      <c r="I119" s="17"/>
      <c r="J119" s="11">
        <v>1.7723</v>
      </c>
      <c r="L119" s="2">
        <f t="shared" si="3"/>
        <v>1.7723</v>
      </c>
    </row>
    <row r="120" spans="1:13" x14ac:dyDescent="0.3">
      <c r="A120" t="s">
        <v>242</v>
      </c>
      <c r="B120" t="s">
        <v>243</v>
      </c>
      <c r="C120" t="s">
        <v>244</v>
      </c>
      <c r="D120" t="s">
        <v>243</v>
      </c>
      <c r="E120" t="s">
        <v>371</v>
      </c>
      <c r="F120">
        <v>1</v>
      </c>
      <c r="G120" s="11">
        <v>2.6903000000000001</v>
      </c>
      <c r="H120" s="2">
        <f t="shared" si="2"/>
        <v>2.6903000000000001</v>
      </c>
      <c r="I120" s="17"/>
      <c r="J120" s="11">
        <v>2.6903000000000001</v>
      </c>
      <c r="L120" s="2">
        <f t="shared" si="3"/>
        <v>2.6903000000000001</v>
      </c>
    </row>
    <row r="121" spans="1:13" x14ac:dyDescent="0.3">
      <c r="A121" t="s">
        <v>295</v>
      </c>
      <c r="B121" t="s">
        <v>245</v>
      </c>
      <c r="C121" t="s">
        <v>246</v>
      </c>
      <c r="D121" t="s">
        <v>361</v>
      </c>
      <c r="E121" t="s">
        <v>64</v>
      </c>
      <c r="F121">
        <v>2</v>
      </c>
      <c r="G121" s="8">
        <v>0.153</v>
      </c>
      <c r="H121" s="2">
        <f t="shared" si="2"/>
        <v>0.30599999999999999</v>
      </c>
      <c r="J121" s="8">
        <v>0.153</v>
      </c>
      <c r="L121" s="2">
        <f t="shared" si="3"/>
        <v>0.30599999999999999</v>
      </c>
    </row>
    <row r="122" spans="1:13" x14ac:dyDescent="0.3">
      <c r="A122" t="s">
        <v>247</v>
      </c>
      <c r="B122" t="s">
        <v>248</v>
      </c>
      <c r="C122" t="s">
        <v>249</v>
      </c>
      <c r="D122" t="s">
        <v>362</v>
      </c>
      <c r="E122" t="s">
        <v>371</v>
      </c>
      <c r="F122">
        <v>1</v>
      </c>
      <c r="G122" s="11">
        <v>7.5899999999999995E-2</v>
      </c>
      <c r="H122" s="2">
        <f t="shared" si="2"/>
        <v>7.5899999999999995E-2</v>
      </c>
      <c r="J122" s="11">
        <v>7.5899999999999995E-2</v>
      </c>
      <c r="L122" s="2">
        <f t="shared" si="3"/>
        <v>7.5899999999999995E-2</v>
      </c>
    </row>
    <row r="123" spans="1:13" x14ac:dyDescent="0.3">
      <c r="A123" t="s">
        <v>250</v>
      </c>
      <c r="B123" t="s">
        <v>251</v>
      </c>
      <c r="C123" t="s">
        <v>246</v>
      </c>
      <c r="D123" t="s">
        <v>363</v>
      </c>
      <c r="E123" t="s">
        <v>64</v>
      </c>
      <c r="F123">
        <v>1</v>
      </c>
      <c r="G123" s="8">
        <v>0.2356</v>
      </c>
      <c r="H123" s="2">
        <f t="shared" si="2"/>
        <v>0.2356</v>
      </c>
      <c r="J123" s="8">
        <v>0.2356</v>
      </c>
      <c r="L123" s="2">
        <f t="shared" si="3"/>
        <v>0.2356</v>
      </c>
    </row>
    <row r="124" spans="1:13" x14ac:dyDescent="0.3">
      <c r="L124" s="2"/>
    </row>
    <row r="125" spans="1:13" x14ac:dyDescent="0.3">
      <c r="G125" s="5" t="s">
        <v>372</v>
      </c>
      <c r="H125" s="1">
        <f>SUM(H2:H123)</f>
        <v>84.421280000000024</v>
      </c>
      <c r="K125" s="18" t="s">
        <v>382</v>
      </c>
      <c r="L125" s="19">
        <f>SUM(L2:L123)</f>
        <v>66.768780000000007</v>
      </c>
    </row>
    <row r="127" spans="1:13" x14ac:dyDescent="0.3">
      <c r="I127" s="21" t="s">
        <v>387</v>
      </c>
      <c r="J127" s="22">
        <v>17.099799999999998</v>
      </c>
    </row>
  </sheetData>
  <hyperlinks>
    <hyperlink ref="I115" r:id="rId1" display="https://lcsc.com/product-detail/USB-ICs_Microchip-Tech-LAN9500AI-ABZJ_C220246.html" xr:uid="{FF737F10-0F87-48D2-A1B6-966D0A86F611}"/>
    <hyperlink ref="I54" r:id="rId2" display="https://lcsc.com/product-detail/span-style-background-color-ff0-SD-span-span-style-background-color-ff0-Card-span-Connectors_XUNPU-TF-115-BCP9_C720505.html" xr:uid="{5A25AA73-84A4-4179-8648-1E4B3B841E35}"/>
    <hyperlink ref="K54" r:id="rId3" xr:uid="{1B94AF1C-6524-473C-9F24-AA5D56EA15D7}"/>
    <hyperlink ref="I61" r:id="rId4" display="https://lcsc.com/product-detail/Power-Inductors_Sunlord-MWSA1004S-100MT_C408487.html" xr:uid="{D8D47495-179E-4062-B915-8DEDFA9E54E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USB_HUB_ADAPTER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2022-10-31T12:28:02Z</dcterms:created>
  <dcterms:modified xsi:type="dcterms:W3CDTF">2022-11-23T08:56:32Z</dcterms:modified>
</cp:coreProperties>
</file>