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Winter2021Classes\TBANLT560\dmclassprojects\"/>
    </mc:Choice>
  </mc:AlternateContent>
  <xr:revisionPtr revIDLastSave="0" documentId="13_ncr:1_{57034D2A-082E-4404-9E5F-AAB021A150D6}" xr6:coauthVersionLast="46" xr6:coauthVersionMax="46" xr10:uidLastSave="{00000000-0000-0000-0000-000000000000}"/>
  <bookViews>
    <workbookView xWindow="-96" yWindow="-96" windowWidth="23232" windowHeight="12552" activeTab="1" xr2:uid="{44AE86BD-F1CA-4EA0-9BBA-BE6555D125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2" l="1"/>
  <c r="R17" i="2"/>
  <c r="R14" i="2"/>
  <c r="G33" i="2"/>
  <c r="G32" i="2"/>
  <c r="H29" i="2"/>
  <c r="H28" i="2"/>
  <c r="H25" i="2"/>
  <c r="H18" i="2"/>
  <c r="H17" i="2"/>
  <c r="H14" i="2"/>
  <c r="C48" i="2"/>
  <c r="C47" i="2"/>
  <c r="C44" i="2"/>
  <c r="C49" i="2" s="1"/>
  <c r="C43" i="2"/>
  <c r="C40" i="2"/>
  <c r="C33" i="2"/>
  <c r="C32" i="2"/>
  <c r="C29" i="2"/>
  <c r="C22" i="2"/>
  <c r="C21" i="2"/>
  <c r="C18" i="2"/>
  <c r="G3" i="1"/>
  <c r="F3" i="1"/>
  <c r="G2" i="1"/>
  <c r="F2" i="1"/>
</calcChain>
</file>

<file path=xl/sharedStrings.xml><?xml version="1.0" encoding="utf-8"?>
<sst xmlns="http://schemas.openxmlformats.org/spreadsheetml/2006/main" count="281" uniqueCount="48">
  <si>
    <t>low</t>
  </si>
  <si>
    <t>medium high</t>
  </si>
  <si>
    <t xml:space="preserve">medium </t>
  </si>
  <si>
    <t>low high</t>
  </si>
  <si>
    <t>high</t>
  </si>
  <si>
    <t>low medium</t>
  </si>
  <si>
    <t>past trend</t>
  </si>
  <si>
    <t>open interest</t>
  </si>
  <si>
    <t>trading volume</t>
  </si>
  <si>
    <t>return</t>
  </si>
  <si>
    <t>up</t>
  </si>
  <si>
    <t>down</t>
  </si>
  <si>
    <t>positive</t>
  </si>
  <si>
    <t>negative</t>
  </si>
  <si>
    <t>gini past trend</t>
  </si>
  <si>
    <t>6/10</t>
  </si>
  <si>
    <t>4/10</t>
  </si>
  <si>
    <t>postive</t>
  </si>
  <si>
    <t>4/6</t>
  </si>
  <si>
    <t>2/6</t>
  </si>
  <si>
    <t>1-(4/6)^2-2/6^2</t>
  </si>
  <si>
    <t>4/4</t>
  </si>
  <si>
    <t xml:space="preserve">gini </t>
  </si>
  <si>
    <t>weigthed sum</t>
  </si>
  <si>
    <t>6/10*0.45+4/10*0</t>
  </si>
  <si>
    <t>gini open interest</t>
  </si>
  <si>
    <t>2/4</t>
  </si>
  <si>
    <t>1-(2/4)^2-2/4^2</t>
  </si>
  <si>
    <t>6/10*0.45+4/10*0.5</t>
  </si>
  <si>
    <t>gini trading volume</t>
  </si>
  <si>
    <t>7/10</t>
  </si>
  <si>
    <t>3/10</t>
  </si>
  <si>
    <t>4/7</t>
  </si>
  <si>
    <t>3/7</t>
  </si>
  <si>
    <t>1-(4/7)^2-(3/7)^2</t>
  </si>
  <si>
    <t>0/3</t>
  </si>
  <si>
    <t>3/3</t>
  </si>
  <si>
    <t>7/10*0.49+3/10*0</t>
  </si>
  <si>
    <t>attributes</t>
  </si>
  <si>
    <t>Gini index</t>
  </si>
  <si>
    <t>split =past trend</t>
  </si>
  <si>
    <t>2/2</t>
  </si>
  <si>
    <t>0/2</t>
  </si>
  <si>
    <t>1-(2/2)^2-0/2^2</t>
  </si>
  <si>
    <t>4/6*0.5+2/6*0</t>
  </si>
  <si>
    <t>0/4</t>
  </si>
  <si>
    <t>1-(4/4)^2-0/4^2</t>
  </si>
  <si>
    <t>2/4*0+2/4*0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</si>
</sst>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8CDA-8BA0-49E6-8EA4-8C500BE420A0}">
  <dimension ref="C2:G4"/>
  <sheetViews>
    <sheetView workbookViewId="0">
      <selection activeCell="G4" sqref="G4"/>
    </sheetView>
  </sheetViews>
  <sheetFormatPr defaultRowHeight="14.4" x14ac:dyDescent="0.55000000000000004"/>
  <sheetData>
    <row r="2" spans="3:7" x14ac:dyDescent="0.55000000000000004">
      <c r="C2" t="s">
        <v>0</v>
      </c>
      <c r="D2" t="s">
        <v>1</v>
      </c>
      <c r="F2">
        <f>-2/3</f>
        <v>-0.66666666666666663</v>
      </c>
      <c r="G2">
        <f>-1/4</f>
        <v>-0.25</v>
      </c>
    </row>
    <row r="3" spans="3:7" x14ac:dyDescent="0.55000000000000004">
      <c r="C3" t="s">
        <v>2</v>
      </c>
      <c r="D3" t="s">
        <v>3</v>
      </c>
      <c r="F3">
        <f>3/8</f>
        <v>0.375</v>
      </c>
      <c r="G3">
        <f>5/8</f>
        <v>0.625</v>
      </c>
    </row>
    <row r="4" spans="3:7" x14ac:dyDescent="0.55000000000000004">
      <c r="C4" t="s">
        <v>4</v>
      </c>
      <c r="D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C85B-C0B1-43E5-BD51-78FC6B069C52}">
  <dimension ref="A1:X49"/>
  <sheetViews>
    <sheetView tabSelected="1" topLeftCell="F1" workbookViewId="0">
      <selection activeCell="K15" sqref="K15"/>
    </sheetView>
  </sheetViews>
  <sheetFormatPr defaultRowHeight="14.4" x14ac:dyDescent="0.55000000000000004"/>
  <cols>
    <col min="1" max="4" width="14.9453125" customWidth="1"/>
    <col min="6" max="6" width="14.578125" customWidth="1"/>
    <col min="7" max="7" width="17.15625" customWidth="1"/>
    <col min="8" max="8" width="9.15625" bestFit="1" customWidth="1"/>
    <col min="12" max="12" width="18.1015625" customWidth="1"/>
  </cols>
  <sheetData>
    <row r="1" spans="1:24" x14ac:dyDescent="0.55000000000000004">
      <c r="A1" t="s">
        <v>6</v>
      </c>
      <c r="B1" t="s">
        <v>7</v>
      </c>
      <c r="C1" t="s">
        <v>8</v>
      </c>
      <c r="D1" t="s">
        <v>9</v>
      </c>
      <c r="E1" t="s">
        <v>40</v>
      </c>
      <c r="F1" t="s">
        <v>6</v>
      </c>
      <c r="G1" t="s">
        <v>7</v>
      </c>
      <c r="H1" t="s">
        <v>8</v>
      </c>
      <c r="I1" t="s">
        <v>9</v>
      </c>
      <c r="K1" t="s">
        <v>6</v>
      </c>
      <c r="L1" t="s">
        <v>7</v>
      </c>
      <c r="M1" t="s">
        <v>8</v>
      </c>
      <c r="N1" t="s">
        <v>9</v>
      </c>
      <c r="P1" t="s">
        <v>6</v>
      </c>
      <c r="Q1" t="s">
        <v>7</v>
      </c>
      <c r="R1" t="s">
        <v>8</v>
      </c>
      <c r="S1" t="s">
        <v>9</v>
      </c>
      <c r="U1" t="s">
        <v>6</v>
      </c>
      <c r="V1" t="s">
        <v>7</v>
      </c>
      <c r="W1" t="s">
        <v>8</v>
      </c>
      <c r="X1" t="s">
        <v>9</v>
      </c>
    </row>
    <row r="2" spans="1:24" x14ac:dyDescent="0.55000000000000004">
      <c r="A2" t="s">
        <v>12</v>
      </c>
      <c r="B2" t="s">
        <v>0</v>
      </c>
      <c r="C2" t="s">
        <v>4</v>
      </c>
      <c r="D2" t="s">
        <v>10</v>
      </c>
      <c r="F2" t="s">
        <v>12</v>
      </c>
      <c r="G2" t="s">
        <v>0</v>
      </c>
      <c r="H2" t="s">
        <v>4</v>
      </c>
      <c r="I2" t="s">
        <v>10</v>
      </c>
      <c r="K2" t="s">
        <v>13</v>
      </c>
      <c r="L2" t="s">
        <v>4</v>
      </c>
      <c r="M2" t="s">
        <v>0</v>
      </c>
      <c r="N2" t="s">
        <v>11</v>
      </c>
      <c r="P2" t="s">
        <v>12</v>
      </c>
      <c r="Q2" t="s">
        <v>0</v>
      </c>
      <c r="R2" t="s">
        <v>4</v>
      </c>
      <c r="S2" t="s">
        <v>10</v>
      </c>
      <c r="U2" t="s">
        <v>12</v>
      </c>
      <c r="V2" t="s">
        <v>0</v>
      </c>
      <c r="W2" t="s">
        <v>0</v>
      </c>
      <c r="X2" t="s">
        <v>11</v>
      </c>
    </row>
    <row r="3" spans="1:24" x14ac:dyDescent="0.55000000000000004">
      <c r="A3" t="s">
        <v>13</v>
      </c>
      <c r="B3" t="s">
        <v>4</v>
      </c>
      <c r="C3" t="s">
        <v>0</v>
      </c>
      <c r="D3" t="s">
        <v>11</v>
      </c>
      <c r="F3" t="s">
        <v>12</v>
      </c>
      <c r="G3" t="s">
        <v>0</v>
      </c>
      <c r="H3" t="s">
        <v>4</v>
      </c>
      <c r="I3" t="s">
        <v>10</v>
      </c>
      <c r="K3" t="s">
        <v>13</v>
      </c>
      <c r="L3" t="s">
        <v>0</v>
      </c>
      <c r="M3" t="s">
        <v>4</v>
      </c>
      <c r="N3" t="s">
        <v>11</v>
      </c>
      <c r="P3" t="s">
        <v>12</v>
      </c>
      <c r="Q3" t="s">
        <v>0</v>
      </c>
      <c r="R3" t="s">
        <v>4</v>
      </c>
      <c r="S3" t="s">
        <v>10</v>
      </c>
      <c r="U3" t="s">
        <v>12</v>
      </c>
      <c r="V3" t="s">
        <v>0</v>
      </c>
      <c r="W3" t="s">
        <v>0</v>
      </c>
      <c r="X3" t="s">
        <v>11</v>
      </c>
    </row>
    <row r="4" spans="1:24" x14ac:dyDescent="0.55000000000000004">
      <c r="A4" t="s">
        <v>12</v>
      </c>
      <c r="B4" t="s">
        <v>0</v>
      </c>
      <c r="C4" t="s">
        <v>4</v>
      </c>
      <c r="D4" t="s">
        <v>10</v>
      </c>
      <c r="F4" t="s">
        <v>12</v>
      </c>
      <c r="G4" t="s">
        <v>4</v>
      </c>
      <c r="H4" t="s">
        <v>4</v>
      </c>
      <c r="I4" t="s">
        <v>10</v>
      </c>
      <c r="K4" t="s">
        <v>13</v>
      </c>
      <c r="L4" t="s">
        <v>4</v>
      </c>
      <c r="M4" t="s">
        <v>4</v>
      </c>
      <c r="N4" t="s">
        <v>11</v>
      </c>
      <c r="P4" t="s">
        <v>12</v>
      </c>
      <c r="Q4" t="s">
        <v>4</v>
      </c>
      <c r="R4" t="s">
        <v>4</v>
      </c>
      <c r="S4" t="s">
        <v>10</v>
      </c>
    </row>
    <row r="5" spans="1:24" x14ac:dyDescent="0.55000000000000004">
      <c r="A5" t="s">
        <v>12</v>
      </c>
      <c r="B5" t="s">
        <v>4</v>
      </c>
      <c r="C5" t="s">
        <v>4</v>
      </c>
      <c r="D5" t="s">
        <v>10</v>
      </c>
      <c r="F5" t="s">
        <v>12</v>
      </c>
      <c r="G5" t="s">
        <v>0</v>
      </c>
      <c r="H5" t="s">
        <v>0</v>
      </c>
      <c r="I5" t="s">
        <v>11</v>
      </c>
      <c r="K5" t="s">
        <v>13</v>
      </c>
      <c r="L5" t="s">
        <v>0</v>
      </c>
      <c r="M5" t="s">
        <v>4</v>
      </c>
      <c r="N5" t="s">
        <v>11</v>
      </c>
      <c r="P5" t="s">
        <v>12</v>
      </c>
      <c r="Q5" t="s">
        <v>4</v>
      </c>
      <c r="R5" t="s">
        <v>4</v>
      </c>
      <c r="S5" t="s">
        <v>10</v>
      </c>
    </row>
    <row r="6" spans="1:24" x14ac:dyDescent="0.55000000000000004">
      <c r="A6" t="s">
        <v>13</v>
      </c>
      <c r="B6" t="s">
        <v>0</v>
      </c>
      <c r="C6" t="s">
        <v>4</v>
      </c>
      <c r="D6" t="s">
        <v>11</v>
      </c>
      <c r="F6" t="s">
        <v>12</v>
      </c>
      <c r="G6" t="s">
        <v>0</v>
      </c>
      <c r="H6" t="s">
        <v>0</v>
      </c>
      <c r="I6" t="s">
        <v>11</v>
      </c>
    </row>
    <row r="7" spans="1:24" x14ac:dyDescent="0.55000000000000004">
      <c r="A7" t="s">
        <v>12</v>
      </c>
      <c r="B7" t="s">
        <v>0</v>
      </c>
      <c r="C7" t="s">
        <v>0</v>
      </c>
      <c r="D7" t="s">
        <v>11</v>
      </c>
      <c r="F7" t="s">
        <v>12</v>
      </c>
      <c r="G7" t="s">
        <v>4</v>
      </c>
      <c r="H7" t="s">
        <v>4</v>
      </c>
      <c r="I7" t="s">
        <v>10</v>
      </c>
    </row>
    <row r="8" spans="1:24" x14ac:dyDescent="0.55000000000000004">
      <c r="A8" t="s">
        <v>13</v>
      </c>
      <c r="B8" t="s">
        <v>4</v>
      </c>
      <c r="C8" t="s">
        <v>4</v>
      </c>
      <c r="D8" t="s">
        <v>11</v>
      </c>
    </row>
    <row r="9" spans="1:24" x14ac:dyDescent="0.55000000000000004">
      <c r="A9" t="s">
        <v>13</v>
      </c>
      <c r="B9" t="s">
        <v>0</v>
      </c>
      <c r="C9" t="s">
        <v>4</v>
      </c>
      <c r="D9" t="s">
        <v>11</v>
      </c>
      <c r="F9" t="s">
        <v>25</v>
      </c>
      <c r="K9" t="s">
        <v>25</v>
      </c>
      <c r="P9" t="s">
        <v>25</v>
      </c>
    </row>
    <row r="10" spans="1:24" x14ac:dyDescent="0.55000000000000004">
      <c r="A10" t="s">
        <v>12</v>
      </c>
      <c r="B10" t="s">
        <v>0</v>
      </c>
      <c r="C10" t="s">
        <v>0</v>
      </c>
      <c r="D10" t="s">
        <v>11</v>
      </c>
      <c r="F10" t="s">
        <v>0</v>
      </c>
      <c r="G10" s="1" t="s">
        <v>18</v>
      </c>
      <c r="P10" t="s">
        <v>0</v>
      </c>
      <c r="Q10" s="1" t="s">
        <v>26</v>
      </c>
    </row>
    <row r="11" spans="1:24" x14ac:dyDescent="0.55000000000000004">
      <c r="A11" t="s">
        <v>12</v>
      </c>
      <c r="B11" t="s">
        <v>4</v>
      </c>
      <c r="C11" t="s">
        <v>4</v>
      </c>
      <c r="D11" t="s">
        <v>10</v>
      </c>
      <c r="F11" t="s">
        <v>4</v>
      </c>
      <c r="G11" s="1" t="s">
        <v>19</v>
      </c>
      <c r="P11" t="s">
        <v>4</v>
      </c>
      <c r="Q11" s="1" t="s">
        <v>26</v>
      </c>
    </row>
    <row r="12" spans="1:24" x14ac:dyDescent="0.55000000000000004">
      <c r="F12" t="s">
        <v>4</v>
      </c>
      <c r="G12" t="s">
        <v>10</v>
      </c>
      <c r="H12" s="1" t="s">
        <v>41</v>
      </c>
      <c r="L12" t="s">
        <v>6</v>
      </c>
      <c r="P12" t="s">
        <v>4</v>
      </c>
      <c r="Q12" t="s">
        <v>10</v>
      </c>
      <c r="R12" s="1" t="s">
        <v>41</v>
      </c>
    </row>
    <row r="13" spans="1:24" x14ac:dyDescent="0.55000000000000004">
      <c r="A13" t="s">
        <v>14</v>
      </c>
      <c r="F13" t="s">
        <v>4</v>
      </c>
      <c r="G13" t="s">
        <v>11</v>
      </c>
      <c r="H13" s="1" t="s">
        <v>42</v>
      </c>
      <c r="K13" t="s">
        <v>12</v>
      </c>
      <c r="M13" t="s">
        <v>13</v>
      </c>
      <c r="P13" t="s">
        <v>4</v>
      </c>
      <c r="Q13" t="s">
        <v>11</v>
      </c>
      <c r="R13" s="1" t="s">
        <v>42</v>
      </c>
    </row>
    <row r="14" spans="1:24" x14ac:dyDescent="0.55000000000000004">
      <c r="A14" t="s">
        <v>12</v>
      </c>
      <c r="B14" s="1" t="s">
        <v>15</v>
      </c>
      <c r="F14" t="s">
        <v>22</v>
      </c>
      <c r="G14" s="1" t="s">
        <v>43</v>
      </c>
      <c r="H14">
        <f>1-((2/2)^2+(0)^2)</f>
        <v>0</v>
      </c>
      <c r="P14" t="s">
        <v>22</v>
      </c>
      <c r="Q14" s="1" t="s">
        <v>43</v>
      </c>
      <c r="R14">
        <f>1-((2/2)^2+(0)^2)</f>
        <v>0</v>
      </c>
    </row>
    <row r="15" spans="1:24" x14ac:dyDescent="0.55000000000000004">
      <c r="A15" t="s">
        <v>13</v>
      </c>
      <c r="B15" s="2" t="s">
        <v>16</v>
      </c>
      <c r="F15" t="s">
        <v>0</v>
      </c>
      <c r="G15" t="s">
        <v>10</v>
      </c>
      <c r="H15" s="1" t="s">
        <v>26</v>
      </c>
      <c r="K15" t="s">
        <v>8</v>
      </c>
      <c r="M15" t="s">
        <v>11</v>
      </c>
      <c r="P15" t="s">
        <v>0</v>
      </c>
      <c r="Q15" t="s">
        <v>10</v>
      </c>
      <c r="R15" s="2" t="s">
        <v>41</v>
      </c>
    </row>
    <row r="16" spans="1:24" x14ac:dyDescent="0.55000000000000004">
      <c r="A16" t="s">
        <v>12</v>
      </c>
      <c r="B16" t="s">
        <v>10</v>
      </c>
      <c r="C16" s="1" t="s">
        <v>18</v>
      </c>
      <c r="F16" t="s">
        <v>0</v>
      </c>
      <c r="G16" t="s">
        <v>11</v>
      </c>
      <c r="H16" s="1" t="s">
        <v>26</v>
      </c>
      <c r="J16" t="s">
        <v>0</v>
      </c>
      <c r="L16" t="s">
        <v>4</v>
      </c>
      <c r="P16" t="s">
        <v>0</v>
      </c>
      <c r="Q16" t="s">
        <v>11</v>
      </c>
      <c r="R16" s="1" t="s">
        <v>42</v>
      </c>
    </row>
    <row r="17" spans="1:18" x14ac:dyDescent="0.55000000000000004">
      <c r="A17" t="s">
        <v>17</v>
      </c>
      <c r="B17" t="s">
        <v>11</v>
      </c>
      <c r="C17" s="1" t="s">
        <v>19</v>
      </c>
      <c r="F17" t="s">
        <v>22</v>
      </c>
      <c r="H17">
        <f>1-((2/4)^2+(2/4)^2)</f>
        <v>0.5</v>
      </c>
      <c r="J17" t="s">
        <v>11</v>
      </c>
      <c r="L17" t="s">
        <v>10</v>
      </c>
      <c r="P17" t="s">
        <v>22</v>
      </c>
      <c r="R17">
        <f>1-((2/2)^2+(0)^2)</f>
        <v>0</v>
      </c>
    </row>
    <row r="18" spans="1:18" x14ac:dyDescent="0.55000000000000004">
      <c r="A18" t="s">
        <v>22</v>
      </c>
      <c r="B18" s="1" t="s">
        <v>20</v>
      </c>
      <c r="C18">
        <f>1-((4/6)^2+(2/6)^2)</f>
        <v>0.44444444444444442</v>
      </c>
      <c r="F18" t="s">
        <v>23</v>
      </c>
      <c r="G18" s="1" t="s">
        <v>44</v>
      </c>
      <c r="H18">
        <f>(4/6)*0.5+(2/6)*0</f>
        <v>0.33333333333333331</v>
      </c>
      <c r="P18" t="s">
        <v>23</v>
      </c>
      <c r="Q18" s="1" t="s">
        <v>47</v>
      </c>
      <c r="R18">
        <f>(2/4)*0+(2/4)*0</f>
        <v>0</v>
      </c>
    </row>
    <row r="19" spans="1:18" x14ac:dyDescent="0.55000000000000004">
      <c r="A19" t="s">
        <v>13</v>
      </c>
      <c r="B19" t="s">
        <v>10</v>
      </c>
      <c r="C19" s="1">
        <v>0</v>
      </c>
    </row>
    <row r="20" spans="1:18" x14ac:dyDescent="0.55000000000000004">
      <c r="A20" t="s">
        <v>13</v>
      </c>
      <c r="B20" t="s">
        <v>11</v>
      </c>
      <c r="C20" s="1" t="s">
        <v>21</v>
      </c>
      <c r="F20" t="s">
        <v>29</v>
      </c>
    </row>
    <row r="21" spans="1:18" x14ac:dyDescent="0.55000000000000004">
      <c r="A21" t="s">
        <v>22</v>
      </c>
      <c r="C21">
        <f>1-((0)^2+(4/4)^2)</f>
        <v>0</v>
      </c>
      <c r="F21" t="s">
        <v>0</v>
      </c>
      <c r="G21" s="1" t="s">
        <v>19</v>
      </c>
    </row>
    <row r="22" spans="1:18" x14ac:dyDescent="0.55000000000000004">
      <c r="A22" t="s">
        <v>23</v>
      </c>
      <c r="B22" s="1" t="s">
        <v>24</v>
      </c>
      <c r="C22">
        <f>(6/10)*0.45</f>
        <v>0.27</v>
      </c>
      <c r="F22" t="s">
        <v>4</v>
      </c>
      <c r="G22" s="1" t="s">
        <v>18</v>
      </c>
    </row>
    <row r="23" spans="1:18" x14ac:dyDescent="0.55000000000000004">
      <c r="F23" t="s">
        <v>4</v>
      </c>
      <c r="G23" t="s">
        <v>10</v>
      </c>
      <c r="H23" s="1" t="s">
        <v>21</v>
      </c>
    </row>
    <row r="24" spans="1:18" x14ac:dyDescent="0.55000000000000004">
      <c r="A24" t="s">
        <v>25</v>
      </c>
      <c r="F24" t="s">
        <v>4</v>
      </c>
      <c r="G24" t="s">
        <v>11</v>
      </c>
      <c r="H24" s="1" t="s">
        <v>45</v>
      </c>
    </row>
    <row r="25" spans="1:18" x14ac:dyDescent="0.55000000000000004">
      <c r="A25" t="s">
        <v>4</v>
      </c>
      <c r="B25" s="2" t="s">
        <v>16</v>
      </c>
      <c r="F25" t="s">
        <v>22</v>
      </c>
      <c r="G25" s="1" t="s">
        <v>46</v>
      </c>
      <c r="H25">
        <f>1-((4/4)^2+(0)^2)</f>
        <v>0</v>
      </c>
    </row>
    <row r="26" spans="1:18" x14ac:dyDescent="0.55000000000000004">
      <c r="A26" t="s">
        <v>0</v>
      </c>
      <c r="B26" s="1" t="s">
        <v>15</v>
      </c>
      <c r="F26" t="s">
        <v>0</v>
      </c>
      <c r="G26" t="s">
        <v>10</v>
      </c>
      <c r="H26" s="1" t="s">
        <v>42</v>
      </c>
    </row>
    <row r="27" spans="1:18" x14ac:dyDescent="0.55000000000000004">
      <c r="A27" t="s">
        <v>4</v>
      </c>
      <c r="B27" t="s">
        <v>10</v>
      </c>
      <c r="C27" s="1" t="s">
        <v>26</v>
      </c>
      <c r="F27" t="s">
        <v>0</v>
      </c>
      <c r="G27" t="s">
        <v>11</v>
      </c>
      <c r="H27" s="1" t="s">
        <v>41</v>
      </c>
    </row>
    <row r="28" spans="1:18" x14ac:dyDescent="0.55000000000000004">
      <c r="A28" t="s">
        <v>4</v>
      </c>
      <c r="B28" t="s">
        <v>11</v>
      </c>
      <c r="C28" s="1" t="s">
        <v>26</v>
      </c>
      <c r="F28" t="s">
        <v>22</v>
      </c>
      <c r="H28">
        <f>1-((0)^2+(2/2)^2)</f>
        <v>0</v>
      </c>
    </row>
    <row r="29" spans="1:18" x14ac:dyDescent="0.55000000000000004">
      <c r="A29" t="s">
        <v>22</v>
      </c>
      <c r="B29" s="1" t="s">
        <v>27</v>
      </c>
      <c r="C29">
        <f>1-((2/4)^2+(2/4)^2)</f>
        <v>0.5</v>
      </c>
      <c r="F29" t="s">
        <v>23</v>
      </c>
      <c r="G29" s="1" t="s">
        <v>44</v>
      </c>
      <c r="H29">
        <f>(2/6)*0+(4/6)*0</f>
        <v>0</v>
      </c>
    </row>
    <row r="30" spans="1:18" x14ac:dyDescent="0.55000000000000004">
      <c r="A30" t="s">
        <v>0</v>
      </c>
      <c r="B30" t="s">
        <v>10</v>
      </c>
      <c r="C30" s="1" t="s">
        <v>19</v>
      </c>
    </row>
    <row r="31" spans="1:18" x14ac:dyDescent="0.55000000000000004">
      <c r="A31" t="s">
        <v>0</v>
      </c>
      <c r="B31" t="s">
        <v>11</v>
      </c>
      <c r="C31" s="1" t="s">
        <v>18</v>
      </c>
      <c r="F31" t="s">
        <v>38</v>
      </c>
      <c r="G31" t="s">
        <v>39</v>
      </c>
    </row>
    <row r="32" spans="1:18" x14ac:dyDescent="0.55000000000000004">
      <c r="A32" t="s">
        <v>22</v>
      </c>
      <c r="C32">
        <f>1-((2/6)^2+(4/6)^2)</f>
        <v>0.44444444444444442</v>
      </c>
      <c r="F32" t="s">
        <v>7</v>
      </c>
      <c r="G32">
        <f>H18</f>
        <v>0.33333333333333331</v>
      </c>
    </row>
    <row r="33" spans="1:7" x14ac:dyDescent="0.55000000000000004">
      <c r="A33" t="s">
        <v>23</v>
      </c>
      <c r="B33" s="1" t="s">
        <v>28</v>
      </c>
      <c r="C33">
        <f>(6/10)*0.45+(4/10)*0.5</f>
        <v>0.47000000000000003</v>
      </c>
      <c r="F33" t="s">
        <v>8</v>
      </c>
      <c r="G33">
        <f>H29</f>
        <v>0</v>
      </c>
    </row>
    <row r="35" spans="1:7" x14ac:dyDescent="0.55000000000000004">
      <c r="A35" t="s">
        <v>29</v>
      </c>
    </row>
    <row r="36" spans="1:7" x14ac:dyDescent="0.55000000000000004">
      <c r="A36" t="s">
        <v>4</v>
      </c>
      <c r="B36" s="2" t="s">
        <v>30</v>
      </c>
    </row>
    <row r="37" spans="1:7" x14ac:dyDescent="0.55000000000000004">
      <c r="A37" t="s">
        <v>0</v>
      </c>
      <c r="B37" s="1" t="s">
        <v>31</v>
      </c>
    </row>
    <row r="38" spans="1:7" x14ac:dyDescent="0.55000000000000004">
      <c r="A38" t="s">
        <v>4</v>
      </c>
      <c r="B38" t="s">
        <v>10</v>
      </c>
      <c r="C38" s="1" t="s">
        <v>32</v>
      </c>
    </row>
    <row r="39" spans="1:7" x14ac:dyDescent="0.55000000000000004">
      <c r="A39" t="s">
        <v>4</v>
      </c>
      <c r="B39" t="s">
        <v>11</v>
      </c>
      <c r="C39" s="1" t="s">
        <v>33</v>
      </c>
    </row>
    <row r="40" spans="1:7" x14ac:dyDescent="0.55000000000000004">
      <c r="A40" t="s">
        <v>22</v>
      </c>
      <c r="B40" s="1" t="s">
        <v>34</v>
      </c>
      <c r="C40">
        <f>1-((4/7)^2+(3/7)^2)</f>
        <v>0.48979591836734704</v>
      </c>
    </row>
    <row r="41" spans="1:7" x14ac:dyDescent="0.55000000000000004">
      <c r="A41" t="s">
        <v>0</v>
      </c>
      <c r="B41" t="s">
        <v>10</v>
      </c>
      <c r="C41" s="1" t="s">
        <v>35</v>
      </c>
    </row>
    <row r="42" spans="1:7" x14ac:dyDescent="0.55000000000000004">
      <c r="A42" t="s">
        <v>0</v>
      </c>
      <c r="B42" t="s">
        <v>11</v>
      </c>
      <c r="C42" s="1" t="s">
        <v>36</v>
      </c>
    </row>
    <row r="43" spans="1:7" x14ac:dyDescent="0.55000000000000004">
      <c r="A43" t="s">
        <v>22</v>
      </c>
      <c r="C43">
        <f>1-((3/3)^2+(0/3)^2)</f>
        <v>0</v>
      </c>
    </row>
    <row r="44" spans="1:7" x14ac:dyDescent="0.55000000000000004">
      <c r="A44" t="s">
        <v>23</v>
      </c>
      <c r="B44" s="1" t="s">
        <v>37</v>
      </c>
      <c r="C44">
        <f>(7/10)*C40+(3/10)*C43</f>
        <v>0.34285714285714292</v>
      </c>
    </row>
    <row r="46" spans="1:7" x14ac:dyDescent="0.55000000000000004">
      <c r="B46" t="s">
        <v>38</v>
      </c>
      <c r="C46" t="s">
        <v>39</v>
      </c>
    </row>
    <row r="47" spans="1:7" x14ac:dyDescent="0.55000000000000004">
      <c r="B47" s="3" t="s">
        <v>6</v>
      </c>
      <c r="C47" s="4">
        <f>C22</f>
        <v>0.27</v>
      </c>
    </row>
    <row r="48" spans="1:7" x14ac:dyDescent="0.55000000000000004">
      <c r="B48" t="s">
        <v>7</v>
      </c>
      <c r="C48">
        <f>C33</f>
        <v>0.47000000000000003</v>
      </c>
    </row>
    <row r="49" spans="2:3" x14ac:dyDescent="0.55000000000000004">
      <c r="B49" t="s">
        <v>8</v>
      </c>
      <c r="C49">
        <f>C44</f>
        <v>0.34285714285714292</v>
      </c>
    </row>
  </sheetData>
  <sortState xmlns:xlrd2="http://schemas.microsoft.com/office/spreadsheetml/2017/richdata2" ref="P2:S7">
    <sortCondition ref="P2:P7"/>
    <sortCondition ref="R2:R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Davalos</dc:creator>
  <cp:lastModifiedBy>Sergio Davalos</cp:lastModifiedBy>
  <dcterms:created xsi:type="dcterms:W3CDTF">2021-02-04T19:19:11Z</dcterms:created>
  <dcterms:modified xsi:type="dcterms:W3CDTF">2021-02-05T02:07:33Z</dcterms:modified>
</cp:coreProperties>
</file>