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37e365dce55da6/1A UC3M Mechanical Engineering/1A TUM/3rd Semester/Wind Engineering/Checkpoint Presentation/"/>
    </mc:Choice>
  </mc:AlternateContent>
  <xr:revisionPtr revIDLastSave="185" documentId="8_{28A1B165-FEDB-426F-8BCB-75FC773A8FFF}" xr6:coauthVersionLast="47" xr6:coauthVersionMax="47" xr10:uidLastSave="{46AF0CEA-1A9B-4361-9848-DA1979EC7B99}"/>
  <bookViews>
    <workbookView xWindow="28680" yWindow="-120" windowWidth="29040" windowHeight="15840" activeTab="1" xr2:uid="{CD73BAF2-599C-4E6B-B6CB-6332C77408D4}"/>
  </bookViews>
  <sheets>
    <sheet name="Example" sheetId="1" r:id="rId1"/>
    <sheet name="Atlanta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2" l="1"/>
  <c r="O6" i="2" s="1"/>
  <c r="P6" i="2" s="1"/>
  <c r="Q6" i="2" s="1"/>
  <c r="R6" i="2" s="1"/>
  <c r="L6" i="2"/>
  <c r="W5" i="2"/>
  <c r="V5" i="2"/>
  <c r="L4" i="2"/>
  <c r="P16" i="2"/>
  <c r="Q16" i="2" s="1"/>
  <c r="R16" i="2" s="1"/>
  <c r="D5" i="2"/>
  <c r="O25" i="2"/>
  <c r="P25" i="2" s="1"/>
  <c r="C5" i="2"/>
  <c r="P18" i="2"/>
  <c r="Q18" i="2" s="1"/>
  <c r="R18" i="2" s="1"/>
  <c r="R11" i="2"/>
  <c r="R12" i="2"/>
  <c r="R15" i="2"/>
  <c r="E5" i="2"/>
  <c r="H9" i="2"/>
  <c r="H5" i="2"/>
  <c r="C99" i="2" s="1"/>
  <c r="P19" i="2"/>
  <c r="Q21" i="2"/>
  <c r="R21" i="2" s="1"/>
  <c r="O17" i="2"/>
  <c r="P17" i="2" s="1"/>
  <c r="Q17" i="2" s="1"/>
  <c r="R17" i="2" s="1"/>
  <c r="P9" i="2"/>
  <c r="Q62" i="2"/>
  <c r="R62" i="2" s="1"/>
  <c r="Q78" i="2"/>
  <c r="R78" i="2" s="1"/>
  <c r="P8" i="2"/>
  <c r="Q9" i="2"/>
  <c r="R9" i="2" s="1"/>
  <c r="P10" i="2"/>
  <c r="P11" i="2"/>
  <c r="Q11" i="2" s="1"/>
  <c r="P12" i="2"/>
  <c r="Q12" i="2" s="1"/>
  <c r="P13" i="2"/>
  <c r="Q13" i="2" s="1"/>
  <c r="R13" i="2" s="1"/>
  <c r="P14" i="2"/>
  <c r="Q14" i="2" s="1"/>
  <c r="R14" i="2" s="1"/>
  <c r="P15" i="2"/>
  <c r="Q15" i="2" s="1"/>
  <c r="Q19" i="2"/>
  <c r="R19" i="2" s="1"/>
  <c r="P20" i="2"/>
  <c r="Q20" i="2" s="1"/>
  <c r="R20" i="2" s="1"/>
  <c r="P21" i="2"/>
  <c r="P22" i="2"/>
  <c r="Q22" i="2" s="1"/>
  <c r="R22" i="2" s="1"/>
  <c r="P23" i="2"/>
  <c r="Q23" i="2" s="1"/>
  <c r="R23" i="2" s="1"/>
  <c r="P24" i="2"/>
  <c r="Q24" i="2" s="1"/>
  <c r="R24" i="2" s="1"/>
  <c r="P26" i="2"/>
  <c r="Q26" i="2" s="1"/>
  <c r="R26" i="2" s="1"/>
  <c r="P27" i="2"/>
  <c r="Q27" i="2" s="1"/>
  <c r="R27" i="2" s="1"/>
  <c r="P28" i="2"/>
  <c r="Q28" i="2" s="1"/>
  <c r="R28" i="2" s="1"/>
  <c r="P29" i="2"/>
  <c r="Q29" i="2" s="1"/>
  <c r="R29" i="2" s="1"/>
  <c r="P30" i="2"/>
  <c r="P31" i="2"/>
  <c r="Q31" i="2" s="1"/>
  <c r="R31" i="2" s="1"/>
  <c r="P32" i="2"/>
  <c r="Q32" i="2" s="1"/>
  <c r="R32" i="2" s="1"/>
  <c r="P33" i="2"/>
  <c r="Q33" i="2" s="1"/>
  <c r="R33" i="2" s="1"/>
  <c r="P34" i="2"/>
  <c r="Q34" i="2" s="1"/>
  <c r="R34" i="2" s="1"/>
  <c r="P35" i="2"/>
  <c r="Q35" i="2" s="1"/>
  <c r="R35" i="2" s="1"/>
  <c r="P36" i="2"/>
  <c r="Q36" i="2" s="1"/>
  <c r="R36" i="2" s="1"/>
  <c r="P37" i="2"/>
  <c r="Q37" i="2" s="1"/>
  <c r="R37" i="2" s="1"/>
  <c r="P38" i="2"/>
  <c r="P39" i="2"/>
  <c r="Q39" i="2" s="1"/>
  <c r="R39" i="2" s="1"/>
  <c r="P40" i="2"/>
  <c r="P41" i="2"/>
  <c r="Q41" i="2" s="1"/>
  <c r="R41" i="2" s="1"/>
  <c r="P42" i="2"/>
  <c r="Q42" i="2" s="1"/>
  <c r="R42" i="2" s="1"/>
  <c r="P43" i="2"/>
  <c r="Q43" i="2" s="1"/>
  <c r="R43" i="2" s="1"/>
  <c r="P44" i="2"/>
  <c r="Q44" i="2" s="1"/>
  <c r="R44" i="2" s="1"/>
  <c r="P45" i="2"/>
  <c r="Q45" i="2" s="1"/>
  <c r="R45" i="2" s="1"/>
  <c r="P46" i="2"/>
  <c r="P47" i="2"/>
  <c r="Q47" i="2" s="1"/>
  <c r="R47" i="2" s="1"/>
  <c r="P48" i="2"/>
  <c r="Q48" i="2" s="1"/>
  <c r="R48" i="2" s="1"/>
  <c r="P49" i="2"/>
  <c r="Q49" i="2" s="1"/>
  <c r="R49" i="2" s="1"/>
  <c r="P50" i="2"/>
  <c r="Q50" i="2" s="1"/>
  <c r="R50" i="2" s="1"/>
  <c r="P51" i="2"/>
  <c r="Q51" i="2" s="1"/>
  <c r="R51" i="2" s="1"/>
  <c r="P52" i="2"/>
  <c r="Q52" i="2" s="1"/>
  <c r="R52" i="2" s="1"/>
  <c r="P53" i="2"/>
  <c r="Q53" i="2" s="1"/>
  <c r="R53" i="2" s="1"/>
  <c r="P54" i="2"/>
  <c r="Q54" i="2" s="1"/>
  <c r="R54" i="2" s="1"/>
  <c r="P55" i="2"/>
  <c r="Q55" i="2" s="1"/>
  <c r="R55" i="2" s="1"/>
  <c r="P56" i="2"/>
  <c r="P57" i="2"/>
  <c r="P58" i="2"/>
  <c r="Q58" i="2" s="1"/>
  <c r="R58" i="2" s="1"/>
  <c r="P59" i="2"/>
  <c r="Q59" i="2" s="1"/>
  <c r="R59" i="2" s="1"/>
  <c r="P60" i="2"/>
  <c r="Q60" i="2" s="1"/>
  <c r="R60" i="2" s="1"/>
  <c r="P61" i="2"/>
  <c r="Q61" i="2" s="1"/>
  <c r="R61" i="2" s="1"/>
  <c r="P62" i="2"/>
  <c r="P63" i="2"/>
  <c r="Q63" i="2" s="1"/>
  <c r="R63" i="2" s="1"/>
  <c r="P64" i="2"/>
  <c r="Q64" i="2" s="1"/>
  <c r="R64" i="2" s="1"/>
  <c r="P65" i="2"/>
  <c r="Q65" i="2" s="1"/>
  <c r="R65" i="2" s="1"/>
  <c r="P66" i="2"/>
  <c r="Q66" i="2" s="1"/>
  <c r="R66" i="2" s="1"/>
  <c r="P67" i="2"/>
  <c r="Q67" i="2" s="1"/>
  <c r="R67" i="2" s="1"/>
  <c r="P68" i="2"/>
  <c r="Q68" i="2" s="1"/>
  <c r="R68" i="2" s="1"/>
  <c r="P69" i="2"/>
  <c r="P70" i="2"/>
  <c r="Q70" i="2" s="1"/>
  <c r="R70" i="2" s="1"/>
  <c r="P71" i="2"/>
  <c r="Q71" i="2" s="1"/>
  <c r="R71" i="2" s="1"/>
  <c r="P72" i="2"/>
  <c r="P73" i="2"/>
  <c r="Q73" i="2" s="1"/>
  <c r="R73" i="2" s="1"/>
  <c r="P74" i="2"/>
  <c r="Q74" i="2" s="1"/>
  <c r="R74" i="2" s="1"/>
  <c r="P75" i="2"/>
  <c r="Q75" i="2" s="1"/>
  <c r="R75" i="2" s="1"/>
  <c r="P76" i="2"/>
  <c r="Q76" i="2" s="1"/>
  <c r="R76" i="2" s="1"/>
  <c r="P77" i="2"/>
  <c r="Q77" i="2" s="1"/>
  <c r="R77" i="2" s="1"/>
  <c r="P78" i="2"/>
  <c r="P79" i="2"/>
  <c r="Q79" i="2" s="1"/>
  <c r="R79" i="2" s="1"/>
  <c r="P80" i="2"/>
  <c r="Q80" i="2" s="1"/>
  <c r="R80" i="2" s="1"/>
  <c r="P81" i="2"/>
  <c r="P82" i="2"/>
  <c r="Q82" i="2" s="1"/>
  <c r="R82" i="2" s="1"/>
  <c r="P83" i="2"/>
  <c r="Q83" i="2" s="1"/>
  <c r="R83" i="2" s="1"/>
  <c r="P84" i="2"/>
  <c r="Q84" i="2" s="1"/>
  <c r="R84" i="2" s="1"/>
  <c r="P85" i="2"/>
  <c r="P86" i="2"/>
  <c r="Q86" i="2" s="1"/>
  <c r="R86" i="2" s="1"/>
  <c r="P87" i="2"/>
  <c r="Q87" i="2" s="1"/>
  <c r="R87" i="2" s="1"/>
  <c r="P88" i="2"/>
  <c r="P89" i="2"/>
  <c r="Q89" i="2" s="1"/>
  <c r="R89" i="2" s="1"/>
  <c r="P90" i="2"/>
  <c r="Q90" i="2" s="1"/>
  <c r="R90" i="2" s="1"/>
  <c r="P91" i="2"/>
  <c r="Q91" i="2" s="1"/>
  <c r="R91" i="2" s="1"/>
  <c r="P92" i="2"/>
  <c r="Q92" i="2" s="1"/>
  <c r="R92" i="2" s="1"/>
  <c r="P93" i="2"/>
  <c r="Q93" i="2" s="1"/>
  <c r="R93" i="2" s="1"/>
  <c r="P94" i="2"/>
  <c r="P95" i="2"/>
  <c r="Q95" i="2" s="1"/>
  <c r="R95" i="2" s="1"/>
  <c r="P96" i="2"/>
  <c r="Q96" i="2" s="1"/>
  <c r="R96" i="2" s="1"/>
  <c r="P97" i="2"/>
  <c r="Q97" i="2" s="1"/>
  <c r="R97" i="2" s="1"/>
  <c r="P98" i="2"/>
  <c r="Q98" i="2" s="1"/>
  <c r="R98" i="2" s="1"/>
  <c r="P99" i="2"/>
  <c r="Q99" i="2" s="1"/>
  <c r="R99" i="2" s="1"/>
  <c r="P100" i="2"/>
  <c r="Q100" i="2" s="1"/>
  <c r="R100" i="2" s="1"/>
  <c r="P101" i="2"/>
  <c r="P102" i="2"/>
  <c r="Q102" i="2" s="1"/>
  <c r="R102" i="2" s="1"/>
  <c r="P103" i="2"/>
  <c r="Q103" i="2" s="1"/>
  <c r="R103" i="2" s="1"/>
  <c r="P104" i="2"/>
  <c r="Q104" i="2" s="1"/>
  <c r="R104" i="2" s="1"/>
  <c r="P105" i="2"/>
  <c r="Q105" i="2" s="1"/>
  <c r="R105" i="2" s="1"/>
  <c r="P106" i="2"/>
  <c r="Q106" i="2" s="1"/>
  <c r="R106" i="2" s="1"/>
  <c r="P107" i="2"/>
  <c r="Q107" i="2" s="1"/>
  <c r="R107" i="2" s="1"/>
  <c r="P108" i="2"/>
  <c r="Q108" i="2" s="1"/>
  <c r="R108" i="2" s="1"/>
  <c r="P109" i="2"/>
  <c r="Q109" i="2" s="1"/>
  <c r="R109" i="2" s="1"/>
  <c r="P110" i="2"/>
  <c r="P111" i="2"/>
  <c r="Q111" i="2" s="1"/>
  <c r="R111" i="2" s="1"/>
  <c r="P112" i="2"/>
  <c r="Q112" i="2" s="1"/>
  <c r="R112" i="2" s="1"/>
  <c r="P113" i="2"/>
  <c r="Q113" i="2" s="1"/>
  <c r="R113" i="2" s="1"/>
  <c r="P114" i="2"/>
  <c r="Q114" i="2" s="1"/>
  <c r="R114" i="2" s="1"/>
  <c r="P115" i="2"/>
  <c r="Q115" i="2" s="1"/>
  <c r="R115" i="2" s="1"/>
  <c r="P116" i="2"/>
  <c r="Q116" i="2" s="1"/>
  <c r="R116" i="2" s="1"/>
  <c r="P117" i="2"/>
  <c r="P118" i="2"/>
  <c r="Q118" i="2" s="1"/>
  <c r="R118" i="2" s="1"/>
  <c r="P119" i="2"/>
  <c r="Q119" i="2" s="1"/>
  <c r="R119" i="2" s="1"/>
  <c r="O8" i="2"/>
  <c r="O9" i="2"/>
  <c r="O10" i="2"/>
  <c r="O11" i="2"/>
  <c r="O12" i="2"/>
  <c r="O13" i="2"/>
  <c r="O14" i="2"/>
  <c r="O15" i="2"/>
  <c r="O16" i="2"/>
  <c r="O18" i="2"/>
  <c r="O19" i="2"/>
  <c r="O20" i="2"/>
  <c r="O21" i="2"/>
  <c r="O22" i="2"/>
  <c r="O23" i="2"/>
  <c r="O24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C6" i="1"/>
  <c r="C7" i="1"/>
  <c r="C8" i="1"/>
  <c r="C9" i="1"/>
  <c r="D9" i="1" s="1"/>
  <c r="E9" i="1" s="1"/>
  <c r="C10" i="1"/>
  <c r="D10" i="1" s="1"/>
  <c r="E10" i="1" s="1"/>
  <c r="C11" i="1"/>
  <c r="C12" i="1"/>
  <c r="C13" i="1"/>
  <c r="D13" i="1" s="1"/>
  <c r="E13" i="1" s="1"/>
  <c r="C14" i="1"/>
  <c r="C15" i="1"/>
  <c r="C16" i="1"/>
  <c r="C17" i="1"/>
  <c r="C18" i="1"/>
  <c r="D18" i="1" s="1"/>
  <c r="E18" i="1" s="1"/>
  <c r="C19" i="1"/>
  <c r="C20" i="1"/>
  <c r="C21" i="1"/>
  <c r="D21" i="1" s="1"/>
  <c r="E21" i="1" s="1"/>
  <c r="C22" i="1"/>
  <c r="C23" i="1"/>
  <c r="C24" i="1"/>
  <c r="C25" i="1"/>
  <c r="C26" i="1"/>
  <c r="D26" i="1" s="1"/>
  <c r="E26" i="1" s="1"/>
  <c r="C27" i="1"/>
  <c r="C28" i="1"/>
  <c r="C29" i="1"/>
  <c r="D29" i="1" s="1"/>
  <c r="E29" i="1" s="1"/>
  <c r="C30" i="1"/>
  <c r="C31" i="1"/>
  <c r="C32" i="1"/>
  <c r="C33" i="1"/>
  <c r="C34" i="1"/>
  <c r="C35" i="1"/>
  <c r="C36" i="1"/>
  <c r="C37" i="1"/>
  <c r="C38" i="1"/>
  <c r="C39" i="1"/>
  <c r="C40" i="1"/>
  <c r="C41" i="1"/>
  <c r="D41" i="1" s="1"/>
  <c r="E41" i="1" s="1"/>
  <c r="C42" i="1"/>
  <c r="D42" i="1" s="1"/>
  <c r="E42" i="1" s="1"/>
  <c r="C43" i="1"/>
  <c r="C44" i="1"/>
  <c r="C45" i="1"/>
  <c r="D45" i="1" s="1"/>
  <c r="E45" i="1" s="1"/>
  <c r="C46" i="1"/>
  <c r="C47" i="1"/>
  <c r="C48" i="1"/>
  <c r="C49" i="1"/>
  <c r="D49" i="1" s="1"/>
  <c r="E49" i="1" s="1"/>
  <c r="C5" i="1"/>
  <c r="D5" i="1" s="1"/>
  <c r="D6" i="1"/>
  <c r="E6" i="1" s="1"/>
  <c r="D14" i="1"/>
  <c r="E14" i="1" s="1"/>
  <c r="D30" i="1"/>
  <c r="E30" i="1" s="1"/>
  <c r="D38" i="1"/>
  <c r="E38" i="1" s="1"/>
  <c r="D46" i="1"/>
  <c r="E46" i="1" s="1"/>
  <c r="H6" i="1"/>
  <c r="D7" i="1"/>
  <c r="E7" i="1" s="1"/>
  <c r="D8" i="1"/>
  <c r="E8" i="1" s="1"/>
  <c r="D11" i="1"/>
  <c r="E11" i="1" s="1"/>
  <c r="D12" i="1"/>
  <c r="E12" i="1" s="1"/>
  <c r="D15" i="1"/>
  <c r="E15" i="1" s="1"/>
  <c r="D16" i="1"/>
  <c r="E16" i="1" s="1"/>
  <c r="D17" i="1"/>
  <c r="E17" i="1" s="1"/>
  <c r="D19" i="1"/>
  <c r="E19" i="1" s="1"/>
  <c r="D20" i="1"/>
  <c r="E20" i="1" s="1"/>
  <c r="D22" i="1"/>
  <c r="E22" i="1" s="1"/>
  <c r="D23" i="1"/>
  <c r="E23" i="1" s="1"/>
  <c r="D24" i="1"/>
  <c r="E24" i="1" s="1"/>
  <c r="D25" i="1"/>
  <c r="E25" i="1" s="1"/>
  <c r="D27" i="1"/>
  <c r="E27" i="1" s="1"/>
  <c r="D28" i="1"/>
  <c r="E28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9" i="1"/>
  <c r="E39" i="1" s="1"/>
  <c r="D40" i="1"/>
  <c r="E40" i="1" s="1"/>
  <c r="D43" i="1"/>
  <c r="E43" i="1" s="1"/>
  <c r="D44" i="1"/>
  <c r="E44" i="1" s="1"/>
  <c r="D47" i="1"/>
  <c r="E47" i="1" s="1"/>
  <c r="D48" i="1"/>
  <c r="E48" i="1" s="1"/>
  <c r="O5" i="2" l="1"/>
  <c r="P5" i="2" s="1"/>
  <c r="Q5" i="2" s="1"/>
  <c r="R5" i="2" s="1"/>
  <c r="P7" i="2"/>
  <c r="Q101" i="2"/>
  <c r="R101" i="2" s="1"/>
  <c r="Q72" i="2"/>
  <c r="R72" i="2" s="1"/>
  <c r="Q46" i="2"/>
  <c r="R46" i="2" s="1"/>
  <c r="Q8" i="2"/>
  <c r="R8" i="2" s="1"/>
  <c r="Q7" i="2"/>
  <c r="R7" i="2" s="1"/>
  <c r="Q94" i="2"/>
  <c r="R94" i="2" s="1"/>
  <c r="Q69" i="2"/>
  <c r="R69" i="2" s="1"/>
  <c r="Q40" i="2"/>
  <c r="R40" i="2" s="1"/>
  <c r="Q117" i="2"/>
  <c r="R117" i="2" s="1"/>
  <c r="Q88" i="2"/>
  <c r="R88" i="2" s="1"/>
  <c r="Q57" i="2"/>
  <c r="R57" i="2" s="1"/>
  <c r="Q30" i="2"/>
  <c r="R30" i="2" s="1"/>
  <c r="Q85" i="2"/>
  <c r="R85" i="2" s="1"/>
  <c r="Q56" i="2"/>
  <c r="R56" i="2" s="1"/>
  <c r="Q25" i="2"/>
  <c r="Q38" i="2"/>
  <c r="R38" i="2" s="1"/>
  <c r="Q10" i="2"/>
  <c r="R10" i="2" s="1"/>
  <c r="Q110" i="2"/>
  <c r="R110" i="2" s="1"/>
  <c r="Q81" i="2"/>
  <c r="R81" i="2" s="1"/>
  <c r="C31" i="2"/>
  <c r="C30" i="2"/>
  <c r="C94" i="2"/>
  <c r="C66" i="2"/>
  <c r="C65" i="2"/>
  <c r="C119" i="2"/>
  <c r="C45" i="2"/>
  <c r="D45" i="2" s="1"/>
  <c r="E45" i="2" s="1"/>
  <c r="C82" i="2"/>
  <c r="C93" i="2"/>
  <c r="C111" i="2"/>
  <c r="C44" i="2"/>
  <c r="C81" i="2"/>
  <c r="C52" i="2"/>
  <c r="C15" i="2"/>
  <c r="C14" i="2"/>
  <c r="D14" i="2" s="1"/>
  <c r="E14" i="2" s="1"/>
  <c r="C51" i="2"/>
  <c r="C24" i="2"/>
  <c r="C12" i="2"/>
  <c r="C75" i="2"/>
  <c r="C61" i="2"/>
  <c r="C23" i="2"/>
  <c r="C9" i="2"/>
  <c r="C86" i="2"/>
  <c r="D86" i="2" s="1"/>
  <c r="E86" i="2" s="1"/>
  <c r="C74" i="2"/>
  <c r="C105" i="2"/>
  <c r="C101" i="2"/>
  <c r="C36" i="2"/>
  <c r="C22" i="2"/>
  <c r="C8" i="2"/>
  <c r="C73" i="2"/>
  <c r="D73" i="2" s="1"/>
  <c r="E73" i="2" s="1"/>
  <c r="C59" i="2"/>
  <c r="D59" i="2" s="1"/>
  <c r="E59" i="2" s="1"/>
  <c r="C104" i="2"/>
  <c r="C47" i="2"/>
  <c r="C33" i="2"/>
  <c r="C21" i="2"/>
  <c r="C98" i="2"/>
  <c r="C84" i="2"/>
  <c r="C70" i="2"/>
  <c r="C54" i="2"/>
  <c r="D54" i="2" s="1"/>
  <c r="E54" i="2" s="1"/>
  <c r="C103" i="2"/>
  <c r="C41" i="2"/>
  <c r="C25" i="2"/>
  <c r="C13" i="2"/>
  <c r="C92" i="2"/>
  <c r="C76" i="2"/>
  <c r="C62" i="2"/>
  <c r="C50" i="2"/>
  <c r="D50" i="2" s="1"/>
  <c r="E50" i="2" s="1"/>
  <c r="C40" i="2"/>
  <c r="C91" i="2"/>
  <c r="C110" i="2"/>
  <c r="C37" i="2"/>
  <c r="C60" i="2"/>
  <c r="C85" i="2"/>
  <c r="C46" i="2"/>
  <c r="C32" i="2"/>
  <c r="D32" i="2" s="1"/>
  <c r="E32" i="2" s="1"/>
  <c r="C20" i="2"/>
  <c r="C97" i="2"/>
  <c r="C83" i="2"/>
  <c r="C69" i="2"/>
  <c r="C53" i="2"/>
  <c r="D53" i="2" s="1"/>
  <c r="E53" i="2" s="1"/>
  <c r="C102" i="2"/>
  <c r="C118" i="2"/>
  <c r="D118" i="2" s="1"/>
  <c r="E118" i="2" s="1"/>
  <c r="C49" i="2"/>
  <c r="D49" i="2" s="1"/>
  <c r="E49" i="2" s="1"/>
  <c r="C39" i="2"/>
  <c r="C29" i="2"/>
  <c r="C17" i="2"/>
  <c r="C7" i="2"/>
  <c r="D7" i="2" s="1"/>
  <c r="E7" i="2" s="1"/>
  <c r="C90" i="2"/>
  <c r="D90" i="2" s="1"/>
  <c r="E90" i="2" s="1"/>
  <c r="C78" i="2"/>
  <c r="C68" i="2"/>
  <c r="D68" i="2" s="1"/>
  <c r="E68" i="2" s="1"/>
  <c r="C58" i="2"/>
  <c r="D58" i="2" s="1"/>
  <c r="E58" i="2" s="1"/>
  <c r="C107" i="2"/>
  <c r="D107" i="2" s="1"/>
  <c r="E107" i="2" s="1"/>
  <c r="C117" i="2"/>
  <c r="C48" i="2"/>
  <c r="D48" i="2" s="1"/>
  <c r="E48" i="2" s="1"/>
  <c r="C38" i="2"/>
  <c r="D38" i="2" s="1"/>
  <c r="E38" i="2" s="1"/>
  <c r="C28" i="2"/>
  <c r="C16" i="2"/>
  <c r="D16" i="2" s="1"/>
  <c r="E16" i="2" s="1"/>
  <c r="C6" i="2"/>
  <c r="D6" i="2" s="1"/>
  <c r="E6" i="2" s="1"/>
  <c r="C89" i="2"/>
  <c r="D89" i="2" s="1"/>
  <c r="E89" i="2" s="1"/>
  <c r="C77" i="2"/>
  <c r="D77" i="2" s="1"/>
  <c r="E77" i="2" s="1"/>
  <c r="C67" i="2"/>
  <c r="C57" i="2"/>
  <c r="D57" i="2" s="1"/>
  <c r="E57" i="2" s="1"/>
  <c r="C106" i="2"/>
  <c r="D106" i="2" s="1"/>
  <c r="E106" i="2" s="1"/>
  <c r="C114" i="2"/>
  <c r="C43" i="2"/>
  <c r="D43" i="2" s="1"/>
  <c r="E43" i="2" s="1"/>
  <c r="C35" i="2"/>
  <c r="D35" i="2" s="1"/>
  <c r="E35" i="2" s="1"/>
  <c r="C27" i="2"/>
  <c r="C19" i="2"/>
  <c r="D19" i="2" s="1"/>
  <c r="E19" i="2" s="1"/>
  <c r="C11" i="2"/>
  <c r="C96" i="2"/>
  <c r="D96" i="2" s="1"/>
  <c r="E96" i="2" s="1"/>
  <c r="C88" i="2"/>
  <c r="D88" i="2" s="1"/>
  <c r="E88" i="2" s="1"/>
  <c r="C80" i="2"/>
  <c r="C72" i="2"/>
  <c r="C64" i="2"/>
  <c r="D64" i="2" s="1"/>
  <c r="E64" i="2" s="1"/>
  <c r="C56" i="2"/>
  <c r="C109" i="2"/>
  <c r="D109" i="2" s="1"/>
  <c r="E109" i="2" s="1"/>
  <c r="C42" i="2"/>
  <c r="C34" i="2"/>
  <c r="D34" i="2" s="1"/>
  <c r="E34" i="2" s="1"/>
  <c r="C26" i="2"/>
  <c r="D26" i="2" s="1"/>
  <c r="E26" i="2" s="1"/>
  <c r="C18" i="2"/>
  <c r="C10" i="2"/>
  <c r="D10" i="2" s="1"/>
  <c r="E10" i="2" s="1"/>
  <c r="C95" i="2"/>
  <c r="D95" i="2" s="1"/>
  <c r="E95" i="2" s="1"/>
  <c r="C87" i="2"/>
  <c r="C79" i="2"/>
  <c r="C71" i="2"/>
  <c r="C63" i="2"/>
  <c r="D63" i="2" s="1"/>
  <c r="E63" i="2" s="1"/>
  <c r="C55" i="2"/>
  <c r="D55" i="2" s="1"/>
  <c r="E55" i="2" s="1"/>
  <c r="C108" i="2"/>
  <c r="D108" i="2" s="1"/>
  <c r="E108" i="2" s="1"/>
  <c r="C100" i="2"/>
  <c r="D100" i="2" s="1"/>
  <c r="E100" i="2" s="1"/>
  <c r="C116" i="2"/>
  <c r="D116" i="2" s="1"/>
  <c r="E116" i="2" s="1"/>
  <c r="C115" i="2"/>
  <c r="C113" i="2"/>
  <c r="D113" i="2" s="1"/>
  <c r="E113" i="2" s="1"/>
  <c r="C112" i="2"/>
  <c r="D112" i="2" s="1"/>
  <c r="E112" i="2" s="1"/>
  <c r="D84" i="2"/>
  <c r="E84" i="2" s="1"/>
  <c r="D72" i="2"/>
  <c r="E72" i="2" s="1"/>
  <c r="D94" i="2"/>
  <c r="E94" i="2" s="1"/>
  <c r="D83" i="2"/>
  <c r="E83" i="2" s="1"/>
  <c r="D71" i="2"/>
  <c r="E71" i="2" s="1"/>
  <c r="D65" i="2"/>
  <c r="E65" i="2" s="1"/>
  <c r="D60" i="2"/>
  <c r="E60" i="2" s="1"/>
  <c r="D105" i="2"/>
  <c r="E105" i="2" s="1"/>
  <c r="D78" i="2"/>
  <c r="E78" i="2" s="1"/>
  <c r="D66" i="2"/>
  <c r="E66" i="2" s="1"/>
  <c r="D98" i="2"/>
  <c r="E98" i="2" s="1"/>
  <c r="D82" i="2"/>
  <c r="E82" i="2" s="1"/>
  <c r="D99" i="2"/>
  <c r="E99" i="2" s="1"/>
  <c r="D115" i="2"/>
  <c r="E115" i="2" s="1"/>
  <c r="D87" i="2"/>
  <c r="E87" i="2" s="1"/>
  <c r="D75" i="2"/>
  <c r="E75" i="2" s="1"/>
  <c r="D69" i="2"/>
  <c r="E69" i="2" s="1"/>
  <c r="D52" i="2"/>
  <c r="E52" i="2" s="1"/>
  <c r="D103" i="2"/>
  <c r="E103" i="2" s="1"/>
  <c r="D114" i="2"/>
  <c r="E114" i="2" s="1"/>
  <c r="D97" i="2"/>
  <c r="E97" i="2" s="1"/>
  <c r="D81" i="2"/>
  <c r="E81" i="2" s="1"/>
  <c r="D70" i="2"/>
  <c r="E70" i="2" s="1"/>
  <c r="D92" i="2"/>
  <c r="E92" i="2" s="1"/>
  <c r="D80" i="2"/>
  <c r="E80" i="2" s="1"/>
  <c r="D74" i="2"/>
  <c r="E74" i="2" s="1"/>
  <c r="D51" i="2"/>
  <c r="E51" i="2" s="1"/>
  <c r="D102" i="2"/>
  <c r="E102" i="2" s="1"/>
  <c r="D117" i="2"/>
  <c r="E117" i="2" s="1"/>
  <c r="D119" i="2"/>
  <c r="E119" i="2" s="1"/>
  <c r="D93" i="2"/>
  <c r="E93" i="2" s="1"/>
  <c r="D76" i="2"/>
  <c r="E76" i="2" s="1"/>
  <c r="D111" i="2"/>
  <c r="E111" i="2" s="1"/>
  <c r="D91" i="2"/>
  <c r="E91" i="2" s="1"/>
  <c r="D85" i="2"/>
  <c r="E85" i="2" s="1"/>
  <c r="D79" i="2"/>
  <c r="E79" i="2" s="1"/>
  <c r="D62" i="2"/>
  <c r="E62" i="2" s="1"/>
  <c r="D56" i="2"/>
  <c r="E56" i="2" s="1"/>
  <c r="D101" i="2"/>
  <c r="E101" i="2" s="1"/>
  <c r="D104" i="2"/>
  <c r="E104" i="2" s="1"/>
  <c r="D67" i="2"/>
  <c r="E67" i="2" s="1"/>
  <c r="D61" i="2"/>
  <c r="E61" i="2" s="1"/>
  <c r="D110" i="2"/>
  <c r="E110" i="2" s="1"/>
  <c r="D47" i="2"/>
  <c r="E47" i="2" s="1"/>
  <c r="D15" i="2"/>
  <c r="E15" i="2" s="1"/>
  <c r="D23" i="2"/>
  <c r="E23" i="2" s="1"/>
  <c r="D31" i="2"/>
  <c r="E31" i="2" s="1"/>
  <c r="D39" i="2"/>
  <c r="E39" i="2" s="1"/>
  <c r="D21" i="2"/>
  <c r="E21" i="2" s="1"/>
  <c r="D29" i="2"/>
  <c r="E29" i="2" s="1"/>
  <c r="D37" i="2"/>
  <c r="E37" i="2" s="1"/>
  <c r="D18" i="2"/>
  <c r="E18" i="2" s="1"/>
  <c r="D42" i="2"/>
  <c r="E42" i="2" s="1"/>
  <c r="D13" i="2"/>
  <c r="E13" i="2" s="1"/>
  <c r="D8" i="2"/>
  <c r="E8" i="2" s="1"/>
  <c r="D24" i="2"/>
  <c r="E24" i="2" s="1"/>
  <c r="D40" i="2"/>
  <c r="E40" i="2" s="1"/>
  <c r="D11" i="2"/>
  <c r="E11" i="2" s="1"/>
  <c r="D27" i="2"/>
  <c r="E27" i="2" s="1"/>
  <c r="D22" i="2"/>
  <c r="E22" i="2" s="1"/>
  <c r="D30" i="2"/>
  <c r="E30" i="2" s="1"/>
  <c r="D46" i="2"/>
  <c r="E46" i="2" s="1"/>
  <c r="D9" i="2"/>
  <c r="E9" i="2" s="1"/>
  <c r="D17" i="2"/>
  <c r="E17" i="2" s="1"/>
  <c r="D25" i="2"/>
  <c r="E25" i="2" s="1"/>
  <c r="D33" i="2"/>
  <c r="E33" i="2" s="1"/>
  <c r="D41" i="2"/>
  <c r="E41" i="2" s="1"/>
  <c r="D12" i="2"/>
  <c r="E12" i="2" s="1"/>
  <c r="D20" i="2"/>
  <c r="E20" i="2" s="1"/>
  <c r="D28" i="2"/>
  <c r="E28" i="2" s="1"/>
  <c r="D36" i="2"/>
  <c r="E36" i="2" s="1"/>
  <c r="D44" i="2"/>
  <c r="E44" i="2" s="1"/>
  <c r="D50" i="1"/>
  <c r="E5" i="1"/>
  <c r="E50" i="1" s="1"/>
  <c r="R25" i="2" l="1"/>
  <c r="R120" i="2" s="1"/>
  <c r="W6" i="2" s="1"/>
  <c r="Q120" i="2"/>
  <c r="V6" i="2" s="1"/>
  <c r="E120" i="2"/>
  <c r="D120" i="2"/>
</calcChain>
</file>

<file path=xl/sharedStrings.xml><?xml version="1.0" encoding="utf-8"?>
<sst xmlns="http://schemas.openxmlformats.org/spreadsheetml/2006/main" count="42" uniqueCount="21">
  <si>
    <t>vb</t>
  </si>
  <si>
    <t>HEIGHT</t>
  </si>
  <si>
    <t>SPEED</t>
  </si>
  <si>
    <t>cd</t>
  </si>
  <si>
    <t>A</t>
  </si>
  <si>
    <t>density</t>
  </si>
  <si>
    <t>FORCE</t>
  </si>
  <si>
    <t>MOMENT</t>
  </si>
  <si>
    <t>TOTAL</t>
  </si>
  <si>
    <t>SHEAR (N)</t>
  </si>
  <si>
    <t>M (Nm)</t>
  </si>
  <si>
    <t>height</t>
  </si>
  <si>
    <t>width</t>
  </si>
  <si>
    <t>vp</t>
  </si>
  <si>
    <t>EUROCODE</t>
  </si>
  <si>
    <t>GERMAN ANNEX</t>
  </si>
  <si>
    <t>vb,0</t>
  </si>
  <si>
    <t>Kr</t>
  </si>
  <si>
    <t>Cr</t>
  </si>
  <si>
    <t>SHEAR FORCE (N)</t>
  </si>
  <si>
    <t>MOMENT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</si>
</sst>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FB5F-8377-45C7-A9AA-6E3A7BF77AEA}">
  <dimension ref="B4:H51"/>
  <sheetViews>
    <sheetView zoomScale="90" zoomScaleNormal="90" workbookViewId="0">
      <selection activeCell="C5" sqref="C5"/>
    </sheetView>
  </sheetViews>
  <sheetFormatPr defaultRowHeight="14.4" x14ac:dyDescent="0.3"/>
  <sheetData>
    <row r="4" spans="2:8" x14ac:dyDescent="0.3">
      <c r="B4" t="s">
        <v>1</v>
      </c>
      <c r="C4" t="s">
        <v>2</v>
      </c>
      <c r="D4" t="s">
        <v>6</v>
      </c>
      <c r="E4" t="s">
        <v>7</v>
      </c>
      <c r="G4" t="s">
        <v>0</v>
      </c>
      <c r="H4">
        <v>30.06</v>
      </c>
    </row>
    <row r="5" spans="2:8" x14ac:dyDescent="0.3">
      <c r="B5">
        <v>2</v>
      </c>
      <c r="C5">
        <f>1.05*$H$4*(B5/10)^(0.2)</f>
        <v>22.876220524659104</v>
      </c>
      <c r="D5">
        <f t="shared" ref="D5:D49" si="0">$H$5*$H$7*$H$6*(C5^2)/2</f>
        <v>75358.291030968161</v>
      </c>
      <c r="E5">
        <f>D5*B5</f>
        <v>150716.58206193632</v>
      </c>
      <c r="G5" t="s">
        <v>3</v>
      </c>
      <c r="H5">
        <v>2</v>
      </c>
    </row>
    <row r="6" spans="2:8" x14ac:dyDescent="0.3">
      <c r="B6">
        <v>6</v>
      </c>
      <c r="C6">
        <f t="shared" ref="C6:C49" si="1">1.05*$H$4*(B6/10)^(0.2)</f>
        <v>28.497615689035367</v>
      </c>
      <c r="D6">
        <f t="shared" si="0"/>
        <v>116944.43039423348</v>
      </c>
      <c r="E6">
        <f t="shared" ref="E6:E49" si="2">D6*B6</f>
        <v>701666.58236540086</v>
      </c>
      <c r="G6" t="s">
        <v>4</v>
      </c>
      <c r="H6">
        <f>4*30</f>
        <v>120</v>
      </c>
    </row>
    <row r="7" spans="2:8" x14ac:dyDescent="0.3">
      <c r="B7">
        <v>10</v>
      </c>
      <c r="C7">
        <f t="shared" si="1"/>
        <v>31.562999999999999</v>
      </c>
      <c r="D7">
        <f t="shared" si="0"/>
        <v>143456.107536</v>
      </c>
      <c r="E7">
        <f t="shared" si="2"/>
        <v>1434561.0753599999</v>
      </c>
      <c r="G7" t="s">
        <v>5</v>
      </c>
      <c r="H7">
        <v>1.2</v>
      </c>
    </row>
    <row r="8" spans="2:8" x14ac:dyDescent="0.3">
      <c r="B8">
        <v>14</v>
      </c>
      <c r="C8">
        <f t="shared" si="1"/>
        <v>33.760112289010344</v>
      </c>
      <c r="D8">
        <f t="shared" si="0"/>
        <v>164123.30617438856</v>
      </c>
      <c r="E8">
        <f t="shared" si="2"/>
        <v>2297726.2864414398</v>
      </c>
    </row>
    <row r="9" spans="2:8" x14ac:dyDescent="0.3">
      <c r="B9">
        <v>18</v>
      </c>
      <c r="C9">
        <f t="shared" si="1"/>
        <v>35.500361569103937</v>
      </c>
      <c r="D9">
        <f t="shared" si="0"/>
        <v>181479.6967013441</v>
      </c>
      <c r="E9">
        <f t="shared" si="2"/>
        <v>3266634.5406241938</v>
      </c>
    </row>
    <row r="10" spans="2:8" x14ac:dyDescent="0.3">
      <c r="B10">
        <v>22</v>
      </c>
      <c r="C10">
        <f t="shared" si="1"/>
        <v>36.954115467910896</v>
      </c>
      <c r="D10">
        <f t="shared" si="0"/>
        <v>196647.35760225955</v>
      </c>
      <c r="E10">
        <f t="shared" si="2"/>
        <v>4326241.8672497105</v>
      </c>
    </row>
    <row r="11" spans="2:8" x14ac:dyDescent="0.3">
      <c r="B11">
        <v>26</v>
      </c>
      <c r="C11">
        <f t="shared" si="1"/>
        <v>38.209639912221007</v>
      </c>
      <c r="D11">
        <f t="shared" si="0"/>
        <v>210236.62783990931</v>
      </c>
      <c r="E11">
        <f t="shared" si="2"/>
        <v>5466152.3238376426</v>
      </c>
    </row>
    <row r="12" spans="2:8" x14ac:dyDescent="0.3">
      <c r="B12">
        <v>30</v>
      </c>
      <c r="C12">
        <f t="shared" si="1"/>
        <v>39.319005647084573</v>
      </c>
      <c r="D12">
        <f t="shared" si="0"/>
        <v>222621.72553086746</v>
      </c>
      <c r="E12">
        <f t="shared" si="2"/>
        <v>6678651.7659260239</v>
      </c>
    </row>
    <row r="13" spans="2:8" x14ac:dyDescent="0.3">
      <c r="B13">
        <v>34</v>
      </c>
      <c r="C13">
        <f t="shared" si="1"/>
        <v>40.315686436516515</v>
      </c>
      <c r="D13">
        <f t="shared" si="0"/>
        <v>234051.05849004313</v>
      </c>
      <c r="E13">
        <f t="shared" si="2"/>
        <v>7957735.9886614662</v>
      </c>
    </row>
    <row r="14" spans="2:8" x14ac:dyDescent="0.3">
      <c r="B14">
        <v>38</v>
      </c>
      <c r="C14">
        <f t="shared" si="1"/>
        <v>41.222563402221809</v>
      </c>
      <c r="D14">
        <f t="shared" si="0"/>
        <v>244699.16161682835</v>
      </c>
      <c r="E14">
        <f t="shared" si="2"/>
        <v>9298568.141439477</v>
      </c>
    </row>
    <row r="15" spans="2:8" x14ac:dyDescent="0.3">
      <c r="B15">
        <v>42</v>
      </c>
      <c r="C15">
        <f t="shared" si="1"/>
        <v>42.056016403314239</v>
      </c>
      <c r="D15">
        <f t="shared" si="0"/>
        <v>254694.02626308042</v>
      </c>
      <c r="E15">
        <f t="shared" si="2"/>
        <v>10697149.103049377</v>
      </c>
    </row>
    <row r="16" spans="2:8" x14ac:dyDescent="0.3">
      <c r="B16">
        <v>46</v>
      </c>
      <c r="C16">
        <f t="shared" si="1"/>
        <v>42.828201930095318</v>
      </c>
      <c r="D16">
        <f t="shared" si="0"/>
        <v>264132.70280136296</v>
      </c>
      <c r="E16">
        <f t="shared" si="2"/>
        <v>12150104.328862697</v>
      </c>
    </row>
    <row r="17" spans="2:5" x14ac:dyDescent="0.3">
      <c r="B17">
        <v>50</v>
      </c>
      <c r="C17">
        <f t="shared" si="1"/>
        <v>43.548407304700326</v>
      </c>
      <c r="D17">
        <f t="shared" si="0"/>
        <v>273090.78414375504</v>
      </c>
      <c r="E17">
        <f t="shared" si="2"/>
        <v>13654539.207187751</v>
      </c>
    </row>
    <row r="18" spans="2:5" x14ac:dyDescent="0.3">
      <c r="B18">
        <v>54</v>
      </c>
      <c r="C18">
        <f t="shared" si="1"/>
        <v>44.223898774170451</v>
      </c>
      <c r="D18">
        <f t="shared" si="0"/>
        <v>281628.46408148273</v>
      </c>
      <c r="E18">
        <f t="shared" si="2"/>
        <v>15207937.060400067</v>
      </c>
    </row>
    <row r="19" spans="2:5" x14ac:dyDescent="0.3">
      <c r="B19">
        <v>58</v>
      </c>
      <c r="C19">
        <f t="shared" si="1"/>
        <v>44.860475649184131</v>
      </c>
      <c r="D19">
        <f t="shared" si="0"/>
        <v>289794.5676678301</v>
      </c>
      <c r="E19">
        <f t="shared" si="2"/>
        <v>16808084.924734145</v>
      </c>
    </row>
    <row r="20" spans="2:5" x14ac:dyDescent="0.3">
      <c r="B20">
        <v>62</v>
      </c>
      <c r="C20">
        <f t="shared" si="1"/>
        <v>45.462845361346588</v>
      </c>
      <c r="D20">
        <f t="shared" si="0"/>
        <v>297629.32440235867</v>
      </c>
      <c r="E20">
        <f t="shared" si="2"/>
        <v>18453018.112946238</v>
      </c>
    </row>
    <row r="21" spans="2:5" x14ac:dyDescent="0.3">
      <c r="B21">
        <v>66</v>
      </c>
      <c r="C21">
        <f t="shared" si="1"/>
        <v>46.034884984500962</v>
      </c>
      <c r="D21">
        <f t="shared" si="0"/>
        <v>305166.33151721745</v>
      </c>
      <c r="E21">
        <f t="shared" si="2"/>
        <v>20140977.880136352</v>
      </c>
    </row>
    <row r="22" spans="2:5" x14ac:dyDescent="0.3">
      <c r="B22">
        <v>70</v>
      </c>
      <c r="C22">
        <f t="shared" si="1"/>
        <v>46.579828299408845</v>
      </c>
      <c r="D22">
        <f t="shared" si="0"/>
        <v>312433.97823394695</v>
      </c>
      <c r="E22">
        <f t="shared" si="2"/>
        <v>21870378.476376288</v>
      </c>
    </row>
    <row r="23" spans="2:5" x14ac:dyDescent="0.3">
      <c r="B23">
        <v>74</v>
      </c>
      <c r="C23">
        <f t="shared" si="1"/>
        <v>47.10040258962588</v>
      </c>
      <c r="D23">
        <f t="shared" si="0"/>
        <v>319456.5010710964</v>
      </c>
      <c r="E23">
        <f t="shared" si="2"/>
        <v>23639781.079261132</v>
      </c>
    </row>
    <row r="24" spans="2:5" x14ac:dyDescent="0.3">
      <c r="B24">
        <v>78</v>
      </c>
      <c r="C24">
        <f t="shared" si="1"/>
        <v>47.598930630221659</v>
      </c>
      <c r="D24">
        <f t="shared" si="0"/>
        <v>326254.78038825409</v>
      </c>
      <c r="E24">
        <f t="shared" si="2"/>
        <v>25447872.87028382</v>
      </c>
    </row>
    <row r="25" spans="2:5" x14ac:dyDescent="0.3">
      <c r="B25">
        <v>82</v>
      </c>
      <c r="C25">
        <f t="shared" si="1"/>
        <v>48.077408034822682</v>
      </c>
      <c r="D25">
        <f t="shared" si="0"/>
        <v>332846.95152194391</v>
      </c>
      <c r="E25">
        <f t="shared" si="2"/>
        <v>27293450.024799399</v>
      </c>
    </row>
    <row r="26" spans="2:5" x14ac:dyDescent="0.3">
      <c r="B26">
        <v>86</v>
      </c>
      <c r="C26">
        <f t="shared" si="1"/>
        <v>48.537562811854755</v>
      </c>
      <c r="D26">
        <f t="shared" si="0"/>
        <v>339248.88053492334</v>
      </c>
      <c r="E26">
        <f t="shared" si="2"/>
        <v>29175403.726003408</v>
      </c>
    </row>
    <row r="27" spans="2:5" x14ac:dyDescent="0.3">
      <c r="B27">
        <v>90</v>
      </c>
      <c r="C27">
        <f t="shared" si="1"/>
        <v>48.9809018494905</v>
      </c>
      <c r="D27">
        <f t="shared" si="0"/>
        <v>345474.53942247678</v>
      </c>
      <c r="E27">
        <f t="shared" si="2"/>
        <v>31092708.548022911</v>
      </c>
    </row>
    <row r="28" spans="2:5" x14ac:dyDescent="0.3">
      <c r="B28">
        <v>94</v>
      </c>
      <c r="C28">
        <f t="shared" si="1"/>
        <v>49.408747644900998</v>
      </c>
      <c r="D28">
        <f t="shared" si="0"/>
        <v>351536.30551260139</v>
      </c>
      <c r="E28">
        <f t="shared" si="2"/>
        <v>33044412.718184531</v>
      </c>
    </row>
    <row r="29" spans="2:5" x14ac:dyDescent="0.3">
      <c r="B29">
        <v>98</v>
      </c>
      <c r="C29">
        <f t="shared" si="1"/>
        <v>49.822267648539892</v>
      </c>
      <c r="D29">
        <f t="shared" si="0"/>
        <v>357445.20292455523</v>
      </c>
      <c r="E29">
        <f t="shared" si="2"/>
        <v>35029629.88660641</v>
      </c>
    </row>
    <row r="30" spans="2:5" x14ac:dyDescent="0.3">
      <c r="B30">
        <v>102</v>
      </c>
      <c r="C30">
        <f t="shared" si="1"/>
        <v>50.222497945806289</v>
      </c>
      <c r="D30">
        <f t="shared" si="0"/>
        <v>363211.09918797843</v>
      </c>
      <c r="E30">
        <f t="shared" si="2"/>
        <v>37047532.117173798</v>
      </c>
    </row>
    <row r="31" spans="2:5" x14ac:dyDescent="0.3">
      <c r="B31">
        <v>106</v>
      </c>
      <c r="C31">
        <f t="shared" si="1"/>
        <v>50.610362545622493</v>
      </c>
      <c r="D31">
        <f t="shared" si="0"/>
        <v>368842.86676790612</v>
      </c>
      <c r="E31">
        <f t="shared" si="2"/>
        <v>39097343.877398051</v>
      </c>
    </row>
    <row r="32" spans="2:5" x14ac:dyDescent="0.3">
      <c r="B32">
        <v>110</v>
      </c>
      <c r="C32">
        <f t="shared" si="1"/>
        <v>50.986689224139347</v>
      </c>
      <c r="D32">
        <f t="shared" si="0"/>
        <v>374348.51683761133</v>
      </c>
      <c r="E32">
        <f t="shared" si="2"/>
        <v>41178336.852137245</v>
      </c>
    </row>
    <row r="33" spans="2:5" x14ac:dyDescent="0.3">
      <c r="B33">
        <v>114</v>
      </c>
      <c r="C33">
        <f t="shared" si="1"/>
        <v>51.352222640410012</v>
      </c>
      <c r="D33">
        <f t="shared" si="0"/>
        <v>379735.3108958744</v>
      </c>
      <c r="E33">
        <f t="shared" si="2"/>
        <v>43289825.442129679</v>
      </c>
    </row>
    <row r="34" spans="2:5" x14ac:dyDescent="0.3">
      <c r="B34">
        <v>118</v>
      </c>
      <c r="C34">
        <f t="shared" si="1"/>
        <v>51.707635272025115</v>
      </c>
      <c r="D34">
        <f t="shared" si="0"/>
        <v>385009.85454116773</v>
      </c>
      <c r="E34">
        <f t="shared" si="2"/>
        <v>45431162.835857794</v>
      </c>
    </row>
    <row r="35" spans="2:5" x14ac:dyDescent="0.3">
      <c r="B35">
        <v>122</v>
      </c>
      <c r="C35">
        <f t="shared" si="1"/>
        <v>52.053536593950966</v>
      </c>
      <c r="D35">
        <f t="shared" si="0"/>
        <v>390178.17675904208</v>
      </c>
      <c r="E35">
        <f t="shared" si="2"/>
        <v>47601737.564603135</v>
      </c>
    </row>
    <row r="36" spans="2:5" x14ac:dyDescent="0.3">
      <c r="B36">
        <v>126</v>
      </c>
      <c r="C36">
        <f t="shared" si="1"/>
        <v>52.390480830586249</v>
      </c>
      <c r="D36">
        <f t="shared" si="0"/>
        <v>395245.79735904362</v>
      </c>
      <c r="E36">
        <f t="shared" si="2"/>
        <v>49800970.467239499</v>
      </c>
    </row>
    <row r="37" spans="2:5" x14ac:dyDescent="0.3">
      <c r="B37">
        <v>130</v>
      </c>
      <c r="C37">
        <f t="shared" si="1"/>
        <v>52.718973540643617</v>
      </c>
      <c r="D37">
        <f t="shared" si="0"/>
        <v>400217.78464978782</v>
      </c>
      <c r="E37">
        <f t="shared" si="2"/>
        <v>52028312.00447242</v>
      </c>
    </row>
    <row r="38" spans="2:5" x14ac:dyDescent="0.3">
      <c r="B38">
        <v>134</v>
      </c>
      <c r="C38">
        <f t="shared" si="1"/>
        <v>53.03947724076189</v>
      </c>
      <c r="D38">
        <f t="shared" si="0"/>
        <v>405098.80502015498</v>
      </c>
      <c r="E38">
        <f t="shared" si="2"/>
        <v>54283239.872700766</v>
      </c>
    </row>
    <row r="39" spans="2:5" x14ac:dyDescent="0.3">
      <c r="B39">
        <v>138</v>
      </c>
      <c r="C39">
        <f t="shared" si="1"/>
        <v>53.352416232420751</v>
      </c>
      <c r="D39">
        <f t="shared" si="0"/>
        <v>409893.16576859611</v>
      </c>
      <c r="E39">
        <f t="shared" si="2"/>
        <v>56565256.87606626</v>
      </c>
    </row>
    <row r="40" spans="2:5" x14ac:dyDescent="0.3">
      <c r="B40">
        <v>142</v>
      </c>
      <c r="C40">
        <f t="shared" si="1"/>
        <v>53.65818076464145</v>
      </c>
      <c r="D40">
        <f t="shared" si="0"/>
        <v>414604.85226781503</v>
      </c>
      <c r="E40">
        <f t="shared" si="2"/>
        <v>58873889.022029735</v>
      </c>
    </row>
    <row r="41" spans="2:5" x14ac:dyDescent="0.3">
      <c r="B41">
        <v>146</v>
      </c>
      <c r="C41">
        <f t="shared" si="1"/>
        <v>53.957130639845332</v>
      </c>
      <c r="D41">
        <f t="shared" si="0"/>
        <v>419237.56035148841</v>
      </c>
      <c r="E41">
        <f t="shared" si="2"/>
        <v>61208683.81131731</v>
      </c>
    </row>
    <row r="42" spans="2:5" x14ac:dyDescent="0.3">
      <c r="B42">
        <v>150</v>
      </c>
      <c r="C42">
        <f t="shared" si="1"/>
        <v>54.249598350443591</v>
      </c>
      <c r="D42">
        <f t="shared" si="0"/>
        <v>423794.72465056111</v>
      </c>
      <c r="E42">
        <f t="shared" si="2"/>
        <v>63569208.697584167</v>
      </c>
    </row>
    <row r="43" spans="2:5" x14ac:dyDescent="0.3">
      <c r="B43">
        <v>154</v>
      </c>
      <c r="C43">
        <f t="shared" si="1"/>
        <v>54.535891818009006</v>
      </c>
      <c r="D43">
        <f t="shared" si="0"/>
        <v>428279.5434795238</v>
      </c>
      <c r="E43">
        <f t="shared" si="2"/>
        <v>65955049.695846662</v>
      </c>
    </row>
    <row r="44" spans="2:5" x14ac:dyDescent="0.3">
      <c r="B44">
        <v>158</v>
      </c>
      <c r="C44">
        <f t="shared" si="1"/>
        <v>54.816296794313828</v>
      </c>
      <c r="D44">
        <f t="shared" si="0"/>
        <v>432695.00077089126</v>
      </c>
      <c r="E44">
        <f t="shared" si="2"/>
        <v>68365810.121800825</v>
      </c>
    </row>
    <row r="45" spans="2:5" x14ac:dyDescent="0.3">
      <c r="B45">
        <v>162</v>
      </c>
      <c r="C45">
        <f t="shared" si="1"/>
        <v>55.091078973408877</v>
      </c>
      <c r="D45">
        <f t="shared" si="0"/>
        <v>437043.88547342981</v>
      </c>
      <c r="E45">
        <f t="shared" si="2"/>
        <v>70801109.446695626</v>
      </c>
    </row>
    <row r="46" spans="2:5" x14ac:dyDescent="0.3">
      <c r="B46">
        <v>166</v>
      </c>
      <c r="C46">
        <f t="shared" si="1"/>
        <v>55.360485855738659</v>
      </c>
      <c r="D46">
        <f t="shared" si="0"/>
        <v>441328.80876241537</v>
      </c>
      <c r="E46">
        <f t="shared" si="2"/>
        <v>73260582.254560947</v>
      </c>
    </row>
    <row r="47" spans="2:5" x14ac:dyDescent="0.3">
      <c r="B47">
        <v>170</v>
      </c>
      <c r="C47">
        <f t="shared" si="1"/>
        <v>55.624748398631425</v>
      </c>
      <c r="D47">
        <f t="shared" si="0"/>
        <v>445552.2193551911</v>
      </c>
      <c r="E47">
        <f t="shared" si="2"/>
        <v>75743877.29038249</v>
      </c>
    </row>
    <row r="48" spans="2:5" x14ac:dyDescent="0.3">
      <c r="B48">
        <v>174</v>
      </c>
      <c r="C48">
        <f t="shared" si="1"/>
        <v>55.884082482057188</v>
      </c>
      <c r="D48">
        <f t="shared" si="0"/>
        <v>449716.41718003748</v>
      </c>
      <c r="E48">
        <f t="shared" si="2"/>
        <v>78250656.589326516</v>
      </c>
    </row>
    <row r="49" spans="2:5" x14ac:dyDescent="0.3">
      <c r="B49">
        <v>178</v>
      </c>
      <c r="C49">
        <f t="shared" si="1"/>
        <v>56.138690214069555</v>
      </c>
      <c r="D49">
        <f t="shared" si="0"/>
        <v>453823.56560898275</v>
      </c>
      <c r="E49">
        <f t="shared" si="2"/>
        <v>80780594.678398937</v>
      </c>
    </row>
    <row r="50" spans="2:5" x14ac:dyDescent="0.3">
      <c r="C50" t="s">
        <v>8</v>
      </c>
      <c r="D50" s="1">
        <f>SUM(D5:D49)</f>
        <v>14658309.059091231</v>
      </c>
      <c r="E50" s="1">
        <f>SUM(E5:E49)</f>
        <v>1538417282.6185434</v>
      </c>
    </row>
    <row r="51" spans="2:5" x14ac:dyDescent="0.3">
      <c r="D51" t="s">
        <v>9</v>
      </c>
      <c r="E5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6189-6733-45BA-B98C-623F137EA9D8}">
  <dimension ref="B3:W121"/>
  <sheetViews>
    <sheetView tabSelected="1" zoomScale="90" zoomScaleNormal="90" workbookViewId="0">
      <selection activeCell="O8" sqref="O8"/>
    </sheetView>
  </sheetViews>
  <sheetFormatPr defaultRowHeight="14.4" x14ac:dyDescent="0.3"/>
  <cols>
    <col min="4" max="5" width="10.77734375" customWidth="1"/>
    <col min="21" max="21" width="15" customWidth="1"/>
    <col min="22" max="22" width="14.77734375" customWidth="1"/>
    <col min="23" max="23" width="13.77734375" customWidth="1"/>
  </cols>
  <sheetData>
    <row r="3" spans="2:23" x14ac:dyDescent="0.3">
      <c r="B3" s="2" t="s">
        <v>15</v>
      </c>
      <c r="C3" s="2"/>
      <c r="D3" s="2"/>
      <c r="E3" s="2"/>
      <c r="F3" s="2"/>
      <c r="G3" s="2"/>
      <c r="H3" s="2"/>
      <c r="K3" t="s">
        <v>14</v>
      </c>
    </row>
    <row r="4" spans="2:23" x14ac:dyDescent="0.3">
      <c r="B4" t="s">
        <v>1</v>
      </c>
      <c r="C4" t="s">
        <v>2</v>
      </c>
      <c r="D4" t="s">
        <v>6</v>
      </c>
      <c r="E4" t="s">
        <v>7</v>
      </c>
      <c r="G4" t="s">
        <v>13</v>
      </c>
      <c r="H4">
        <v>29.1</v>
      </c>
      <c r="K4" t="s">
        <v>16</v>
      </c>
      <c r="L4">
        <f>H5</f>
        <v>20.068965517241381</v>
      </c>
      <c r="N4" t="s">
        <v>1</v>
      </c>
      <c r="O4" t="s">
        <v>18</v>
      </c>
      <c r="P4" t="s">
        <v>2</v>
      </c>
      <c r="Q4" t="s">
        <v>6</v>
      </c>
      <c r="R4" t="s">
        <v>7</v>
      </c>
      <c r="V4" t="s">
        <v>19</v>
      </c>
      <c r="W4" t="s">
        <v>20</v>
      </c>
    </row>
    <row r="5" spans="2:23" x14ac:dyDescent="0.3">
      <c r="B5">
        <v>2</v>
      </c>
      <c r="C5">
        <f>0.56*$H$5*(B5/10)^(0.3)</f>
        <v>6.9346095357829522</v>
      </c>
      <c r="D5">
        <f>$H$6*$H$10*$H$9*(C5^2)/2</f>
        <v>331812.78495502583</v>
      </c>
      <c r="E5">
        <f>D5*B5</f>
        <v>663625.56991005165</v>
      </c>
      <c r="G5" t="s">
        <v>0</v>
      </c>
      <c r="H5">
        <f>H4/1.45</f>
        <v>20.068965517241381</v>
      </c>
      <c r="K5" t="s">
        <v>0</v>
      </c>
      <c r="L5">
        <v>20.068999999999999</v>
      </c>
      <c r="N5">
        <v>2</v>
      </c>
      <c r="O5">
        <f>O7</f>
        <v>0.63393012350216527</v>
      </c>
      <c r="P5">
        <f>O5*$L$5</f>
        <v>12.722343648564953</v>
      </c>
      <c r="Q5">
        <f>$H$6*$H$10*$H$9*(P5^2)/2</f>
        <v>1116820.392594049</v>
      </c>
      <c r="R5">
        <f>Q5*N5</f>
        <v>2233640.785188098</v>
      </c>
      <c r="U5" t="s">
        <v>15</v>
      </c>
      <c r="V5" s="1">
        <f>D120</f>
        <v>521294314.36717832</v>
      </c>
      <c r="W5" s="1">
        <f>E120</f>
        <v>97465463251.35997</v>
      </c>
    </row>
    <row r="6" spans="2:23" x14ac:dyDescent="0.3">
      <c r="B6">
        <v>6</v>
      </c>
      <c r="C6">
        <f t="shared" ref="C6:C36" si="0">0.56*$H$5*(B6/10)^(0.3)</f>
        <v>9.6418059989220506</v>
      </c>
      <c r="D6">
        <f t="shared" ref="D6:D36" si="1">$H$6*$H$10*$H$9*(C6^2)/2</f>
        <v>641454.51815385988</v>
      </c>
      <c r="E6">
        <f t="shared" ref="E6:E49" si="2">D6*B6</f>
        <v>3848727.1089231595</v>
      </c>
      <c r="G6" t="s">
        <v>3</v>
      </c>
      <c r="H6">
        <v>0.92</v>
      </c>
      <c r="K6" t="s">
        <v>17</v>
      </c>
      <c r="L6">
        <f>0.19*(10/0.05)^0.07</f>
        <v>0.2753123545492373</v>
      </c>
      <c r="N6">
        <v>6</v>
      </c>
      <c r="O6">
        <f>O7</f>
        <v>0.63393012350216527</v>
      </c>
      <c r="P6">
        <f t="shared" ref="P6:P69" si="3">O6*$L$5</f>
        <v>12.722343648564953</v>
      </c>
      <c r="Q6">
        <f t="shared" ref="Q6:Q69" si="4">$H$6*$H$10*$H$9*(P6^2)/2</f>
        <v>1116820.392594049</v>
      </c>
      <c r="R6">
        <f t="shared" ref="R6:R69" si="5">Q6*N6</f>
        <v>6700922.3555642944</v>
      </c>
      <c r="U6" t="s">
        <v>14</v>
      </c>
      <c r="V6" s="1">
        <f>Q120</f>
        <v>590080774.54047012</v>
      </c>
      <c r="W6" s="1">
        <f>R120</f>
        <v>108777644385.42638</v>
      </c>
    </row>
    <row r="7" spans="2:23" x14ac:dyDescent="0.3">
      <c r="B7">
        <v>10</v>
      </c>
      <c r="C7">
        <f t="shared" si="0"/>
        <v>11.238620689655175</v>
      </c>
      <c r="D7">
        <f t="shared" si="1"/>
        <v>871515.5055410231</v>
      </c>
      <c r="E7">
        <f t="shared" si="2"/>
        <v>8715155.0554102305</v>
      </c>
      <c r="G7" t="s">
        <v>11</v>
      </c>
      <c r="H7">
        <v>250</v>
      </c>
      <c r="N7">
        <v>10</v>
      </c>
      <c r="O7">
        <f>$L$6*LN(N7/1)</f>
        <v>0.63393012350216527</v>
      </c>
      <c r="P7">
        <f t="shared" si="3"/>
        <v>12.722343648564953</v>
      </c>
      <c r="Q7">
        <f t="shared" si="4"/>
        <v>1116820.392594049</v>
      </c>
      <c r="R7">
        <f t="shared" si="5"/>
        <v>11168203.925940489</v>
      </c>
    </row>
    <row r="8" spans="2:23" x14ac:dyDescent="0.3">
      <c r="B8">
        <v>14</v>
      </c>
      <c r="C8">
        <f t="shared" si="0"/>
        <v>12.432298369754067</v>
      </c>
      <c r="D8">
        <f t="shared" si="1"/>
        <v>1066478.0950066687</v>
      </c>
      <c r="E8">
        <f t="shared" si="2"/>
        <v>14930693.330093361</v>
      </c>
      <c r="G8" t="s">
        <v>12</v>
      </c>
      <c r="H8">
        <v>50</v>
      </c>
      <c r="N8">
        <v>14</v>
      </c>
      <c r="O8">
        <f t="shared" ref="O8:O71" si="6">$L$6*LN(N6/1)</f>
        <v>0.49329351825906753</v>
      </c>
      <c r="P8">
        <f t="shared" si="3"/>
        <v>9.899907617941226</v>
      </c>
      <c r="Q8">
        <f t="shared" si="4"/>
        <v>676256.37882201804</v>
      </c>
      <c r="R8">
        <f t="shared" si="5"/>
        <v>9467589.3035082519</v>
      </c>
    </row>
    <row r="9" spans="2:23" x14ac:dyDescent="0.3">
      <c r="B9">
        <v>18</v>
      </c>
      <c r="C9">
        <f t="shared" si="0"/>
        <v>13.405862643188188</v>
      </c>
      <c r="D9">
        <f t="shared" si="1"/>
        <v>1240048.3571353974</v>
      </c>
      <c r="E9">
        <f t="shared" si="2"/>
        <v>22320870.428437151</v>
      </c>
      <c r="G9" t="s">
        <v>4</v>
      </c>
      <c r="H9">
        <f>H8*H7</f>
        <v>12500</v>
      </c>
      <c r="N9">
        <v>18</v>
      </c>
      <c r="O9">
        <f t="shared" si="6"/>
        <v>0.63393012350216527</v>
      </c>
      <c r="P9">
        <f>O9*$L$5</f>
        <v>12.722343648564953</v>
      </c>
      <c r="Q9">
        <f t="shared" si="4"/>
        <v>1116820.392594049</v>
      </c>
      <c r="R9">
        <f t="shared" si="5"/>
        <v>20102767.066692881</v>
      </c>
    </row>
    <row r="10" spans="2:23" x14ac:dyDescent="0.3">
      <c r="B10">
        <v>22</v>
      </c>
      <c r="C10">
        <f t="shared" si="0"/>
        <v>14.237699352421831</v>
      </c>
      <c r="D10">
        <f t="shared" si="1"/>
        <v>1398713.3716646761</v>
      </c>
      <c r="E10">
        <f t="shared" si="2"/>
        <v>30771694.176622875</v>
      </c>
      <c r="G10" t="s">
        <v>5</v>
      </c>
      <c r="H10">
        <v>1.2</v>
      </c>
      <c r="N10">
        <v>22</v>
      </c>
      <c r="O10">
        <f t="shared" si="6"/>
        <v>0.72656508720679946</v>
      </c>
      <c r="P10">
        <f t="shared" si="3"/>
        <v>14.581434735153257</v>
      </c>
      <c r="Q10">
        <f t="shared" si="4"/>
        <v>1467065.8486551845</v>
      </c>
      <c r="R10">
        <f t="shared" si="5"/>
        <v>32275448.67041406</v>
      </c>
    </row>
    <row r="11" spans="2:23" x14ac:dyDescent="0.3">
      <c r="B11">
        <v>26</v>
      </c>
      <c r="C11">
        <f t="shared" si="0"/>
        <v>14.969421533980414</v>
      </c>
      <c r="D11">
        <f t="shared" si="1"/>
        <v>1546176.7093277762</v>
      </c>
      <c r="E11">
        <f t="shared" si="2"/>
        <v>40200594.442522183</v>
      </c>
      <c r="N11">
        <v>26</v>
      </c>
      <c r="O11">
        <f t="shared" si="6"/>
        <v>0.79575505418901116</v>
      </c>
      <c r="P11">
        <f t="shared" si="3"/>
        <v>15.970008182519264</v>
      </c>
      <c r="Q11">
        <f t="shared" si="4"/>
        <v>1759784.0133131528</v>
      </c>
      <c r="R11">
        <f t="shared" si="5"/>
        <v>45754384.346141972</v>
      </c>
    </row>
    <row r="12" spans="2:23" x14ac:dyDescent="0.3">
      <c r="B12">
        <v>30</v>
      </c>
      <c r="C12">
        <f t="shared" si="0"/>
        <v>15.626056496184871</v>
      </c>
      <c r="D12">
        <f t="shared" si="1"/>
        <v>1684798.127191534</v>
      </c>
      <c r="E12">
        <f t="shared" si="2"/>
        <v>50543943.815746024</v>
      </c>
      <c r="N12">
        <v>30</v>
      </c>
      <c r="O12">
        <f t="shared" si="6"/>
        <v>0.85100217584572901</v>
      </c>
      <c r="P12">
        <f t="shared" si="3"/>
        <v>17.078762667047936</v>
      </c>
      <c r="Q12">
        <f t="shared" si="4"/>
        <v>2012620.5262377176</v>
      </c>
      <c r="R12">
        <f t="shared" si="5"/>
        <v>60378615.787131526</v>
      </c>
    </row>
    <row r="13" spans="2:23" x14ac:dyDescent="0.3">
      <c r="B13">
        <v>34</v>
      </c>
      <c r="C13">
        <f t="shared" si="0"/>
        <v>16.223953349088866</v>
      </c>
      <c r="D13">
        <f t="shared" si="1"/>
        <v>1816194.9696865419</v>
      </c>
      <c r="E13">
        <f t="shared" si="2"/>
        <v>61750628.969342425</v>
      </c>
      <c r="N13">
        <v>34</v>
      </c>
      <c r="O13">
        <f t="shared" si="6"/>
        <v>0.89699422923141292</v>
      </c>
      <c r="P13">
        <f t="shared" si="3"/>
        <v>18.001777186445224</v>
      </c>
      <c r="Q13">
        <f t="shared" si="4"/>
        <v>2236041.4749058965</v>
      </c>
      <c r="R13">
        <f t="shared" si="5"/>
        <v>76025410.146800473</v>
      </c>
    </row>
    <row r="14" spans="2:23" x14ac:dyDescent="0.3">
      <c r="B14">
        <v>38</v>
      </c>
      <c r="C14">
        <f t="shared" si="0"/>
        <v>16.774442402462906</v>
      </c>
      <c r="D14">
        <f t="shared" si="1"/>
        <v>1941535.2336034644</v>
      </c>
      <c r="E14">
        <f t="shared" si="2"/>
        <v>73778338.876931652</v>
      </c>
      <c r="N14">
        <v>38</v>
      </c>
      <c r="O14">
        <f t="shared" si="6"/>
        <v>0.93639165943210889</v>
      </c>
      <c r="P14">
        <f t="shared" si="3"/>
        <v>18.792444213142993</v>
      </c>
      <c r="Q14">
        <f t="shared" si="4"/>
        <v>2436776.1205782322</v>
      </c>
      <c r="R14">
        <f t="shared" si="5"/>
        <v>92597492.581972823</v>
      </c>
    </row>
    <row r="15" spans="2:23" x14ac:dyDescent="0.3">
      <c r="B15">
        <v>42</v>
      </c>
      <c r="C15">
        <f t="shared" si="0"/>
        <v>17.28573301544219</v>
      </c>
      <c r="D15">
        <f t="shared" si="1"/>
        <v>2061696.3045799222</v>
      </c>
      <c r="E15">
        <f t="shared" si="2"/>
        <v>86591244.79235673</v>
      </c>
      <c r="N15">
        <v>42</v>
      </c>
      <c r="O15">
        <f t="shared" si="6"/>
        <v>0.97085061902155911</v>
      </c>
      <c r="P15">
        <f t="shared" si="3"/>
        <v>19.48400107314367</v>
      </c>
      <c r="Q15">
        <f t="shared" si="4"/>
        <v>2619421.4549460202</v>
      </c>
      <c r="R15">
        <f t="shared" si="5"/>
        <v>110015701.10773285</v>
      </c>
    </row>
    <row r="16" spans="2:23" x14ac:dyDescent="0.3">
      <c r="B16">
        <v>46</v>
      </c>
      <c r="C16">
        <f t="shared" si="0"/>
        <v>17.763983588037714</v>
      </c>
      <c r="D16">
        <f t="shared" si="1"/>
        <v>2177357.8791209059</v>
      </c>
      <c r="E16">
        <f t="shared" si="2"/>
        <v>100158462.43956167</v>
      </c>
      <c r="N16">
        <v>46</v>
      </c>
      <c r="O16">
        <f t="shared" si="6"/>
        <v>1.0014724105099893</v>
      </c>
      <c r="P16">
        <f>O16*$L$5</f>
        <v>20.098549806524975</v>
      </c>
      <c r="Q16">
        <f t="shared" si="4"/>
        <v>2787266.7598450193</v>
      </c>
      <c r="R16">
        <f t="shared" si="5"/>
        <v>128214270.95287089</v>
      </c>
    </row>
    <row r="17" spans="2:18" x14ac:dyDescent="0.3">
      <c r="B17">
        <v>50</v>
      </c>
      <c r="C17">
        <f t="shared" si="0"/>
        <v>18.213944758417423</v>
      </c>
      <c r="D17">
        <f t="shared" si="1"/>
        <v>2289059.7072725026</v>
      </c>
      <c r="E17">
        <f t="shared" si="2"/>
        <v>114452985.36362512</v>
      </c>
      <c r="N17">
        <v>50</v>
      </c>
      <c r="O17">
        <f>$L$6*LN(N15/1)</f>
        <v>1.0290266231367431</v>
      </c>
      <c r="P17">
        <f t="shared" si="3"/>
        <v>20.651535299731297</v>
      </c>
      <c r="Q17">
        <f t="shared" si="4"/>
        <v>2942752.7806287301</v>
      </c>
      <c r="R17">
        <f t="shared" si="5"/>
        <v>147137639.0314365</v>
      </c>
    </row>
    <row r="18" spans="2:18" x14ac:dyDescent="0.3">
      <c r="B18">
        <v>54</v>
      </c>
      <c r="C18">
        <f t="shared" si="0"/>
        <v>18.639366237831467</v>
      </c>
      <c r="D18">
        <f t="shared" si="1"/>
        <v>2397239.2188612805</v>
      </c>
      <c r="E18">
        <f t="shared" si="2"/>
        <v>129450917.81850915</v>
      </c>
      <c r="N18">
        <v>54</v>
      </c>
      <c r="O18">
        <f t="shared" si="6"/>
        <v>1.0540722775920928</v>
      </c>
      <c r="P18">
        <f>O18*$L$5</f>
        <v>21.15417653899571</v>
      </c>
      <c r="Q18">
        <f>$H$6*$H$10*$H$9*(P18^2)/2</f>
        <v>3087744.3767966763</v>
      </c>
      <c r="R18">
        <f t="shared" si="5"/>
        <v>166738196.34702051</v>
      </c>
    </row>
    <row r="19" spans="2:18" x14ac:dyDescent="0.3">
      <c r="B19">
        <v>58</v>
      </c>
      <c r="C19">
        <f t="shared" si="0"/>
        <v>19.043265038148984</v>
      </c>
      <c r="D19">
        <f t="shared" si="1"/>
        <v>2502257.0088609937</v>
      </c>
      <c r="E19">
        <f t="shared" si="2"/>
        <v>145130906.51393762</v>
      </c>
      <c r="N19">
        <v>58</v>
      </c>
      <c r="O19">
        <f t="shared" si="6"/>
        <v>1.0770282646752065</v>
      </c>
      <c r="P19">
        <f>O19*$L$5</f>
        <v>21.61488024376672</v>
      </c>
      <c r="Q19">
        <f t="shared" si="4"/>
        <v>3223701.0308714006</v>
      </c>
      <c r="R19">
        <f t="shared" si="5"/>
        <v>186974659.79054123</v>
      </c>
    </row>
    <row r="20" spans="2:18" x14ac:dyDescent="0.3">
      <c r="B20">
        <v>62</v>
      </c>
      <c r="C20">
        <f t="shared" si="0"/>
        <v>19.428108517802983</v>
      </c>
      <c r="D20">
        <f t="shared" si="1"/>
        <v>2604414.6639987491</v>
      </c>
      <c r="E20">
        <f t="shared" si="2"/>
        <v>161473709.16792244</v>
      </c>
      <c r="N20">
        <v>62</v>
      </c>
      <c r="O20">
        <f t="shared" si="6"/>
        <v>1.0982165901189549</v>
      </c>
      <c r="P20">
        <f t="shared" si="3"/>
        <v>22.040108747097303</v>
      </c>
      <c r="Q20">
        <f t="shared" si="4"/>
        <v>3351788.1157287383</v>
      </c>
      <c r="R20">
        <f t="shared" si="5"/>
        <v>207810863.17518178</v>
      </c>
    </row>
    <row r="21" spans="2:18" x14ac:dyDescent="0.3">
      <c r="B21">
        <v>66</v>
      </c>
      <c r="C21">
        <f t="shared" si="0"/>
        <v>19.79594298982115</v>
      </c>
      <c r="D21">
        <f t="shared" si="1"/>
        <v>2703967.576108119</v>
      </c>
      <c r="E21">
        <f t="shared" si="2"/>
        <v>178461860.02313584</v>
      </c>
      <c r="N21">
        <v>66</v>
      </c>
      <c r="O21">
        <f t="shared" si="6"/>
        <v>1.1178901257465281</v>
      </c>
      <c r="P21">
        <f t="shared" si="3"/>
        <v>22.434936933607073</v>
      </c>
      <c r="Q21">
        <f t="shared" si="4"/>
        <v>3472952.1269829948</v>
      </c>
      <c r="R21">
        <f t="shared" si="5"/>
        <v>229214840.38087767</v>
      </c>
    </row>
    <row r="22" spans="2:18" x14ac:dyDescent="0.3">
      <c r="B22">
        <v>70</v>
      </c>
      <c r="C22">
        <f t="shared" si="0"/>
        <v>20.148486364994604</v>
      </c>
      <c r="D22">
        <f t="shared" si="1"/>
        <v>2801134.3693225775</v>
      </c>
      <c r="E22">
        <f t="shared" si="2"/>
        <v>196079405.85258043</v>
      </c>
      <c r="N22">
        <v>70</v>
      </c>
      <c r="O22">
        <f t="shared" si="6"/>
        <v>1.1362510850878826</v>
      </c>
      <c r="P22">
        <f t="shared" si="3"/>
        <v>22.803423026628714</v>
      </c>
      <c r="Q22">
        <f t="shared" si="4"/>
        <v>3587973.1019465271</v>
      </c>
      <c r="R22">
        <f t="shared" si="5"/>
        <v>251158117.1362569</v>
      </c>
    </row>
    <row r="23" spans="2:18" x14ac:dyDescent="0.3">
      <c r="B23">
        <v>74</v>
      </c>
      <c r="C23">
        <f t="shared" si="0"/>
        <v>20.487196346464021</v>
      </c>
      <c r="D23">
        <f t="shared" si="1"/>
        <v>2896103.9775561248</v>
      </c>
      <c r="E23">
        <f t="shared" si="2"/>
        <v>214311694.33915323</v>
      </c>
      <c r="N23">
        <v>74</v>
      </c>
      <c r="O23">
        <f t="shared" si="6"/>
        <v>1.1534637117756725</v>
      </c>
      <c r="P23">
        <f t="shared" si="3"/>
        <v>23.14886323162597</v>
      </c>
      <c r="Q23">
        <f t="shared" si="4"/>
        <v>3697502.0955240214</v>
      </c>
      <c r="R23">
        <f t="shared" si="5"/>
        <v>273615155.06877756</v>
      </c>
    </row>
    <row r="24" spans="2:18" x14ac:dyDescent="0.3">
      <c r="B24">
        <v>78</v>
      </c>
      <c r="C24">
        <f t="shared" si="0"/>
        <v>20.813321586740138</v>
      </c>
      <c r="D24">
        <f t="shared" si="1"/>
        <v>2989041.0527641354</v>
      </c>
      <c r="E24">
        <f t="shared" si="2"/>
        <v>233145202.11560255</v>
      </c>
      <c r="N24">
        <v>78</v>
      </c>
      <c r="O24">
        <f t="shared" si="6"/>
        <v>1.1696632283798409</v>
      </c>
      <c r="P24">
        <f t="shared" si="3"/>
        <v>23.473971330355027</v>
      </c>
      <c r="Q24">
        <f t="shared" si="4"/>
        <v>3802088.5771264755</v>
      </c>
      <c r="R24">
        <f t="shared" si="5"/>
        <v>296562909.01586509</v>
      </c>
    </row>
    <row r="25" spans="2:18" x14ac:dyDescent="0.3">
      <c r="B25">
        <v>82</v>
      </c>
      <c r="C25">
        <f t="shared" si="0"/>
        <v>21.127940710230121</v>
      </c>
      <c r="D25">
        <f t="shared" si="1"/>
        <v>3080090.1627194956</v>
      </c>
      <c r="E25">
        <f t="shared" si="2"/>
        <v>252567393.34299862</v>
      </c>
      <c r="N25">
        <v>82</v>
      </c>
      <c r="O25">
        <f>$L$6*LN(N23/1)</f>
        <v>1.1849622949432226</v>
      </c>
      <c r="P25">
        <f t="shared" si="3"/>
        <v>23.781008297215532</v>
      </c>
      <c r="Q25">
        <f t="shared" si="4"/>
        <v>3902200.8538624146</v>
      </c>
      <c r="R25">
        <f t="shared" si="5"/>
        <v>319980470.01671797</v>
      </c>
    </row>
    <row r="26" spans="2:18" x14ac:dyDescent="0.3">
      <c r="B26">
        <v>86</v>
      </c>
      <c r="C26">
        <f t="shared" si="0"/>
        <v>21.431992525110218</v>
      </c>
      <c r="D26">
        <f t="shared" si="1"/>
        <v>3169379.0948150242</v>
      </c>
      <c r="E26">
        <f t="shared" si="2"/>
        <v>272566602.15409207</v>
      </c>
      <c r="N26">
        <v>86</v>
      </c>
      <c r="O26">
        <f t="shared" si="6"/>
        <v>1.1994557651613564</v>
      </c>
      <c r="P26">
        <f t="shared" si="3"/>
        <v>24.071877751023262</v>
      </c>
      <c r="Q26">
        <f t="shared" si="4"/>
        <v>3998241.5593754407</v>
      </c>
      <c r="R26">
        <f t="shared" si="5"/>
        <v>343848774.1062879</v>
      </c>
    </row>
    <row r="27" spans="2:18" x14ac:dyDescent="0.3">
      <c r="B27">
        <v>90</v>
      </c>
      <c r="C27">
        <f t="shared" si="0"/>
        <v>21.726299727040008</v>
      </c>
      <c r="D27">
        <f t="shared" si="1"/>
        <v>3257021.4888213337</v>
      </c>
      <c r="E27">
        <f t="shared" si="2"/>
        <v>293131933.99392003</v>
      </c>
      <c r="N27">
        <v>90</v>
      </c>
      <c r="O27">
        <f t="shared" si="6"/>
        <v>1.2132242518017642</v>
      </c>
      <c r="P27">
        <f t="shared" si="3"/>
        <v>24.348197509409605</v>
      </c>
      <c r="Q27">
        <f t="shared" si="4"/>
        <v>4090559.581504819</v>
      </c>
      <c r="R27">
        <f t="shared" si="5"/>
        <v>368150362.33543372</v>
      </c>
    </row>
    <row r="28" spans="2:18" x14ac:dyDescent="0.3">
      <c r="B28">
        <v>94</v>
      </c>
      <c r="C28">
        <f t="shared" si="0"/>
        <v>22.011587720802453</v>
      </c>
      <c r="D28">
        <f t="shared" si="1"/>
        <v>3343118.9585350119</v>
      </c>
      <c r="E28">
        <f t="shared" si="2"/>
        <v>314253182.10229111</v>
      </c>
      <c r="N28">
        <v>94</v>
      </c>
      <c r="O28">
        <f t="shared" si="6"/>
        <v>1.2263368421115821</v>
      </c>
      <c r="P28">
        <f t="shared" si="3"/>
        <v>24.611354084337339</v>
      </c>
      <c r="Q28">
        <f t="shared" si="4"/>
        <v>4179459.3740659351</v>
      </c>
      <c r="R28">
        <f t="shared" si="5"/>
        <v>392869181.16219789</v>
      </c>
    </row>
    <row r="29" spans="2:18" x14ac:dyDescent="0.3">
      <c r="B29">
        <v>98</v>
      </c>
      <c r="C29">
        <f t="shared" si="0"/>
        <v>22.288499728361252</v>
      </c>
      <c r="D29">
        <f t="shared" si="1"/>
        <v>3427762.8189740018</v>
      </c>
      <c r="E29">
        <f t="shared" si="2"/>
        <v>335920756.25945216</v>
      </c>
      <c r="N29">
        <v>98</v>
      </c>
      <c r="O29">
        <f t="shared" si="6"/>
        <v>1.2388531953620525</v>
      </c>
      <c r="P29">
        <f t="shared" si="3"/>
        <v>24.86254477772103</v>
      </c>
      <c r="Q29">
        <f t="shared" si="4"/>
        <v>4265208.3164868653</v>
      </c>
      <c r="R29">
        <f t="shared" si="5"/>
        <v>417990415.0157128</v>
      </c>
    </row>
    <row r="30" spans="2:18" x14ac:dyDescent="0.3">
      <c r="B30">
        <v>102</v>
      </c>
      <c r="C30">
        <f t="shared" si="0"/>
        <v>22.55760903628369</v>
      </c>
      <c r="D30">
        <f t="shared" si="1"/>
        <v>3511035.5054934109</v>
      </c>
      <c r="E30">
        <f t="shared" si="2"/>
        <v>358125621.56032789</v>
      </c>
      <c r="N30">
        <v>102</v>
      </c>
      <c r="O30">
        <f t="shared" si="6"/>
        <v>1.2508251839180191</v>
      </c>
      <c r="P30">
        <f t="shared" si="3"/>
        <v>25.102810616050725</v>
      </c>
      <c r="Q30">
        <f t="shared" si="4"/>
        <v>4348042.5956946323</v>
      </c>
      <c r="R30">
        <f t="shared" si="5"/>
        <v>443500344.76085252</v>
      </c>
    </row>
    <row r="31" spans="2:18" x14ac:dyDescent="0.3">
      <c r="B31">
        <v>106</v>
      </c>
      <c r="C31">
        <f t="shared" si="0"/>
        <v>22.819429014083163</v>
      </c>
      <c r="D31">
        <f t="shared" si="1"/>
        <v>3593011.7496485859</v>
      </c>
      <c r="E31">
        <f t="shared" si="2"/>
        <v>380859245.46275008</v>
      </c>
      <c r="N31">
        <v>106</v>
      </c>
      <c r="O31">
        <f t="shared" si="6"/>
        <v>1.2622981920844751</v>
      </c>
      <c r="P31">
        <f t="shared" si="3"/>
        <v>25.333062416943331</v>
      </c>
      <c r="Q31">
        <f t="shared" si="4"/>
        <v>4428171.9548031529</v>
      </c>
      <c r="R31">
        <f t="shared" si="5"/>
        <v>469386227.20913422</v>
      </c>
    </row>
    <row r="32" spans="2:18" x14ac:dyDescent="0.3">
      <c r="B32">
        <v>110</v>
      </c>
      <c r="C32">
        <f t="shared" si="0"/>
        <v>23.07442137723071</v>
      </c>
      <c r="D32">
        <f t="shared" si="1"/>
        <v>3673759.5610686108</v>
      </c>
      <c r="E32">
        <f t="shared" si="2"/>
        <v>404113551.71754718</v>
      </c>
      <c r="N32">
        <v>110</v>
      </c>
      <c r="O32">
        <f t="shared" si="6"/>
        <v>1.2733121549515027</v>
      </c>
      <c r="P32">
        <f t="shared" si="3"/>
        <v>25.554101637721708</v>
      </c>
      <c r="Q32">
        <f t="shared" si="4"/>
        <v>4505783.5625259783</v>
      </c>
      <c r="R32">
        <f t="shared" si="5"/>
        <v>495636191.87785763</v>
      </c>
    </row>
    <row r="33" spans="2:18" x14ac:dyDescent="0.3">
      <c r="B33">
        <v>114</v>
      </c>
      <c r="C33">
        <f t="shared" si="0"/>
        <v>23.323003054472412</v>
      </c>
      <c r="D33">
        <f t="shared" si="1"/>
        <v>3753341.0532046142</v>
      </c>
      <c r="E33">
        <f t="shared" si="2"/>
        <v>427880880.06532604</v>
      </c>
      <c r="N33">
        <v>114</v>
      </c>
      <c r="O33">
        <f t="shared" si="6"/>
        <v>1.2839023972969554</v>
      </c>
      <c r="P33">
        <f t="shared" si="3"/>
        <v>25.766637211352599</v>
      </c>
      <c r="Q33">
        <f t="shared" si="4"/>
        <v>4581045.1929520778</v>
      </c>
      <c r="R33">
        <f t="shared" si="5"/>
        <v>522239151.99653685</v>
      </c>
    </row>
    <row r="34" spans="2:18" x14ac:dyDescent="0.3">
      <c r="B34">
        <v>118</v>
      </c>
      <c r="C34">
        <f t="shared" si="0"/>
        <v>23.565551935473444</v>
      </c>
      <c r="D34">
        <f t="shared" si="1"/>
        <v>3831813.1423621238</v>
      </c>
      <c r="E34">
        <f t="shared" si="2"/>
        <v>452153950.79873061</v>
      </c>
      <c r="N34">
        <v>118</v>
      </c>
      <c r="O34">
        <f t="shared" si="6"/>
        <v>1.2941003170187704</v>
      </c>
      <c r="P34">
        <f t="shared" si="3"/>
        <v>25.971299262249701</v>
      </c>
      <c r="Q34">
        <f t="shared" si="4"/>
        <v>4654107.8590483908</v>
      </c>
      <c r="R34">
        <f t="shared" si="5"/>
        <v>549184727.36771011</v>
      </c>
    </row>
    <row r="35" spans="2:18" x14ac:dyDescent="0.3">
      <c r="B35">
        <v>122</v>
      </c>
      <c r="C35">
        <f t="shared" si="0"/>
        <v>23.802411712789425</v>
      </c>
      <c r="D35">
        <f t="shared" si="1"/>
        <v>3909228.1430814331</v>
      </c>
      <c r="E35">
        <f t="shared" si="2"/>
        <v>476925833.45593482</v>
      </c>
      <c r="N35">
        <v>122</v>
      </c>
      <c r="O35">
        <f t="shared" si="6"/>
        <v>1.3039339464399329</v>
      </c>
      <c r="P35">
        <f t="shared" si="3"/>
        <v>26.168650371103013</v>
      </c>
      <c r="Q35">
        <f t="shared" si="4"/>
        <v>4725108.009490706</v>
      </c>
      <c r="R35">
        <f t="shared" si="5"/>
        <v>576463177.15786612</v>
      </c>
    </row>
    <row r="36" spans="2:18" x14ac:dyDescent="0.3">
      <c r="B36">
        <v>126</v>
      </c>
      <c r="C36">
        <f t="shared" si="0"/>
        <v>24.033895985642985</v>
      </c>
      <c r="D36">
        <f t="shared" si="1"/>
        <v>3985634.2781160716</v>
      </c>
      <c r="E36">
        <f t="shared" si="2"/>
        <v>502189919.04262501</v>
      </c>
      <c r="N36">
        <v>126</v>
      </c>
      <c r="O36">
        <f t="shared" si="6"/>
        <v>1.3134284167734862</v>
      </c>
      <c r="P36">
        <f t="shared" si="3"/>
        <v>26.359194896227095</v>
      </c>
      <c r="Q36">
        <f t="shared" si="4"/>
        <v>4794169.3734832639</v>
      </c>
      <c r="R36">
        <f t="shared" si="5"/>
        <v>604065341.0588913</v>
      </c>
    </row>
    <row r="37" spans="2:18" x14ac:dyDescent="0.3">
      <c r="B37">
        <v>130</v>
      </c>
      <c r="C37">
        <f t="shared" ref="C37:C68" si="7">0.56*$H$5*(B37/10)^(0.3)</f>
        <v>24.260291757720051</v>
      </c>
      <c r="D37">
        <f t="shared" ref="D37:D68" si="8">$H$6*$H$10*$H$9*(C37^2)/2</f>
        <v>4061076.1175709264</v>
      </c>
      <c r="E37">
        <f t="shared" si="2"/>
        <v>527939895.28422046</v>
      </c>
      <c r="N37">
        <v>130</v>
      </c>
      <c r="O37">
        <f t="shared" si="6"/>
        <v>1.3226063451295997</v>
      </c>
      <c r="P37">
        <f t="shared" si="3"/>
        <v>26.543386740405936</v>
      </c>
      <c r="Q37">
        <f t="shared" si="4"/>
        <v>4861404.5195902288</v>
      </c>
      <c r="R37">
        <f t="shared" si="5"/>
        <v>631982587.5467298</v>
      </c>
    </row>
    <row r="38" spans="2:18" x14ac:dyDescent="0.3">
      <c r="B38">
        <v>134</v>
      </c>
      <c r="C38">
        <f t="shared" si="7"/>
        <v>24.481862434210974</v>
      </c>
      <c r="D38">
        <f t="shared" si="8"/>
        <v>4135594.958908651</v>
      </c>
      <c r="E38">
        <f t="shared" si="2"/>
        <v>554169724.49375927</v>
      </c>
      <c r="N38">
        <v>134</v>
      </c>
      <c r="O38">
        <f t="shared" si="6"/>
        <v>1.3314881590666867</v>
      </c>
      <c r="P38">
        <f t="shared" si="3"/>
        <v>26.721635864309334</v>
      </c>
      <c r="Q38">
        <f>$H$6*$H$10*$H$9*(P38^2)/2</f>
        <v>4926916.1805267269</v>
      </c>
      <c r="R38">
        <f t="shared" si="5"/>
        <v>660206768.19058144</v>
      </c>
    </row>
    <row r="39" spans="2:18" x14ac:dyDescent="0.3">
      <c r="B39">
        <v>138</v>
      </c>
      <c r="C39">
        <f t="shared" si="7"/>
        <v>24.698850402477191</v>
      </c>
      <c r="D39">
        <f t="shared" si="8"/>
        <v>4209229.1573072402</v>
      </c>
      <c r="E39">
        <f t="shared" si="2"/>
        <v>580873623.70839918</v>
      </c>
      <c r="N39">
        <v>138</v>
      </c>
      <c r="O39">
        <f t="shared" si="6"/>
        <v>1.3400923704044543</v>
      </c>
      <c r="P39">
        <f t="shared" si="3"/>
        <v>26.894313781646993</v>
      </c>
      <c r="Q39">
        <f t="shared" si="4"/>
        <v>4990798.385121244</v>
      </c>
      <c r="R39">
        <f t="shared" si="5"/>
        <v>688730177.14673162</v>
      </c>
    </row>
    <row r="40" spans="2:18" x14ac:dyDescent="0.3">
      <c r="B40">
        <v>142</v>
      </c>
      <c r="C40">
        <f t="shared" si="7"/>
        <v>24.911479264489277</v>
      </c>
      <c r="D40">
        <f t="shared" si="8"/>
        <v>4282014.4141010474</v>
      </c>
      <c r="E40">
        <f t="shared" si="2"/>
        <v>608046046.80234873</v>
      </c>
      <c r="N40">
        <v>142</v>
      </c>
      <c r="O40">
        <f t="shared" si="6"/>
        <v>1.3484358075294507</v>
      </c>
      <c r="P40">
        <f t="shared" si="3"/>
        <v>27.061758221308544</v>
      </c>
      <c r="Q40">
        <f t="shared" si="4"/>
        <v>5053137.4303970691</v>
      </c>
      <c r="R40">
        <f t="shared" si="5"/>
        <v>717545515.11638379</v>
      </c>
    </row>
    <row r="41" spans="2:18" x14ac:dyDescent="0.3">
      <c r="B41">
        <v>146</v>
      </c>
      <c r="C41">
        <f t="shared" si="7"/>
        <v>25.119955776437468</v>
      </c>
      <c r="D41">
        <f t="shared" si="8"/>
        <v>4353984.029650202</v>
      </c>
      <c r="E41">
        <f t="shared" si="2"/>
        <v>635681668.32892954</v>
      </c>
      <c r="N41">
        <v>146</v>
      </c>
      <c r="O41">
        <f t="shared" si="6"/>
        <v>1.3565338135220366</v>
      </c>
      <c r="P41">
        <f t="shared" si="3"/>
        <v>27.224277103573751</v>
      </c>
      <c r="Q41">
        <f t="shared" si="4"/>
        <v>5114012.7203039732</v>
      </c>
      <c r="R41">
        <f t="shared" si="5"/>
        <v>746645857.16438007</v>
      </c>
    </row>
    <row r="42" spans="2:18" x14ac:dyDescent="0.3">
      <c r="B42">
        <v>150</v>
      </c>
      <c r="C42">
        <f t="shared" si="7"/>
        <v>25.324471540835805</v>
      </c>
      <c r="D42">
        <f t="shared" si="8"/>
        <v>4425169.1258759592</v>
      </c>
      <c r="E42">
        <f t="shared" si="2"/>
        <v>663775368.88139391</v>
      </c>
      <c r="N42">
        <v>150</v>
      </c>
      <c r="O42">
        <f t="shared" si="6"/>
        <v>1.3644004159670218</v>
      </c>
      <c r="P42">
        <f t="shared" si="3"/>
        <v>27.382151948042157</v>
      </c>
      <c r="Q42">
        <f t="shared" si="4"/>
        <v>5173497.4926091162</v>
      </c>
      <c r="R42">
        <f t="shared" si="5"/>
        <v>776024623.89136744</v>
      </c>
    </row>
    <row r="43" spans="2:18" x14ac:dyDescent="0.3">
      <c r="B43">
        <v>154</v>
      </c>
      <c r="C43">
        <f t="shared" si="7"/>
        <v>25.525204488413564</v>
      </c>
      <c r="D43">
        <f t="shared" si="8"/>
        <v>4495598.8428097637</v>
      </c>
      <c r="E43">
        <f t="shared" si="2"/>
        <v>692322221.79270363</v>
      </c>
      <c r="N43">
        <v>154</v>
      </c>
      <c r="O43">
        <f t="shared" si="6"/>
        <v>1.3720484731696923</v>
      </c>
      <c r="P43">
        <f t="shared" si="3"/>
        <v>27.535640808042551</v>
      </c>
      <c r="Q43">
        <f t="shared" si="4"/>
        <v>5231659.4514958151</v>
      </c>
      <c r="R43">
        <f t="shared" si="5"/>
        <v>805675555.53035557</v>
      </c>
    </row>
    <row r="44" spans="2:18" x14ac:dyDescent="0.3">
      <c r="B44">
        <v>158</v>
      </c>
      <c r="C44">
        <f t="shared" si="7"/>
        <v>25.722320180651906</v>
      </c>
      <c r="D44">
        <f t="shared" si="8"/>
        <v>4565300.5127842091</v>
      </c>
      <c r="E44">
        <f t="shared" si="2"/>
        <v>721317481.01990509</v>
      </c>
      <c r="N44">
        <v>158</v>
      </c>
      <c r="O44">
        <f t="shared" si="6"/>
        <v>1.3794898006051501</v>
      </c>
      <c r="P44">
        <f t="shared" si="3"/>
        <v>27.684980808344758</v>
      </c>
      <c r="Q44">
        <f t="shared" si="4"/>
        <v>5288561.3202730818</v>
      </c>
      <c r="R44">
        <f t="shared" si="5"/>
        <v>835592688.60314691</v>
      </c>
    </row>
    <row r="45" spans="2:18" x14ac:dyDescent="0.3">
      <c r="B45">
        <v>162</v>
      </c>
      <c r="C45">
        <f t="shared" si="7"/>
        <v>25.915972958632867</v>
      </c>
      <c r="D45">
        <f t="shared" si="8"/>
        <v>4634299.8153088717</v>
      </c>
      <c r="E45">
        <f t="shared" si="2"/>
        <v>750756570.08003724</v>
      </c>
      <c r="N45">
        <v>162</v>
      </c>
      <c r="O45">
        <f t="shared" si="6"/>
        <v>1.3867352807234048</v>
      </c>
      <c r="P45">
        <f t="shared" si="3"/>
        <v>27.830390348838009</v>
      </c>
      <c r="Q45">
        <f t="shared" si="4"/>
        <v>5344261.326084001</v>
      </c>
      <c r="R45">
        <f t="shared" si="5"/>
        <v>865770334.82560813</v>
      </c>
    </row>
    <row r="46" spans="2:18" x14ac:dyDescent="0.3">
      <c r="B46">
        <v>166</v>
      </c>
      <c r="C46">
        <f t="shared" si="7"/>
        <v>26.106306959655356</v>
      </c>
      <c r="D46">
        <f t="shared" si="8"/>
        <v>4702620.9151950739</v>
      </c>
      <c r="E46">
        <f t="shared" si="2"/>
        <v>780635071.92238224</v>
      </c>
      <c r="N46">
        <v>166</v>
      </c>
      <c r="O46">
        <f t="shared" si="6"/>
        <v>1.393794958671928</v>
      </c>
      <c r="P46">
        <f t="shared" si="3"/>
        <v>27.972071025586924</v>
      </c>
      <c r="Q46">
        <f t="shared" si="4"/>
        <v>5398813.6264773095</v>
      </c>
      <c r="R46">
        <f t="shared" si="5"/>
        <v>896203061.99523342</v>
      </c>
    </row>
    <row r="47" spans="2:18" x14ac:dyDescent="0.3">
      <c r="B47">
        <v>170</v>
      </c>
      <c r="C47">
        <f t="shared" si="7"/>
        <v>26.293457019636509</v>
      </c>
      <c r="D47">
        <f t="shared" si="8"/>
        <v>4770286.5860999608</v>
      </c>
      <c r="E47">
        <f t="shared" si="2"/>
        <v>810948719.63699329</v>
      </c>
      <c r="N47">
        <v>170</v>
      </c>
      <c r="O47">
        <f t="shared" si="6"/>
        <v>1.4006781260488983</v>
      </c>
      <c r="P47">
        <f t="shared" si="3"/>
        <v>28.110209311675337</v>
      </c>
      <c r="Q47">
        <f t="shared" si="4"/>
        <v>5452268.6860687723</v>
      </c>
      <c r="R47">
        <f t="shared" si="5"/>
        <v>926885676.63169134</v>
      </c>
    </row>
    <row r="48" spans="2:18" x14ac:dyDescent="0.3">
      <c r="B48">
        <v>174</v>
      </c>
      <c r="C48">
        <f t="shared" si="7"/>
        <v>26.477549476497927</v>
      </c>
      <c r="D48">
        <f t="shared" si="8"/>
        <v>4837318.3213347308</v>
      </c>
      <c r="E48">
        <f t="shared" si="2"/>
        <v>841693387.91224313</v>
      </c>
      <c r="N48">
        <v>174</v>
      </c>
      <c r="O48">
        <f t="shared" si="6"/>
        <v>1.4073933944393882</v>
      </c>
      <c r="P48">
        <f t="shared" si="3"/>
        <v>28.244978033004081</v>
      </c>
      <c r="Q48">
        <f t="shared" si="4"/>
        <v>5504673.6101856939</v>
      </c>
      <c r="R48">
        <f t="shared" si="5"/>
        <v>957813208.17231071</v>
      </c>
    </row>
    <row r="49" spans="2:18" x14ac:dyDescent="0.3">
      <c r="B49">
        <v>178</v>
      </c>
      <c r="C49">
        <f t="shared" si="7"/>
        <v>26.658702887412833</v>
      </c>
      <c r="D49">
        <f t="shared" si="8"/>
        <v>4903736.4335115384</v>
      </c>
      <c r="E49">
        <f t="shared" si="2"/>
        <v>872865085.16505384</v>
      </c>
      <c r="N49">
        <v>178</v>
      </c>
      <c r="O49">
        <f t="shared" si="6"/>
        <v>1.4139487601946006</v>
      </c>
      <c r="P49">
        <f t="shared" si="3"/>
        <v>28.376537668345438</v>
      </c>
      <c r="Q49">
        <f t="shared" si="4"/>
        <v>5556072.4412968913</v>
      </c>
      <c r="R49">
        <f t="shared" si="5"/>
        <v>988980894.5508467</v>
      </c>
    </row>
    <row r="50" spans="2:18" x14ac:dyDescent="0.3">
      <c r="B50">
        <v>179</v>
      </c>
      <c r="C50">
        <f t="shared" si="7"/>
        <v>26.703545219439331</v>
      </c>
      <c r="D50">
        <f t="shared" si="8"/>
        <v>4920247.3582778247</v>
      </c>
      <c r="E50">
        <f t="shared" ref="E50:E98" si="9">D50*B50</f>
        <v>880724277.13173068</v>
      </c>
      <c r="N50">
        <v>179</v>
      </c>
      <c r="O50">
        <f t="shared" si="6"/>
        <v>1.420351661676472</v>
      </c>
      <c r="P50">
        <f t="shared" si="3"/>
        <v>28.505037498185114</v>
      </c>
      <c r="Q50">
        <f t="shared" si="4"/>
        <v>5606506.4231332829</v>
      </c>
      <c r="R50">
        <f t="shared" si="5"/>
        <v>1003564649.7408576</v>
      </c>
    </row>
    <row r="51" spans="2:18" x14ac:dyDescent="0.3">
      <c r="B51">
        <v>180</v>
      </c>
      <c r="C51">
        <f t="shared" si="7"/>
        <v>26.748212531602487</v>
      </c>
      <c r="D51">
        <f t="shared" si="8"/>
        <v>4936721.4280868573</v>
      </c>
      <c r="E51">
        <f t="shared" si="9"/>
        <v>888609857.05563426</v>
      </c>
      <c r="N51">
        <v>180</v>
      </c>
      <c r="O51">
        <f t="shared" si="6"/>
        <v>1.4266090299954202</v>
      </c>
      <c r="P51">
        <f t="shared" si="3"/>
        <v>28.630616622978085</v>
      </c>
      <c r="Q51">
        <f t="shared" si="4"/>
        <v>5656014.2366624493</v>
      </c>
      <c r="R51">
        <f t="shared" si="5"/>
        <v>1018082562.5992409</v>
      </c>
    </row>
    <row r="52" spans="2:18" x14ac:dyDescent="0.3">
      <c r="B52">
        <v>181</v>
      </c>
      <c r="C52">
        <f t="shared" si="7"/>
        <v>26.792706473674709</v>
      </c>
      <c r="D52">
        <f t="shared" si="8"/>
        <v>4953158.929272986</v>
      </c>
      <c r="E52">
        <f t="shared" si="9"/>
        <v>896521766.19841051</v>
      </c>
      <c r="N52">
        <v>181</v>
      </c>
      <c r="O52">
        <f t="shared" si="6"/>
        <v>1.4281514001613109</v>
      </c>
      <c r="P52">
        <f t="shared" si="3"/>
        <v>28.661570449837349</v>
      </c>
      <c r="Q52">
        <f t="shared" si="4"/>
        <v>5668250.7824918283</v>
      </c>
      <c r="R52">
        <f t="shared" si="5"/>
        <v>1025953391.6310209</v>
      </c>
    </row>
    <row r="53" spans="2:18" x14ac:dyDescent="0.3">
      <c r="B53">
        <v>182</v>
      </c>
      <c r="C53">
        <f t="shared" si="7"/>
        <v>26.837028670865756</v>
      </c>
      <c r="D53">
        <f t="shared" si="8"/>
        <v>4969560.1443780074</v>
      </c>
      <c r="E53">
        <f t="shared" si="9"/>
        <v>904459946.27679729</v>
      </c>
      <c r="N53">
        <v>182</v>
      </c>
      <c r="O53">
        <f t="shared" si="6"/>
        <v>1.4296851776911765</v>
      </c>
      <c r="P53">
        <f t="shared" si="3"/>
        <v>28.69235183108422</v>
      </c>
      <c r="Q53">
        <f t="shared" si="4"/>
        <v>5680432.2698311824</v>
      </c>
      <c r="R53">
        <f t="shared" si="5"/>
        <v>1033838673.1092752</v>
      </c>
    </row>
    <row r="54" spans="2:18" x14ac:dyDescent="0.3">
      <c r="B54">
        <v>183</v>
      </c>
      <c r="C54">
        <f t="shared" si="7"/>
        <v>26.881180724321105</v>
      </c>
      <c r="D54">
        <f t="shared" si="8"/>
        <v>4985925.3522219276</v>
      </c>
      <c r="E54">
        <f t="shared" si="9"/>
        <v>912424339.45661271</v>
      </c>
      <c r="N54">
        <v>183</v>
      </c>
      <c r="O54">
        <f t="shared" si="6"/>
        <v>1.4312104577950147</v>
      </c>
      <c r="P54">
        <f t="shared" si="3"/>
        <v>28.722962677488148</v>
      </c>
      <c r="Q54">
        <f t="shared" si="4"/>
        <v>5692559.2363094026</v>
      </c>
      <c r="R54">
        <f t="shared" si="5"/>
        <v>1041738340.2446207</v>
      </c>
    </row>
    <row r="55" spans="2:18" x14ac:dyDescent="0.3">
      <c r="B55">
        <v>184</v>
      </c>
      <c r="C55">
        <f t="shared" si="7"/>
        <v>26.925164211607587</v>
      </c>
      <c r="D55">
        <f t="shared" si="8"/>
        <v>5002254.8279720359</v>
      </c>
      <c r="E55">
        <f t="shared" si="9"/>
        <v>920414888.34685457</v>
      </c>
      <c r="N55">
        <v>184</v>
      </c>
      <c r="O55">
        <f t="shared" si="6"/>
        <v>1.4327273341090885</v>
      </c>
      <c r="P55">
        <f t="shared" si="3"/>
        <v>28.753404868235297</v>
      </c>
      <c r="Q55">
        <f t="shared" si="4"/>
        <v>5704632.2114649359</v>
      </c>
      <c r="R55">
        <f t="shared" si="5"/>
        <v>1049652326.9095482</v>
      </c>
    </row>
    <row r="56" spans="2:18" x14ac:dyDescent="0.3">
      <c r="B56">
        <v>185</v>
      </c>
      <c r="C56">
        <f t="shared" si="7"/>
        <v>26.968980687186644</v>
      </c>
      <c r="D56">
        <f t="shared" si="8"/>
        <v>5018548.8432103386</v>
      </c>
      <c r="E56">
        <f t="shared" si="9"/>
        <v>928431535.9939127</v>
      </c>
      <c r="N56">
        <v>185</v>
      </c>
      <c r="O56">
        <f t="shared" si="6"/>
        <v>1.4342358987304196</v>
      </c>
      <c r="P56">
        <f t="shared" si="3"/>
        <v>28.78368025162079</v>
      </c>
      <c r="Q56">
        <f t="shared" si="4"/>
        <v>5716651.7169100596</v>
      </c>
      <c r="R56">
        <f t="shared" si="5"/>
        <v>1057580567.628361</v>
      </c>
    </row>
    <row r="57" spans="2:18" x14ac:dyDescent="0.3">
      <c r="B57">
        <v>186</v>
      </c>
      <c r="C57">
        <f t="shared" si="7"/>
        <v>27.012631682875536</v>
      </c>
      <c r="D57">
        <f t="shared" si="8"/>
        <v>5034807.6659993697</v>
      </c>
      <c r="E57">
        <f t="shared" si="9"/>
        <v>936474225.87588274</v>
      </c>
      <c r="N57">
        <v>186</v>
      </c>
      <c r="O57">
        <f t="shared" si="6"/>
        <v>1.4357362422503406</v>
      </c>
      <c r="P57">
        <f t="shared" si="3"/>
        <v>28.813790645722083</v>
      </c>
      <c r="Q57">
        <f t="shared" si="4"/>
        <v>5728618.2664909605</v>
      </c>
      <c r="R57">
        <f t="shared" si="5"/>
        <v>1065522997.5673187</v>
      </c>
    </row>
    <row r="58" spans="2:18" x14ac:dyDescent="0.3">
      <c r="B58">
        <v>187</v>
      </c>
      <c r="C58">
        <f t="shared" si="7"/>
        <v>27.056118708296985</v>
      </c>
      <c r="D58">
        <f t="shared" si="8"/>
        <v>5051031.5609464617</v>
      </c>
      <c r="E58">
        <f t="shared" si="9"/>
        <v>944542901.89698839</v>
      </c>
      <c r="N58">
        <v>187</v>
      </c>
      <c r="O58">
        <f t="shared" si="6"/>
        <v>1.4372284537871398</v>
      </c>
      <c r="P58">
        <f t="shared" si="3"/>
        <v>28.843737839054107</v>
      </c>
      <c r="Q58">
        <f t="shared" si="4"/>
        <v>5740532.3664437644</v>
      </c>
      <c r="R58">
        <f t="shared" si="5"/>
        <v>1073479552.524984</v>
      </c>
    </row>
    <row r="59" spans="2:18" x14ac:dyDescent="0.3">
      <c r="B59">
        <v>188</v>
      </c>
      <c r="C59">
        <f t="shared" si="7"/>
        <v>27.099443251317496</v>
      </c>
      <c r="D59">
        <f t="shared" si="8"/>
        <v>5067220.7892665043</v>
      </c>
      <c r="E59">
        <f t="shared" si="9"/>
        <v>952637508.38210285</v>
      </c>
      <c r="N59">
        <v>188</v>
      </c>
      <c r="O59">
        <f t="shared" si="6"/>
        <v>1.4387126210178265</v>
      </c>
      <c r="P59">
        <f t="shared" si="3"/>
        <v>28.873523591206759</v>
      </c>
      <c r="Q59">
        <f t="shared" si="4"/>
        <v>5752394.5155466162</v>
      </c>
      <c r="R59">
        <f t="shared" si="5"/>
        <v>1081450168.9227638</v>
      </c>
    </row>
    <row r="60" spans="2:18" x14ac:dyDescent="0.3">
      <c r="B60">
        <v>189</v>
      </c>
      <c r="C60">
        <f t="shared" si="7"/>
        <v>27.142606778474729</v>
      </c>
      <c r="D60">
        <f t="shared" si="8"/>
        <v>5083375.6088432269</v>
      </c>
      <c r="E60">
        <f t="shared" si="9"/>
        <v>960757990.07136989</v>
      </c>
      <c r="N60">
        <v>189</v>
      </c>
      <c r="O60">
        <f t="shared" si="6"/>
        <v>1.4401888302090404</v>
      </c>
      <c r="P60">
        <f t="shared" si="3"/>
        <v>28.90314963346523</v>
      </c>
      <c r="Q60">
        <f t="shared" si="4"/>
        <v>5764205.2052679211</v>
      </c>
      <c r="R60">
        <f t="shared" si="5"/>
        <v>1089434783.7956371</v>
      </c>
    </row>
    <row r="61" spans="2:18" x14ac:dyDescent="0.3">
      <c r="B61">
        <v>190</v>
      </c>
      <c r="C61">
        <f t="shared" si="7"/>
        <v>27.185610735394299</v>
      </c>
      <c r="D61">
        <f t="shared" si="8"/>
        <v>5099496.2742890622</v>
      </c>
      <c r="E61">
        <f t="shared" si="9"/>
        <v>968904292.11492181</v>
      </c>
      <c r="N61">
        <v>190</v>
      </c>
      <c r="O61">
        <f t="shared" si="6"/>
        <v>1.4416571662471431</v>
      </c>
      <c r="P61">
        <f t="shared" si="3"/>
        <v>28.932617669413915</v>
      </c>
      <c r="Q61">
        <f t="shared" si="4"/>
        <v>5775964.9199109282</v>
      </c>
      <c r="R61">
        <f t="shared" si="5"/>
        <v>1097433334.7830763</v>
      </c>
    </row>
    <row r="62" spans="2:18" x14ac:dyDescent="0.3">
      <c r="B62">
        <v>191</v>
      </c>
      <c r="C62">
        <f t="shared" si="7"/>
        <v>27.228456547196274</v>
      </c>
      <c r="D62">
        <f t="shared" si="8"/>
        <v>5115583.0370036345</v>
      </c>
      <c r="E62">
        <f t="shared" si="9"/>
        <v>977076360.06769419</v>
      </c>
      <c r="N62">
        <v>191</v>
      </c>
      <c r="O62">
        <f t="shared" si="6"/>
        <v>1.4431177126675065</v>
      </c>
      <c r="P62">
        <f t="shared" si="3"/>
        <v>28.961929375524189</v>
      </c>
      <c r="Q62">
        <f t="shared" si="4"/>
        <v>5787674.136754672</v>
      </c>
      <c r="R62">
        <f t="shared" si="5"/>
        <v>1105445760.1201425</v>
      </c>
    </row>
    <row r="63" spans="2:18" x14ac:dyDescent="0.3">
      <c r="B63">
        <v>192</v>
      </c>
      <c r="C63">
        <f t="shared" si="7"/>
        <v>27.271145618891662</v>
      </c>
      <c r="D63">
        <f t="shared" si="8"/>
        <v>5131636.1452308781</v>
      </c>
      <c r="E63">
        <f t="shared" si="9"/>
        <v>985274139.8843286</v>
      </c>
      <c r="N63">
        <v>192</v>
      </c>
      <c r="O63">
        <f t="shared" si="6"/>
        <v>1.4445705516830307</v>
      </c>
      <c r="P63">
        <f t="shared" si="3"/>
        <v>28.991086401726744</v>
      </c>
      <c r="Q63">
        <f t="shared" si="4"/>
        <v>5799333.3261914598</v>
      </c>
      <c r="R63">
        <f t="shared" si="5"/>
        <v>1113471998.6287603</v>
      </c>
    </row>
    <row r="64" spans="2:18" x14ac:dyDescent="0.3">
      <c r="B64">
        <v>193</v>
      </c>
      <c r="C64">
        <f t="shared" si="7"/>
        <v>27.313679335769244</v>
      </c>
      <c r="D64">
        <f t="shared" si="8"/>
        <v>5147655.8441148726</v>
      </c>
      <c r="E64">
        <f t="shared" si="9"/>
        <v>993497577.91417038</v>
      </c>
      <c r="N64">
        <v>193</v>
      </c>
      <c r="O64">
        <f t="shared" si="6"/>
        <v>1.4460157642119118</v>
      </c>
      <c r="P64">
        <f t="shared" si="3"/>
        <v>29.020090371968855</v>
      </c>
      <c r="Q64">
        <f t="shared" si="4"/>
        <v>5810942.9518609531</v>
      </c>
      <c r="R64">
        <f t="shared" si="5"/>
        <v>1121511989.7091639</v>
      </c>
    </row>
    <row r="65" spans="2:18" x14ac:dyDescent="0.3">
      <c r="B65">
        <v>194</v>
      </c>
      <c r="C65">
        <f t="shared" si="7"/>
        <v>27.356059063772996</v>
      </c>
      <c r="D65">
        <f t="shared" si="8"/>
        <v>5163642.3757543936</v>
      </c>
      <c r="E65">
        <f t="shared" si="9"/>
        <v>1001746620.8963524</v>
      </c>
      <c r="N65">
        <v>194</v>
      </c>
      <c r="O65">
        <f t="shared" si="6"/>
        <v>1.4474534299046868</v>
      </c>
      <c r="P65">
        <f t="shared" si="3"/>
        <v>29.04894288475716</v>
      </c>
      <c r="Q65">
        <f t="shared" si="4"/>
        <v>5822503.4707809975</v>
      </c>
      <c r="R65">
        <f t="shared" si="5"/>
        <v>1129565673.3315134</v>
      </c>
    </row>
    <row r="66" spans="2:18" x14ac:dyDescent="0.3">
      <c r="B66">
        <v>195</v>
      </c>
      <c r="C66">
        <f t="shared" si="7"/>
        <v>27.398286149870341</v>
      </c>
      <c r="D66">
        <f t="shared" si="8"/>
        <v>5179595.9792562211</v>
      </c>
      <c r="E66">
        <f t="shared" si="9"/>
        <v>1010021215.9549631</v>
      </c>
      <c r="N66">
        <v>195</v>
      </c>
      <c r="O66">
        <f t="shared" si="6"/>
        <v>1.4488836271705745</v>
      </c>
      <c r="P66">
        <f t="shared" si="3"/>
        <v>29.07764551368626</v>
      </c>
      <c r="Q66">
        <f t="shared" si="4"/>
        <v>5834015.3334752321</v>
      </c>
      <c r="R66">
        <f t="shared" si="5"/>
        <v>1137632990.0276704</v>
      </c>
    </row>
    <row r="67" spans="2:18" x14ac:dyDescent="0.3">
      <c r="B67">
        <v>196</v>
      </c>
      <c r="C67">
        <f t="shared" si="7"/>
        <v>27.440361922411636</v>
      </c>
      <c r="D67">
        <f t="shared" si="8"/>
        <v>5195516.8907872755</v>
      </c>
      <c r="E67">
        <f t="shared" si="9"/>
        <v>1018321310.594306</v>
      </c>
      <c r="N67">
        <v>196</v>
      </c>
      <c r="O67">
        <f t="shared" si="6"/>
        <v>1.4503064332031355</v>
      </c>
      <c r="P67">
        <f t="shared" si="3"/>
        <v>29.106199807953725</v>
      </c>
      <c r="Q67">
        <f t="shared" si="4"/>
        <v>5845478.984097627</v>
      </c>
      <c r="R67">
        <f t="shared" si="5"/>
        <v>1145713880.8831348</v>
      </c>
    </row>
    <row r="68" spans="2:18" x14ac:dyDescent="0.3">
      <c r="B68">
        <v>197</v>
      </c>
      <c r="C68">
        <f t="shared" si="7"/>
        <v>27.482287691480924</v>
      </c>
      <c r="D68">
        <f t="shared" si="8"/>
        <v>5211405.3436255353</v>
      </c>
      <c r="E68">
        <f t="shared" si="9"/>
        <v>1026646852.6942304</v>
      </c>
      <c r="N68">
        <v>197</v>
      </c>
      <c r="O68">
        <f t="shared" si="6"/>
        <v>1.4517219240052741</v>
      </c>
      <c r="P68">
        <f t="shared" si="3"/>
        <v>29.134607292861844</v>
      </c>
      <c r="Q68">
        <f t="shared" si="4"/>
        <v>5856894.8605540227</v>
      </c>
      <c r="R68">
        <f t="shared" si="5"/>
        <v>1153808287.5291424</v>
      </c>
    </row>
    <row r="69" spans="2:18" x14ac:dyDescent="0.3">
      <c r="B69">
        <v>198</v>
      </c>
      <c r="C69">
        <f t="shared" ref="C69:C100" si="10">0.56*$H$5*(B69/10)^(0.3)</f>
        <v>27.524064749238466</v>
      </c>
      <c r="D69">
        <f t="shared" ref="D69:D100" si="11">$H$6*$H$10*$H$9*(C69^2)/2</f>
        <v>5227261.5682098744</v>
      </c>
      <c r="E69">
        <f t="shared" si="9"/>
        <v>1034997790.5055552</v>
      </c>
      <c r="N69">
        <v>198</v>
      </c>
      <c r="O69">
        <f t="shared" si="6"/>
        <v>1.4531301744135989</v>
      </c>
      <c r="P69">
        <f t="shared" si="3"/>
        <v>29.162869470306514</v>
      </c>
      <c r="Q69">
        <f t="shared" si="4"/>
        <v>5868263.394620738</v>
      </c>
      <c r="R69">
        <f t="shared" si="5"/>
        <v>1161916152.1349061</v>
      </c>
    </row>
    <row r="70" spans="2:18" x14ac:dyDescent="0.3">
      <c r="B70">
        <v>199</v>
      </c>
      <c r="C70">
        <f t="shared" si="10"/>
        <v>27.565694370255059</v>
      </c>
      <c r="D70">
        <f t="shared" si="11"/>
        <v>5243085.7921887496</v>
      </c>
      <c r="E70">
        <f t="shared" si="9"/>
        <v>1043374072.6455612</v>
      </c>
      <c r="N70">
        <v>199</v>
      </c>
      <c r="O70">
        <f t="shared" si="6"/>
        <v>1.4545312581221657</v>
      </c>
      <c r="P70">
        <f t="shared" ref="P70:P119" si="12">O70*$L$5</f>
        <v>29.190987819253742</v>
      </c>
      <c r="Q70">
        <f t="shared" ref="Q70:Q119" si="13">$H$6*$H$10*$H$9*(P70^2)/2</f>
        <v>5879585.012060361</v>
      </c>
      <c r="R70">
        <f t="shared" ref="R70:R121" si="14">Q70*N70</f>
        <v>1170037417.4000118</v>
      </c>
    </row>
    <row r="71" spans="2:18" x14ac:dyDescent="0.3">
      <c r="B71">
        <v>200</v>
      </c>
      <c r="C71">
        <f t="shared" si="10"/>
        <v>27.607177811838515</v>
      </c>
      <c r="D71">
        <f t="shared" si="11"/>
        <v>5258878.2404678352</v>
      </c>
      <c r="E71">
        <f t="shared" si="9"/>
        <v>1051775648.093567</v>
      </c>
      <c r="N71">
        <v>200</v>
      </c>
      <c r="O71">
        <f t="shared" si="6"/>
        <v>1.4559252477056162</v>
      </c>
      <c r="P71">
        <f t="shared" si="12"/>
        <v>29.218963796204008</v>
      </c>
      <c r="Q71">
        <f t="shared" si="13"/>
        <v>5890860.1327347765</v>
      </c>
      <c r="R71">
        <f t="shared" si="14"/>
        <v>1178172026.5469553</v>
      </c>
    </row>
    <row r="72" spans="2:18" x14ac:dyDescent="0.3">
      <c r="B72">
        <v>201</v>
      </c>
      <c r="C72">
        <f t="shared" si="10"/>
        <v>27.648516314352474</v>
      </c>
      <c r="D72">
        <f t="shared" si="11"/>
        <v>5274639.1352566034</v>
      </c>
      <c r="E72">
        <f t="shared" si="9"/>
        <v>1060202466.1865773</v>
      </c>
      <c r="N72">
        <v>201</v>
      </c>
      <c r="O72">
        <f t="shared" ref="O72:O119" si="15">$L$6*LN(N70/1)</f>
        <v>1.4573122146417379</v>
      </c>
      <c r="P72">
        <f t="shared" si="12"/>
        <v>29.246798835645038</v>
      </c>
      <c r="Q72">
        <f t="shared" si="13"/>
        <v>5902089.1707155481</v>
      </c>
      <c r="R72">
        <f t="shared" si="14"/>
        <v>1186319923.3138251</v>
      </c>
    </row>
    <row r="73" spans="2:18" x14ac:dyDescent="0.3">
      <c r="B73">
        <v>202</v>
      </c>
      <c r="C73">
        <f t="shared" si="10"/>
        <v>27.68971110152777</v>
      </c>
      <c r="D73">
        <f t="shared" si="11"/>
        <v>5290368.6961138854</v>
      </c>
      <c r="E73">
        <f t="shared" si="9"/>
        <v>1068654476.6150049</v>
      </c>
      <c r="N73">
        <v>202</v>
      </c>
      <c r="O73">
        <f t="shared" si="15"/>
        <v>1.4586922293334543</v>
      </c>
      <c r="P73">
        <f t="shared" si="12"/>
        <v>29.274494350493093</v>
      </c>
      <c r="Q73">
        <f t="shared" si="13"/>
        <v>5913272.5343916602</v>
      </c>
      <c r="R73">
        <f t="shared" si="14"/>
        <v>1194481051.9471154</v>
      </c>
    </row>
    <row r="74" spans="2:18" x14ac:dyDescent="0.3">
      <c r="B74">
        <v>203</v>
      </c>
      <c r="C74">
        <f t="shared" si="10"/>
        <v>27.730763380766557</v>
      </c>
      <c r="D74">
        <f t="shared" si="11"/>
        <v>5306067.1399924392</v>
      </c>
      <c r="E74">
        <f t="shared" si="9"/>
        <v>1077131629.4184651</v>
      </c>
      <c r="N74">
        <v>203</v>
      </c>
      <c r="O74">
        <f t="shared" si="15"/>
        <v>1.4600653611302705</v>
      </c>
      <c r="P74">
        <f t="shared" si="12"/>
        <v>29.302051732523399</v>
      </c>
      <c r="Q74">
        <f t="shared" si="13"/>
        <v>5924410.6265747957</v>
      </c>
      <c r="R74">
        <f t="shared" si="14"/>
        <v>1202655357.1946836</v>
      </c>
    </row>
    <row r="75" spans="2:18" x14ac:dyDescent="0.3">
      <c r="B75">
        <v>204</v>
      </c>
      <c r="C75">
        <f t="shared" si="10"/>
        <v>27.771674343439461</v>
      </c>
      <c r="D75">
        <f t="shared" si="11"/>
        <v>5321734.6812825706</v>
      </c>
      <c r="E75">
        <f t="shared" si="9"/>
        <v>1085633874.9816444</v>
      </c>
      <c r="N75">
        <v>204</v>
      </c>
      <c r="O75">
        <f t="shared" si="15"/>
        <v>1.4614316783491841</v>
      </c>
      <c r="P75">
        <f t="shared" si="12"/>
        <v>29.329472352789775</v>
      </c>
      <c r="Q75">
        <f t="shared" si="13"/>
        <v>5935503.8446021136</v>
      </c>
      <c r="R75">
        <f t="shared" si="14"/>
        <v>1210842784.2988312</v>
      </c>
    </row>
    <row r="76" spans="2:18" x14ac:dyDescent="0.3">
      <c r="B76">
        <v>205</v>
      </c>
      <c r="C76">
        <f t="shared" si="10"/>
        <v>27.812445165175799</v>
      </c>
      <c r="D76">
        <f t="shared" si="11"/>
        <v>5337371.5318547841</v>
      </c>
      <c r="E76">
        <f t="shared" si="9"/>
        <v>1094161164.0302308</v>
      </c>
      <c r="N76">
        <v>205</v>
      </c>
      <c r="O76">
        <f t="shared" si="15"/>
        <v>1.46279124829508</v>
      </c>
      <c r="P76">
        <f t="shared" si="12"/>
        <v>29.356757562033959</v>
      </c>
      <c r="Q76">
        <f t="shared" si="13"/>
        <v>5946552.5804366628</v>
      </c>
      <c r="R76">
        <f t="shared" si="14"/>
        <v>1219043278.9895158</v>
      </c>
    </row>
    <row r="77" spans="2:18" x14ac:dyDescent="0.3">
      <c r="B77">
        <v>206</v>
      </c>
      <c r="C77">
        <f t="shared" si="10"/>
        <v>27.853077006147231</v>
      </c>
      <c r="D77">
        <f t="shared" si="11"/>
        <v>5352977.901101537</v>
      </c>
      <c r="E77">
        <f t="shared" si="9"/>
        <v>1102713447.6269166</v>
      </c>
      <c r="N77">
        <v>206</v>
      </c>
      <c r="O77">
        <f t="shared" si="15"/>
        <v>1.4641441372806265</v>
      </c>
      <c r="P77">
        <f t="shared" si="12"/>
        <v>29.383908691084894</v>
      </c>
      <c r="Q77">
        <f t="shared" si="13"/>
        <v>5957557.2207654994</v>
      </c>
      <c r="R77">
        <f t="shared" si="14"/>
        <v>1227256787.4776928</v>
      </c>
    </row>
    <row r="78" spans="2:18" x14ac:dyDescent="0.3">
      <c r="B78">
        <v>207</v>
      </c>
      <c r="C78">
        <f t="shared" si="10"/>
        <v>27.893571011344932</v>
      </c>
      <c r="D78">
        <f t="shared" si="11"/>
        <v>5368553.995978103</v>
      </c>
      <c r="E78">
        <f t="shared" si="9"/>
        <v>1111290677.1674674</v>
      </c>
      <c r="N78">
        <v>207</v>
      </c>
      <c r="O78">
        <f t="shared" si="15"/>
        <v>1.4654904106456819</v>
      </c>
      <c r="P78">
        <f t="shared" si="12"/>
        <v>29.410927051248187</v>
      </c>
      <c r="Q78">
        <f t="shared" si="13"/>
        <v>5968518.1470955126</v>
      </c>
      <c r="R78">
        <f t="shared" si="14"/>
        <v>1235483256.448771</v>
      </c>
    </row>
    <row r="79" spans="2:18" x14ac:dyDescent="0.3">
      <c r="B79">
        <v>208</v>
      </c>
      <c r="C79">
        <f t="shared" si="10"/>
        <v>27.933928310850501</v>
      </c>
      <c r="D79">
        <f t="shared" si="11"/>
        <v>5384100.0210425733</v>
      </c>
      <c r="E79">
        <f t="shared" si="9"/>
        <v>1119892804.3768551</v>
      </c>
      <c r="N79">
        <v>208</v>
      </c>
      <c r="O79">
        <f t="shared" si="15"/>
        <v>1.4668301327762292</v>
      </c>
      <c r="P79">
        <f t="shared" si="12"/>
        <v>29.437813934686144</v>
      </c>
      <c r="Q79">
        <f t="shared" si="13"/>
        <v>5979435.7358470922</v>
      </c>
      <c r="R79">
        <f t="shared" si="14"/>
        <v>1243722633.0561953</v>
      </c>
    </row>
    <row r="80" spans="2:18" x14ac:dyDescent="0.3">
      <c r="B80">
        <v>209</v>
      </c>
      <c r="C80">
        <f t="shared" si="10"/>
        <v>27.97415002010068</v>
      </c>
      <c r="D80">
        <f t="shared" si="11"/>
        <v>5399616.1784949834</v>
      </c>
      <c r="E80">
        <f t="shared" si="9"/>
        <v>1128519781.3054516</v>
      </c>
      <c r="N80">
        <v>209</v>
      </c>
      <c r="O80">
        <f t="shared" si="15"/>
        <v>1.4681633671228562</v>
      </c>
      <c r="P80">
        <f t="shared" si="12"/>
        <v>29.464570614788599</v>
      </c>
      <c r="Q80">
        <f t="shared" si="13"/>
        <v>5990310.3584456602</v>
      </c>
      <c r="R80">
        <f t="shared" si="14"/>
        <v>1251974864.915143</v>
      </c>
    </row>
    <row r="81" spans="2:18" x14ac:dyDescent="0.3">
      <c r="B81">
        <v>210</v>
      </c>
      <c r="C81">
        <f t="shared" si="10"/>
        <v>28.014237240146258</v>
      </c>
      <c r="D81">
        <f t="shared" si="11"/>
        <v>5415102.6682156632</v>
      </c>
      <c r="E81">
        <f t="shared" si="9"/>
        <v>1137171560.3252892</v>
      </c>
      <c r="N81">
        <v>210</v>
      </c>
      <c r="O81">
        <f t="shared" si="15"/>
        <v>1.4694901762187844</v>
      </c>
      <c r="P81">
        <f t="shared" si="12"/>
        <v>29.491198346534784</v>
      </c>
      <c r="Q81">
        <f t="shared" si="13"/>
        <v>6001142.3814111268</v>
      </c>
      <c r="R81">
        <f t="shared" si="14"/>
        <v>1260239900.0963366</v>
      </c>
    </row>
    <row r="82" spans="2:18" x14ac:dyDescent="0.3">
      <c r="B82">
        <v>211</v>
      </c>
      <c r="C82">
        <f t="shared" si="10"/>
        <v>28.054191057905051</v>
      </c>
      <c r="D82">
        <f t="shared" si="11"/>
        <v>5430559.6878027348</v>
      </c>
      <c r="E82">
        <f t="shared" si="9"/>
        <v>1145848094.1263771</v>
      </c>
      <c r="N82">
        <v>211</v>
      </c>
      <c r="O82">
        <f t="shared" si="15"/>
        <v>1.4708106216974706</v>
      </c>
      <c r="P82">
        <f t="shared" si="12"/>
        <v>29.517698366846535</v>
      </c>
      <c r="Q82">
        <f t="shared" si="13"/>
        <v>6011932.1664453298</v>
      </c>
      <c r="R82">
        <f t="shared" si="14"/>
        <v>1268517687.1199646</v>
      </c>
    </row>
    <row r="83" spans="2:18" x14ac:dyDescent="0.3">
      <c r="B83">
        <v>212</v>
      </c>
      <c r="C83">
        <f t="shared" si="10"/>
        <v>28.094012546409378</v>
      </c>
      <c r="D83">
        <f t="shared" si="11"/>
        <v>5445987.4326088727</v>
      </c>
      <c r="E83">
        <f t="shared" si="9"/>
        <v>1154549335.7130809</v>
      </c>
      <c r="N83">
        <v>212</v>
      </c>
      <c r="O83">
        <f t="shared" si="15"/>
        <v>1.4721247643097846</v>
      </c>
      <c r="P83">
        <f t="shared" si="12"/>
        <v>29.544071894933065</v>
      </c>
      <c r="Q83">
        <f t="shared" si="13"/>
        <v>6022680.0705175204</v>
      </c>
      <c r="R83">
        <f t="shared" si="14"/>
        <v>1276808174.9497144</v>
      </c>
    </row>
    <row r="84" spans="2:18" x14ac:dyDescent="0.3">
      <c r="B84">
        <v>213</v>
      </c>
      <c r="C84">
        <f t="shared" si="10"/>
        <v>28.133702765047964</v>
      </c>
      <c r="D84">
        <f t="shared" si="11"/>
        <v>5461386.0957772667</v>
      </c>
      <c r="E84">
        <f t="shared" si="9"/>
        <v>1163275238.4005578</v>
      </c>
      <c r="N84">
        <v>213</v>
      </c>
      <c r="O84">
        <f t="shared" si="15"/>
        <v>1.4734326639407822</v>
      </c>
      <c r="P84">
        <f t="shared" si="12"/>
        <v>29.570320132627558</v>
      </c>
      <c r="Q84">
        <f t="shared" si="13"/>
        <v>6033386.4459479442</v>
      </c>
      <c r="R84">
        <f t="shared" si="14"/>
        <v>1285111312.986912</v>
      </c>
    </row>
    <row r="85" spans="2:18" x14ac:dyDescent="0.3">
      <c r="B85">
        <v>214</v>
      </c>
      <c r="C85">
        <f t="shared" si="10"/>
        <v>28.173262759802583</v>
      </c>
      <c r="D85">
        <f t="shared" si="11"/>
        <v>5476755.8682768662</v>
      </c>
      <c r="E85">
        <f t="shared" si="9"/>
        <v>1172025755.8112493</v>
      </c>
      <c r="N85">
        <v>214</v>
      </c>
      <c r="O85">
        <f t="shared" si="15"/>
        <v>1.4747343796260792</v>
      </c>
      <c r="P85">
        <f t="shared" si="12"/>
        <v>29.596444264715782</v>
      </c>
      <c r="Q85">
        <f t="shared" si="13"/>
        <v>6044051.6404895512</v>
      </c>
      <c r="R85">
        <f t="shared" si="14"/>
        <v>1293427051.064764</v>
      </c>
    </row>
    <row r="86" spans="2:18" x14ac:dyDescent="0.3">
      <c r="B86">
        <v>215</v>
      </c>
      <c r="C86">
        <f t="shared" si="10"/>
        <v>28.212693563479483</v>
      </c>
      <c r="D86">
        <f t="shared" si="11"/>
        <v>5492096.9389368976</v>
      </c>
      <c r="E86">
        <f t="shared" si="9"/>
        <v>1180800841.871433</v>
      </c>
      <c r="N86">
        <v>215</v>
      </c>
      <c r="O86">
        <f t="shared" si="15"/>
        <v>1.4760299695678416</v>
      </c>
      <c r="P86">
        <f t="shared" si="12"/>
        <v>29.622445459257012</v>
      </c>
      <c r="Q86">
        <f t="shared" si="13"/>
        <v>6054675.99740793</v>
      </c>
      <c r="R86">
        <f t="shared" si="14"/>
        <v>1301755339.4427049</v>
      </c>
    </row>
    <row r="87" spans="2:18" x14ac:dyDescent="0.3">
      <c r="B87">
        <v>216</v>
      </c>
      <c r="C87">
        <f t="shared" si="10"/>
        <v>28.25199619593575</v>
      </c>
      <c r="D87">
        <f t="shared" si="11"/>
        <v>5507409.4944806602</v>
      </c>
      <c r="E87">
        <f t="shared" si="9"/>
        <v>1189600450.8078227</v>
      </c>
      <c r="N87">
        <v>216</v>
      </c>
      <c r="O87">
        <f t="shared" si="15"/>
        <v>1.4773194911503995</v>
      </c>
      <c r="P87">
        <f t="shared" si="12"/>
        <v>29.648324867897365</v>
      </c>
      <c r="Q87">
        <f t="shared" si="13"/>
        <v>6065259.8555594319</v>
      </c>
      <c r="R87">
        <f t="shared" si="14"/>
        <v>1310096128.8008373</v>
      </c>
    </row>
    <row r="88" spans="2:18" x14ac:dyDescent="0.3">
      <c r="B88">
        <v>217</v>
      </c>
      <c r="C88">
        <f t="shared" si="10"/>
        <v>28.291171664300752</v>
      </c>
      <c r="D88">
        <f t="shared" si="11"/>
        <v>5522693.7195586432</v>
      </c>
      <c r="E88">
        <f t="shared" si="9"/>
        <v>1198424537.1442256</v>
      </c>
      <c r="N88">
        <v>217</v>
      </c>
      <c r="O88">
        <f t="shared" si="15"/>
        <v>1.4786030009554998</v>
      </c>
      <c r="P88">
        <f t="shared" si="12"/>
        <v>29.674083626175925</v>
      </c>
      <c r="Q88">
        <f t="shared" si="13"/>
        <v>6075803.5494676474</v>
      </c>
      <c r="R88">
        <f t="shared" si="14"/>
        <v>1318449370.2344794</v>
      </c>
    </row>
    <row r="89" spans="2:18" x14ac:dyDescent="0.3">
      <c r="B89">
        <v>218</v>
      </c>
      <c r="C89">
        <f t="shared" si="10"/>
        <v>28.330220963192854</v>
      </c>
      <c r="D89">
        <f t="shared" si="11"/>
        <v>5537949.7967809904</v>
      </c>
      <c r="E89">
        <f t="shared" si="9"/>
        <v>1207273055.698256</v>
      </c>
      <c r="N89">
        <v>218</v>
      </c>
      <c r="O89">
        <f t="shared" si="15"/>
        <v>1.4798805547772027</v>
      </c>
      <c r="P89">
        <f t="shared" si="12"/>
        <v>29.69972285382368</v>
      </c>
      <c r="Q89">
        <f t="shared" si="13"/>
        <v>6086307.4093981627</v>
      </c>
      <c r="R89">
        <f t="shared" si="14"/>
        <v>1326815015.2487996</v>
      </c>
    </row>
    <row r="90" spans="2:18" x14ac:dyDescent="0.3">
      <c r="B90">
        <v>219</v>
      </c>
      <c r="C90">
        <f t="shared" si="10"/>
        <v>28.369145074931382</v>
      </c>
      <c r="D90">
        <f t="shared" si="11"/>
        <v>5553177.9067492746</v>
      </c>
      <c r="E90">
        <f t="shared" si="9"/>
        <v>1216145961.5780911</v>
      </c>
      <c r="N90">
        <v>219</v>
      </c>
      <c r="O90">
        <f t="shared" si="15"/>
        <v>1.4811522076364345</v>
      </c>
      <c r="P90">
        <f t="shared" si="12"/>
        <v>29.725243655055603</v>
      </c>
      <c r="Q90">
        <f t="shared" si="13"/>
        <v>6096771.761431722</v>
      </c>
      <c r="R90">
        <f t="shared" si="14"/>
        <v>1335193015.7535472</v>
      </c>
    </row>
    <row r="91" spans="2:18" x14ac:dyDescent="0.3">
      <c r="B91">
        <v>220</v>
      </c>
      <c r="C91">
        <f t="shared" si="10"/>
        <v>28.407944969744101</v>
      </c>
      <c r="D91">
        <f t="shared" si="11"/>
        <v>5568378.2280876637</v>
      </c>
      <c r="E91">
        <f t="shared" si="9"/>
        <v>1225043210.179286</v>
      </c>
      <c r="N91">
        <v>220</v>
      </c>
      <c r="O91">
        <f t="shared" si="15"/>
        <v>1.4824180137952074</v>
      </c>
      <c r="P91">
        <f t="shared" si="12"/>
        <v>29.750647118856016</v>
      </c>
      <c r="Q91">
        <f t="shared" si="13"/>
        <v>6107196.9275358012</v>
      </c>
      <c r="R91">
        <f t="shared" si="14"/>
        <v>1343583324.0578763</v>
      </c>
    </row>
    <row r="92" spans="2:18" x14ac:dyDescent="0.3">
      <c r="B92">
        <v>221</v>
      </c>
      <c r="C92">
        <f t="shared" si="10"/>
        <v>28.446621605970233</v>
      </c>
      <c r="D92">
        <f t="shared" si="11"/>
        <v>5583550.9374734424</v>
      </c>
      <c r="E92">
        <f t="shared" si="9"/>
        <v>1233964757.1816308</v>
      </c>
      <c r="N92">
        <v>221</v>
      </c>
      <c r="O92">
        <f t="shared" si="15"/>
        <v>1.4836780267705121</v>
      </c>
      <c r="P92">
        <f t="shared" si="12"/>
        <v>29.775934319257406</v>
      </c>
      <c r="Q92">
        <f t="shared" si="13"/>
        <v>6117583.2256346447</v>
      </c>
      <c r="R92">
        <f t="shared" si="14"/>
        <v>1351985892.8652565</v>
      </c>
    </row>
    <row r="93" spans="2:18" x14ac:dyDescent="0.3">
      <c r="B93">
        <v>222</v>
      </c>
      <c r="C93">
        <f t="shared" si="10"/>
        <v>28.485175930259238</v>
      </c>
      <c r="D93">
        <f t="shared" si="11"/>
        <v>5598696.2096669609</v>
      </c>
      <c r="E93">
        <f t="shared" si="9"/>
        <v>1242910558.5460653</v>
      </c>
      <c r="N93">
        <v>222</v>
      </c>
      <c r="O93">
        <f t="shared" si="15"/>
        <v>1.4849322993478944</v>
      </c>
      <c r="P93">
        <f t="shared" si="12"/>
        <v>29.801106315612891</v>
      </c>
      <c r="Q93">
        <f t="shared" si="13"/>
        <v>6127930.9696777919</v>
      </c>
      <c r="R93">
        <f t="shared" si="14"/>
        <v>1360400675.2684698</v>
      </c>
    </row>
    <row r="94" spans="2:18" x14ac:dyDescent="0.3">
      <c r="B94">
        <v>223</v>
      </c>
      <c r="C94">
        <f t="shared" si="10"/>
        <v>28.523608877765259</v>
      </c>
      <c r="D94">
        <f t="shared" si="11"/>
        <v>5613814.217540931</v>
      </c>
      <c r="E94">
        <f t="shared" si="9"/>
        <v>1251880570.5116277</v>
      </c>
      <c r="N94">
        <v>223</v>
      </c>
      <c r="O94">
        <f t="shared" si="15"/>
        <v>1.4861808835947241</v>
      </c>
      <c r="P94">
        <f t="shared" si="12"/>
        <v>29.826164152862518</v>
      </c>
      <c r="Q94">
        <f t="shared" si="13"/>
        <v>6138240.4697071584</v>
      </c>
      <c r="R94">
        <f t="shared" si="14"/>
        <v>1368827624.7446964</v>
      </c>
    </row>
    <row r="95" spans="2:18" x14ac:dyDescent="0.3">
      <c r="B95">
        <v>224</v>
      </c>
      <c r="C95">
        <f t="shared" si="10"/>
        <v>28.561921372337636</v>
      </c>
      <c r="D95">
        <f t="shared" si="11"/>
        <v>5628905.1321092229</v>
      </c>
      <c r="E95">
        <f t="shared" si="9"/>
        <v>1260874749.5924659</v>
      </c>
      <c r="N95">
        <v>224</v>
      </c>
      <c r="O95">
        <f t="shared" si="15"/>
        <v>1.4874238308731662</v>
      </c>
      <c r="P95">
        <f t="shared" si="12"/>
        <v>29.85110886179357</v>
      </c>
      <c r="Q95">
        <f t="shared" si="13"/>
        <v>6148512.0319226896</v>
      </c>
      <c r="R95">
        <f t="shared" si="14"/>
        <v>1377266695.1506824</v>
      </c>
    </row>
    <row r="96" spans="2:18" x14ac:dyDescent="0.3">
      <c r="B96">
        <v>225</v>
      </c>
      <c r="C96">
        <f t="shared" si="10"/>
        <v>28.600114326707264</v>
      </c>
      <c r="D96">
        <f t="shared" si="11"/>
        <v>5643969.122555011</v>
      </c>
      <c r="E96">
        <f t="shared" si="9"/>
        <v>1269893052.5748775</v>
      </c>
      <c r="N96">
        <v>225</v>
      </c>
      <c r="O96">
        <f t="shared" si="15"/>
        <v>1.4886611918528558</v>
      </c>
      <c r="P96">
        <f t="shared" si="12"/>
        <v>29.875941459294964</v>
      </c>
      <c r="Q96">
        <f t="shared" si="13"/>
        <v>6158745.9587466167</v>
      </c>
      <c r="R96">
        <f t="shared" si="14"/>
        <v>1385717840.7179887</v>
      </c>
    </row>
    <row r="97" spans="2:18" x14ac:dyDescent="0.3">
      <c r="B97">
        <v>226</v>
      </c>
      <c r="C97">
        <f t="shared" si="10"/>
        <v>28.638188642669235</v>
      </c>
      <c r="D97">
        <f t="shared" si="11"/>
        <v>5659006.3562584538</v>
      </c>
      <c r="E97">
        <f t="shared" si="9"/>
        <v>1278935436.5144105</v>
      </c>
      <c r="N97">
        <v>226</v>
      </c>
      <c r="O97">
        <f t="shared" si="15"/>
        <v>1.4898930165232949</v>
      </c>
      <c r="P97">
        <f t="shared" si="12"/>
        <v>29.900662948606005</v>
      </c>
      <c r="Q97">
        <f t="shared" si="13"/>
        <v>6168942.5488863671</v>
      </c>
      <c r="R97">
        <f t="shared" si="14"/>
        <v>1394181016.0483189</v>
      </c>
    </row>
    <row r="98" spans="2:18" x14ac:dyDescent="0.3">
      <c r="B98">
        <v>227</v>
      </c>
      <c r="C98">
        <f t="shared" si="10"/>
        <v>28.676145211261527</v>
      </c>
      <c r="D98">
        <f t="shared" si="11"/>
        <v>5674016.9988237666</v>
      </c>
      <c r="E98">
        <f t="shared" si="9"/>
        <v>1288001858.732995</v>
      </c>
      <c r="N98">
        <v>227</v>
      </c>
      <c r="O98">
        <f t="shared" si="15"/>
        <v>1.49111935420597</v>
      </c>
      <c r="P98">
        <f t="shared" si="12"/>
        <v>29.925274319559609</v>
      </c>
      <c r="Q98">
        <f t="shared" si="13"/>
        <v>6179102.0973961679</v>
      </c>
      <c r="R98">
        <f t="shared" si="14"/>
        <v>1402656176.1089301</v>
      </c>
    </row>
    <row r="99" spans="2:18" x14ac:dyDescent="0.3">
      <c r="B99">
        <v>228</v>
      </c>
      <c r="C99">
        <f t="shared" si="10"/>
        <v>28.713984912940127</v>
      </c>
      <c r="D99">
        <f t="shared" si="11"/>
        <v>5689001.2141058175</v>
      </c>
      <c r="E99">
        <f t="shared" ref="E99:E111" si="16">D99*B99</f>
        <v>1297092276.8161263</v>
      </c>
      <c r="N99">
        <v>228</v>
      </c>
      <c r="O99">
        <f t="shared" si="15"/>
        <v>1.4923402535662014</v>
      </c>
      <c r="P99">
        <f t="shared" si="12"/>
        <v>29.949776548820093</v>
      </c>
      <c r="Q99">
        <f t="shared" si="13"/>
        <v>6189224.8957373537</v>
      </c>
      <c r="R99">
        <f t="shared" si="14"/>
        <v>1411143276.2281168</v>
      </c>
    </row>
    <row r="100" spans="2:18" x14ac:dyDescent="0.3">
      <c r="B100">
        <v>229</v>
      </c>
      <c r="C100">
        <f t="shared" si="10"/>
        <v>28.751708617750438</v>
      </c>
      <c r="D100">
        <f t="shared" si="11"/>
        <v>5703959.1642361721</v>
      </c>
      <c r="E100">
        <f t="shared" si="16"/>
        <v>1306206648.6100833</v>
      </c>
      <c r="N100">
        <v>229</v>
      </c>
      <c r="O100">
        <f t="shared" si="15"/>
        <v>1.4935557626247311</v>
      </c>
      <c r="P100">
        <f t="shared" si="12"/>
        <v>29.974170600115727</v>
      </c>
      <c r="Q100">
        <f t="shared" si="13"/>
        <v>6199311.2318374105</v>
      </c>
      <c r="R100">
        <f t="shared" si="14"/>
        <v>1419642272.0907669</v>
      </c>
    </row>
    <row r="101" spans="2:18" x14ac:dyDescent="0.3">
      <c r="B101">
        <v>230</v>
      </c>
      <c r="C101">
        <f t="shared" ref="C101:C119" si="17">0.56*$H$5*(B101/10)^(0.3)</f>
        <v>28.789317185495293</v>
      </c>
      <c r="D101">
        <f t="shared" ref="D101:D119" si="18">$H$6*$H$10*$H$9*(C101^2)/2</f>
        <v>5718891.0096486779</v>
      </c>
      <c r="E101">
        <f t="shared" si="16"/>
        <v>1315344932.2191958</v>
      </c>
      <c r="N101">
        <v>230</v>
      </c>
      <c r="O101">
        <f t="shared" si="15"/>
        <v>1.4947659287690569</v>
      </c>
      <c r="P101">
        <f t="shared" si="12"/>
        <v>29.998457424466203</v>
      </c>
      <c r="Q101">
        <f t="shared" si="13"/>
        <v>6209361.3901478294</v>
      </c>
      <c r="R101">
        <f t="shared" si="14"/>
        <v>1428153119.7340007</v>
      </c>
    </row>
    <row r="102" spans="2:18" x14ac:dyDescent="0.3">
      <c r="B102">
        <v>231</v>
      </c>
      <c r="C102">
        <f t="shared" si="17"/>
        <v>28.826811465899421</v>
      </c>
      <c r="D102">
        <f t="shared" si="18"/>
        <v>5733796.9091045223</v>
      </c>
      <c r="E102">
        <f t="shared" si="16"/>
        <v>1324507086.0031447</v>
      </c>
      <c r="N102">
        <v>231</v>
      </c>
      <c r="O102">
        <f t="shared" si="15"/>
        <v>1.495970798764517</v>
      </c>
      <c r="P102">
        <f t="shared" si="12"/>
        <v>30.022637960405092</v>
      </c>
      <c r="Q102">
        <f t="shared" si="13"/>
        <v>6219375.6517007425</v>
      </c>
      <c r="R102">
        <f t="shared" si="14"/>
        <v>1436675775.5428715</v>
      </c>
    </row>
    <row r="103" spans="2:18" x14ac:dyDescent="0.3">
      <c r="B103">
        <v>232</v>
      </c>
      <c r="C103">
        <f t="shared" si="17"/>
        <v>28.864192298770686</v>
      </c>
      <c r="D103">
        <f t="shared" si="18"/>
        <v>5748677.0197168505</v>
      </c>
      <c r="E103">
        <f t="shared" si="16"/>
        <v>1333693068.5743093</v>
      </c>
      <c r="N103">
        <v>232</v>
      </c>
      <c r="O103">
        <f t="shared" si="15"/>
        <v>1.4971704187651342</v>
      </c>
      <c r="P103">
        <f t="shared" si="12"/>
        <v>30.046713134197478</v>
      </c>
      <c r="Q103">
        <f t="shared" si="13"/>
        <v>6229354.2941644127</v>
      </c>
      <c r="R103">
        <f t="shared" si="14"/>
        <v>1445210196.2461438</v>
      </c>
    </row>
    <row r="104" spans="2:18" x14ac:dyDescent="0.3">
      <c r="B104">
        <v>233</v>
      </c>
      <c r="C104">
        <f t="shared" si="17"/>
        <v>28.901460514157939</v>
      </c>
      <c r="D104">
        <f t="shared" si="18"/>
        <v>5763531.4969748706</v>
      </c>
      <c r="E104">
        <f t="shared" si="16"/>
        <v>1342902838.7951448</v>
      </c>
      <c r="N104">
        <v>233</v>
      </c>
      <c r="O104">
        <f t="shared" si="15"/>
        <v>1.4983648343242244</v>
      </c>
      <c r="P104">
        <f t="shared" si="12"/>
        <v>30.07068386005286</v>
      </c>
      <c r="Q104">
        <f t="shared" si="13"/>
        <v>6239297.5918975817</v>
      </c>
      <c r="R104">
        <f t="shared" si="14"/>
        <v>1453756338.9121366</v>
      </c>
    </row>
    <row r="105" spans="2:18" x14ac:dyDescent="0.3">
      <c r="B105">
        <v>234</v>
      </c>
      <c r="C105">
        <f t="shared" si="17"/>
        <v>28.93861693250582</v>
      </c>
      <c r="D105">
        <f t="shared" si="18"/>
        <v>5778360.4947675569</v>
      </c>
      <c r="E105">
        <f t="shared" si="16"/>
        <v>1352136355.7756083</v>
      </c>
      <c r="N105">
        <v>234</v>
      </c>
      <c r="O105">
        <f t="shared" si="15"/>
        <v>1.4995540904047759</v>
      </c>
      <c r="P105">
        <f t="shared" si="12"/>
        <v>30.094551040333446</v>
      </c>
      <c r="Q105">
        <f t="shared" si="13"/>
        <v>6249205.8160027219</v>
      </c>
      <c r="R105">
        <f t="shared" si="14"/>
        <v>1462314160.9446368</v>
      </c>
    </row>
    <row r="106" spans="2:18" x14ac:dyDescent="0.3">
      <c r="B106">
        <v>235</v>
      </c>
      <c r="C106">
        <f t="shared" si="17"/>
        <v>28.975662364806364</v>
      </c>
      <c r="D106">
        <f t="shared" si="18"/>
        <v>5793164.1654068669</v>
      </c>
      <c r="E106">
        <f t="shared" si="16"/>
        <v>1361393578.8706138</v>
      </c>
      <c r="N106">
        <v>235</v>
      </c>
      <c r="O106">
        <f t="shared" si="15"/>
        <v>1.5007382313896063</v>
      </c>
      <c r="P106">
        <f t="shared" si="12"/>
        <v>30.118315565758007</v>
      </c>
      <c r="Q106">
        <f t="shared" si="13"/>
        <v>6259079.2343782103</v>
      </c>
      <c r="R106">
        <f t="shared" si="14"/>
        <v>1470883620.0788794</v>
      </c>
    </row>
    <row r="107" spans="2:18" x14ac:dyDescent="0.3">
      <c r="B107">
        <v>236</v>
      </c>
      <c r="C107">
        <f t="shared" si="17"/>
        <v>29.012597612747609</v>
      </c>
      <c r="D107">
        <f t="shared" si="18"/>
        <v>5807942.6596505372</v>
      </c>
      <c r="E107">
        <f t="shared" si="16"/>
        <v>1370674467.6775267</v>
      </c>
      <c r="N107">
        <v>236</v>
      </c>
      <c r="O107">
        <f t="shared" si="15"/>
        <v>1.5019173010913003</v>
      </c>
      <c r="P107">
        <f t="shared" si="12"/>
        <v>30.141978315601303</v>
      </c>
      <c r="Q107">
        <f t="shared" si="13"/>
        <v>6268918.1117694369</v>
      </c>
      <c r="R107">
        <f t="shared" si="14"/>
        <v>1479464674.3775871</v>
      </c>
    </row>
    <row r="108" spans="2:18" x14ac:dyDescent="0.3">
      <c r="B108">
        <v>237</v>
      </c>
      <c r="C108">
        <f t="shared" si="17"/>
        <v>29.049423468859256</v>
      </c>
      <c r="D108">
        <f t="shared" si="18"/>
        <v>5822696.1267244667</v>
      </c>
      <c r="E108">
        <f t="shared" si="16"/>
        <v>1379978982.0336986</v>
      </c>
      <c r="N108">
        <v>237</v>
      </c>
      <c r="O108">
        <f t="shared" si="15"/>
        <v>1.5030913427619368</v>
      </c>
      <c r="P108">
        <f t="shared" si="12"/>
        <v>30.165540157889307</v>
      </c>
      <c r="Q108">
        <f t="shared" si="13"/>
        <v>6278722.7098189052</v>
      </c>
      <c r="R108">
        <f t="shared" si="14"/>
        <v>1488057282.2270806</v>
      </c>
    </row>
    <row r="109" spans="2:18" x14ac:dyDescent="0.3">
      <c r="B109">
        <v>238</v>
      </c>
      <c r="C109">
        <f t="shared" si="17"/>
        <v>29.086140716655439</v>
      </c>
      <c r="D109">
        <f t="shared" si="18"/>
        <v>5837424.7143446626</v>
      </c>
      <c r="E109">
        <f t="shared" si="16"/>
        <v>1389307082.0140297</v>
      </c>
      <c r="N109">
        <v>238</v>
      </c>
      <c r="O109">
        <f t="shared" si="15"/>
        <v>1.50426039910261</v>
      </c>
      <c r="P109">
        <f t="shared" si="12"/>
        <v>30.189001949590278</v>
      </c>
      <c r="Q109">
        <f t="shared" si="13"/>
        <v>6288493.2871153234</v>
      </c>
      <c r="R109">
        <f t="shared" si="14"/>
        <v>1496661402.333447</v>
      </c>
    </row>
    <row r="110" spans="2:18" x14ac:dyDescent="0.3">
      <c r="B110">
        <v>239</v>
      </c>
      <c r="C110">
        <f t="shared" si="17"/>
        <v>29.122750130774673</v>
      </c>
      <c r="D110">
        <f t="shared" si="18"/>
        <v>5852128.5687388005</v>
      </c>
      <c r="E110">
        <f t="shared" si="16"/>
        <v>1398658727.9285734</v>
      </c>
      <c r="N110">
        <v>239</v>
      </c>
      <c r="O110">
        <f t="shared" si="15"/>
        <v>1.5054245122727479</v>
      </c>
      <c r="P110">
        <f t="shared" si="12"/>
        <v>30.212364536801775</v>
      </c>
      <c r="Q110">
        <f t="shared" si="13"/>
        <v>6298230.0992417233</v>
      </c>
      <c r="R110">
        <f t="shared" si="14"/>
        <v>1505276993.7187719</v>
      </c>
    </row>
    <row r="111" spans="2:18" x14ac:dyDescent="0.3">
      <c r="B111">
        <v>240</v>
      </c>
      <c r="C111">
        <f t="shared" si="17"/>
        <v>29.159252477117068</v>
      </c>
      <c r="D111">
        <f t="shared" si="18"/>
        <v>5866807.83466738</v>
      </c>
      <c r="E111">
        <f t="shared" si="16"/>
        <v>1408033880.3201711</v>
      </c>
      <c r="N111">
        <v>240</v>
      </c>
      <c r="O111">
        <f t="shared" si="15"/>
        <v>1.5065837238992348</v>
      </c>
      <c r="P111">
        <f t="shared" si="12"/>
        <v>30.235628754933742</v>
      </c>
      <c r="Q111">
        <f t="shared" si="13"/>
        <v>6307933.3988226159</v>
      </c>
      <c r="R111">
        <f t="shared" si="14"/>
        <v>1513904015.7174277</v>
      </c>
    </row>
    <row r="112" spans="2:18" x14ac:dyDescent="0.3">
      <c r="B112">
        <v>241</v>
      </c>
      <c r="C112">
        <f t="shared" si="17"/>
        <v>29.195648512978835</v>
      </c>
      <c r="D112">
        <f t="shared" si="18"/>
        <v>5881462.6554444833</v>
      </c>
      <c r="E112">
        <f t="shared" ref="E112:E118" si="19">D112*B112</f>
        <v>1417432499.9621205</v>
      </c>
      <c r="N112">
        <v>241</v>
      </c>
      <c r="O112">
        <f t="shared" si="15"/>
        <v>1.5077380750853435</v>
      </c>
      <c r="P112">
        <f t="shared" si="12"/>
        <v>30.258795428887758</v>
      </c>
      <c r="Q112">
        <f t="shared" si="13"/>
        <v>6317603.4355702242</v>
      </c>
      <c r="R112">
        <f t="shared" si="14"/>
        <v>1522542427.972424</v>
      </c>
    </row>
    <row r="113" spans="2:18" x14ac:dyDescent="0.3">
      <c r="B113">
        <v>242</v>
      </c>
      <c r="C113">
        <f t="shared" si="17"/>
        <v>29.231938987184204</v>
      </c>
      <c r="D113">
        <f t="shared" si="18"/>
        <v>5896093.1729581738</v>
      </c>
      <c r="E113">
        <f t="shared" si="19"/>
        <v>1426854547.8558781</v>
      </c>
      <c r="N113">
        <v>242</v>
      </c>
      <c r="O113">
        <f t="shared" si="15"/>
        <v>1.5088876064194805</v>
      </c>
      <c r="P113">
        <f t="shared" si="12"/>
        <v>30.281865373232552</v>
      </c>
      <c r="Q113">
        <f t="shared" si="13"/>
        <v>6327240.4563298076</v>
      </c>
      <c r="R113">
        <f t="shared" si="14"/>
        <v>1531192190.4318135</v>
      </c>
    </row>
    <row r="114" spans="2:18" x14ac:dyDescent="0.3">
      <c r="B114">
        <v>243</v>
      </c>
      <c r="C114">
        <f t="shared" si="17"/>
        <v>29.268124640214765</v>
      </c>
      <c r="D114">
        <f t="shared" si="18"/>
        <v>5910699.5276905131</v>
      </c>
      <c r="E114">
        <f t="shared" si="19"/>
        <v>1436299985.2287946</v>
      </c>
      <c r="N114">
        <v>243</v>
      </c>
      <c r="O114">
        <f t="shared" si="15"/>
        <v>1.5100323579837487</v>
      </c>
      <c r="P114">
        <f t="shared" si="12"/>
        <v>30.30483939237585</v>
      </c>
      <c r="Q114">
        <f t="shared" si="13"/>
        <v>6336844.7051240969</v>
      </c>
      <c r="R114">
        <f t="shared" si="14"/>
        <v>1539853263.3451555</v>
      </c>
    </row>
    <row r="115" spans="2:18" x14ac:dyDescent="0.3">
      <c r="B115">
        <v>244</v>
      </c>
      <c r="C115">
        <f t="shared" si="17"/>
        <v>29.304206204336307</v>
      </c>
      <c r="D115">
        <f t="shared" si="18"/>
        <v>5925281.8587372117</v>
      </c>
      <c r="E115">
        <f t="shared" si="19"/>
        <v>1445768773.5318797</v>
      </c>
      <c r="N115">
        <v>244</v>
      </c>
      <c r="O115">
        <f t="shared" si="15"/>
        <v>1.5111723693623342</v>
      </c>
      <c r="P115">
        <f t="shared" si="12"/>
        <v>30.327718280732686</v>
      </c>
      <c r="Q115">
        <f t="shared" si="13"/>
        <v>6346416.4231968643</v>
      </c>
      <c r="R115">
        <f t="shared" si="14"/>
        <v>1548525607.2600348</v>
      </c>
    </row>
    <row r="116" spans="2:18" x14ac:dyDescent="0.3">
      <c r="B116">
        <v>245</v>
      </c>
      <c r="C116">
        <f t="shared" si="17"/>
        <v>29.340184403723235</v>
      </c>
      <c r="D116">
        <f t="shared" si="18"/>
        <v>5939840.3038269421</v>
      </c>
      <c r="E116">
        <f t="shared" si="19"/>
        <v>1455260874.4376009</v>
      </c>
      <c r="N116">
        <v>245</v>
      </c>
      <c r="O116">
        <f t="shared" si="15"/>
        <v>1.5123076796497181</v>
      </c>
      <c r="P116">
        <f t="shared" si="12"/>
        <v>30.350502822890192</v>
      </c>
      <c r="Q116">
        <f t="shared" si="13"/>
        <v>6355955.8490556329</v>
      </c>
      <c r="R116">
        <f t="shared" si="14"/>
        <v>1557209183.01863</v>
      </c>
    </row>
    <row r="117" spans="2:18" x14ac:dyDescent="0.3">
      <c r="B117">
        <v>246</v>
      </c>
      <c r="C117">
        <f t="shared" si="17"/>
        <v>29.376059954580576</v>
      </c>
      <c r="D117">
        <f t="shared" si="18"/>
        <v>5954374.9993402772</v>
      </c>
      <c r="E117">
        <f t="shared" si="19"/>
        <v>1464776249.8377082</v>
      </c>
      <c r="N117">
        <v>246</v>
      </c>
      <c r="O117">
        <f t="shared" si="15"/>
        <v>1.5134383274587238</v>
      </c>
      <c r="P117">
        <f t="shared" si="12"/>
        <v>30.373193793769126</v>
      </c>
      <c r="Q117">
        <f t="shared" si="13"/>
        <v>6365463.2185136024</v>
      </c>
      <c r="R117">
        <f t="shared" si="14"/>
        <v>1565903951.7543461</v>
      </c>
    </row>
    <row r="118" spans="2:18" x14ac:dyDescent="0.3">
      <c r="B118">
        <v>247</v>
      </c>
      <c r="C118">
        <f t="shared" si="17"/>
        <v>29.411833565263713</v>
      </c>
      <c r="D118">
        <f t="shared" si="18"/>
        <v>5968886.080328336</v>
      </c>
      <c r="E118">
        <f t="shared" si="19"/>
        <v>1474314861.841099</v>
      </c>
      <c r="N118">
        <v>247</v>
      </c>
      <c r="O118">
        <f t="shared" si="15"/>
        <v>1.5145643509283928</v>
      </c>
      <c r="P118">
        <f t="shared" si="12"/>
        <v>30.395791958781913</v>
      </c>
      <c r="Q118">
        <f t="shared" si="13"/>
        <v>6374938.764730704</v>
      </c>
      <c r="R118">
        <f t="shared" si="14"/>
        <v>1574609874.888484</v>
      </c>
    </row>
    <row r="119" spans="2:18" x14ac:dyDescent="0.3">
      <c r="B119">
        <v>248</v>
      </c>
      <c r="C119">
        <f t="shared" si="17"/>
        <v>29.44750593639575</v>
      </c>
      <c r="D119">
        <f t="shared" si="18"/>
        <v>5983373.6805310352</v>
      </c>
      <c r="E119">
        <f t="shared" ref="E119" si="20">D119*B119</f>
        <v>1483876672.7716968</v>
      </c>
      <c r="N119">
        <v>248</v>
      </c>
      <c r="O119">
        <f t="shared" si="15"/>
        <v>1.5156857877317078</v>
      </c>
      <c r="P119">
        <f t="shared" si="12"/>
        <v>30.418298073987643</v>
      </c>
      <c r="Q119">
        <f t="shared" si="13"/>
        <v>6384382.7182539273</v>
      </c>
      <c r="R119">
        <f t="shared" si="14"/>
        <v>1583326914.1269739</v>
      </c>
    </row>
    <row r="120" spans="2:18" x14ac:dyDescent="0.3">
      <c r="C120" t="s">
        <v>8</v>
      </c>
      <c r="D120" s="1">
        <f>SUM(D5:D119)</f>
        <v>521294314.36717832</v>
      </c>
      <c r="E120" s="1">
        <f>SUM(E5:E119)</f>
        <v>97465463251.35997</v>
      </c>
      <c r="P120" t="s">
        <v>8</v>
      </c>
      <c r="Q120" s="1">
        <f>SUM(Q5:Q119)</f>
        <v>590080774.54047012</v>
      </c>
      <c r="R120" s="1">
        <f>SUM(R5:R119)</f>
        <v>108777644385.42638</v>
      </c>
    </row>
    <row r="121" spans="2:18" x14ac:dyDescent="0.3">
      <c r="D121" t="s">
        <v>9</v>
      </c>
      <c r="E121" t="s">
        <v>10</v>
      </c>
      <c r="Q121" t="s">
        <v>9</v>
      </c>
      <c r="R121" t="s">
        <v>7</v>
      </c>
    </row>
  </sheetData>
  <mergeCells count="1">
    <mergeCell ref="B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BA028-4DC5-4F07-A8ED-F62A5A99B6F3}">
  <dimension ref="A1"/>
  <sheetViews>
    <sheetView workbookViewId="0">
      <selection activeCell="B3" sqref="B3"/>
    </sheetView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b Y O I V a 3 / f c C k A A A A 9 g A A A B I A H A B D b 2 5 m a W c v U G F j a 2 F n Z S 5 4 b W w g o h g A K K A U A A A A A A A A A A A A A A A A A A A A A A A A A A A A h Y + 9 D o I w F I V f h X S n f y 6 G X G q i g 4 s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E J x K K S k H N k H I H H 4 F O e 5 9 t j 8 Q V l 0 V u t Y q i / F 6 C W y K w N 4 f 1 A N Q S w M E F A A C A A g A b Y O I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2 D i F U o i k e 4 D g A A A B E A A A A T A B w A R m 9 y b X V s Y X M v U 2 V j d G l v b j E u b S C i G A A o o B Q A A A A A A A A A A A A A A A A A A A A A A A A A A A A r T k 0 u y c z P U w i G 0 I b W A F B L A Q I t A B Q A A g A I A G 2 D i F W t / 3 3 A p A A A A P Y A A A A S A A A A A A A A A A A A A A A A A A A A A A B D b 2 5 m a W c v U G F j a 2 F n Z S 5 4 b W x Q S w E C L Q A U A A I A C A B t g 4 h V D 8 r p q 6 Q A A A D p A A A A E w A A A A A A A A A A A A A A A A D w A A A A W 0 N v b n R l b n R f V H l w Z X N d L n h t b F B L A Q I t A B Q A A g A I A G 2 D i F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y E N A t + 0 e T Q 7 J a s C + p F 4 2 B A A A A A A I A A A A A A B B m A A A A A Q A A I A A A A I e c x 3 i W t Y f l j A C v p P V T e r o R A M C A 2 E 0 v e K m W J e b 0 B n 1 / A A A A A A 6 A A A A A A g A A I A A A A P M m S D U M r r 8 B G K s s g + B T 9 8 w N 1 u i 1 q r h d M 0 B K v a v v C B Z J U A A A A C M 5 L V d 2 M C p x K g + j C D v x c L X C R P E 7 5 1 N d 1 x 5 2 2 m 3 J A 5 h 4 G d q Y 6 k j w S J U p 1 h M l I g b r V O U l P A J T I q V s N 6 s L l w / h t o w 9 M x e 2 R U S g R 4 o f w Y i 2 f 4 1 Y Q A A A A P 8 p Z s M s D G T d i o D u T s m K Z h 9 a Z + A F 4 e u G z h J c 8 J r K L 0 Z K A 0 g X c 2 g G O 7 S 1 2 V + 6 R 7 k c n O a c t s S 9 p y r Z / x l a J N g U L g 0 = < / D a t a M a s h u p > 
</file>

<file path=customXml/itemProps1.xml><?xml version="1.0" encoding="utf-8"?>
<ds:datastoreItem xmlns:ds="http://schemas.openxmlformats.org/officeDocument/2006/customXml" ds:itemID="{B19B2F8A-223F-43C5-9C3E-250B1B64C9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</vt:lpstr>
      <vt:lpstr>Atlanta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Raúl San Miguel</dc:creator>
  <cp:lastModifiedBy>Raúl San Miguel</cp:lastModifiedBy>
  <dcterms:created xsi:type="dcterms:W3CDTF">2022-11-03T16:26:48Z</dcterms:created>
  <dcterms:modified xsi:type="dcterms:W3CDTF">2023-02-22T16:57:37Z</dcterms:modified>
</cp:coreProperties>
</file>