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C:\Users\amoham223\Documents\GitHub\M_Cross_Cutting_IOT_Renesas_2023Nov12\"/>
    </mc:Choice>
  </mc:AlternateContent>
  <xr:revisionPtr revIDLastSave="0" documentId="13_ncr:1_{9E7558BD-8D45-4234-8FC6-12207FE7AA45}" xr6:coauthVersionLast="36" xr6:coauthVersionMax="47" xr10:uidLastSave="{00000000-0000-0000-0000-000000000000}"/>
  <bookViews>
    <workbookView xWindow="-108" yWindow="-108" windowWidth="23256" windowHeight="12576" firstSheet="2" activeTab="6" xr2:uid="{00000000-000D-0000-FFFF-FFFF00000000}"/>
  </bookViews>
  <sheets>
    <sheet name="Charter" sheetId="1" r:id="rId1"/>
    <sheet name="1.1_Receive Requirements" sheetId="4" r:id="rId2"/>
    <sheet name="1.3_Simulator Design" sheetId="8" r:id="rId3"/>
    <sheet name="1.4_Static Design" sheetId="9" r:id="rId4"/>
    <sheet name="1.4_Dynamic Design " sheetId="10" r:id="rId5"/>
    <sheet name="2.1.2_White Testing" sheetId="11" r:id="rId6"/>
    <sheet name="3.1_Black Testing" sheetId="12" r:id="rId7"/>
  </sheets>
  <definedNames>
    <definedName name="_xlnm._FilterDatabase" localSheetId="4" hidden="1">'1.4_Dynamic Design '!$B$10:$F$10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9" l="1"/>
  <c r="I27" i="9"/>
  <c r="J26" i="9"/>
  <c r="I26" i="9"/>
  <c r="J25" i="9"/>
  <c r="I25" i="9"/>
  <c r="J24" i="9"/>
  <c r="I24" i="9"/>
  <c r="J23" i="9"/>
  <c r="I23" i="9"/>
  <c r="J22" i="9"/>
  <c r="I22" i="9"/>
  <c r="J21" i="9"/>
  <c r="I21" i="9"/>
  <c r="J20" i="9"/>
  <c r="I20" i="9"/>
  <c r="J19" i="9"/>
  <c r="I19" i="9"/>
  <c r="E19" i="9"/>
  <c r="E20" i="9"/>
  <c r="E21" i="9"/>
  <c r="E22" i="9"/>
  <c r="E23" i="9"/>
  <c r="E24" i="9"/>
  <c r="E25" i="9"/>
  <c r="E26" i="9"/>
  <c r="E27" i="9"/>
  <c r="D27" i="9"/>
  <c r="D26" i="9"/>
  <c r="D25" i="9"/>
  <c r="D24" i="9"/>
  <c r="D23" i="9"/>
  <c r="D22" i="9"/>
  <c r="D21" i="9"/>
  <c r="D20" i="9"/>
  <c r="D19" i="9"/>
  <c r="I13" i="9"/>
  <c r="J15" i="9"/>
  <c r="I15" i="9"/>
  <c r="J14" i="9"/>
  <c r="I14" i="9"/>
  <c r="J13" i="9"/>
  <c r="J12" i="9"/>
  <c r="I12" i="9"/>
  <c r="J11" i="9"/>
  <c r="I11" i="9"/>
  <c r="J10" i="9"/>
  <c r="I10" i="9"/>
  <c r="J9" i="9"/>
  <c r="I9" i="9"/>
  <c r="J8" i="9"/>
  <c r="I8" i="9"/>
  <c r="D8" i="9"/>
  <c r="E8" i="9"/>
  <c r="D9" i="9"/>
  <c r="E9" i="9"/>
  <c r="D10" i="9"/>
  <c r="E10" i="9"/>
  <c r="D11" i="9"/>
  <c r="E11" i="9"/>
  <c r="D12" i="9"/>
  <c r="E12" i="9"/>
  <c r="D13" i="9"/>
  <c r="E13" i="9"/>
  <c r="D14" i="9"/>
  <c r="E14" i="9"/>
  <c r="D15" i="9"/>
  <c r="E15" i="9"/>
  <c r="E7" i="9"/>
  <c r="D7" i="9"/>
  <c r="M2" i="9"/>
  <c r="W15" i="1"/>
  <c r="B4" i="12" l="1"/>
  <c r="B4" i="10"/>
  <c r="P3" i="12"/>
  <c r="P2" i="12"/>
  <c r="B4" i="11"/>
  <c r="P3" i="11"/>
  <c r="P2" i="11"/>
  <c r="O2" i="10"/>
  <c r="O3" i="10"/>
  <c r="B4" i="9"/>
  <c r="M3" i="9"/>
  <c r="B4" i="8"/>
  <c r="K3" i="8"/>
  <c r="K2" i="8"/>
  <c r="B4" i="4"/>
  <c r="H54" i="4"/>
  <c r="H53" i="4" s="1"/>
  <c r="H52" i="4" s="1"/>
  <c r="H51" i="4" s="1"/>
  <c r="H50" i="4" s="1"/>
  <c r="H49" i="4" s="1"/>
  <c r="H48" i="4" s="1"/>
  <c r="H47" i="4" s="1"/>
  <c r="H46" i="4" s="1"/>
  <c r="H45" i="4" s="1"/>
  <c r="H44" i="4" s="1"/>
  <c r="H43" i="4" s="1"/>
  <c r="H42" i="4" s="1"/>
  <c r="H41" i="4" s="1"/>
  <c r="H40" i="4" s="1"/>
  <c r="K3" i="4"/>
  <c r="K2" i="4"/>
  <c r="F14" i="1"/>
  <c r="F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Sherif Abdelfatah Roshdy Elgiar</author>
  </authors>
  <commentList>
    <comment ref="U6" authorId="0" shapeId="0" xr:uid="{291AE531-91F0-4396-A565-5A3AF7656677}">
      <text>
        <r>
          <rPr>
            <b/>
            <sz val="9"/>
            <color indexed="81"/>
            <rFont val="Tahoma"/>
            <charset val="1"/>
          </rPr>
          <t>Sherif Abdelfatah Roshdy Elgiar:</t>
        </r>
        <r>
          <rPr>
            <sz val="9"/>
            <color indexed="81"/>
            <rFont val="Tahoma"/>
            <charset val="1"/>
          </rPr>
          <t xml:space="preserve">
1-Save data in eeprom
2-Off System</t>
        </r>
      </text>
    </comment>
    <comment ref="T8" authorId="0" shapeId="0" xr:uid="{3966A822-D4C6-4FAD-9D39-498F1ABC22D0}">
      <text>
        <r>
          <rPr>
            <b/>
            <sz val="9"/>
            <color indexed="81"/>
            <rFont val="Tahoma"/>
            <charset val="1"/>
          </rPr>
          <t>Sherif Abdelfatah Roshdy Elgiar:</t>
        </r>
        <r>
          <rPr>
            <sz val="9"/>
            <color indexed="81"/>
            <rFont val="Tahoma"/>
            <charset val="1"/>
          </rPr>
          <t xml:space="preserve">
once voltage reach determined volt before selected reset volt</t>
        </r>
      </text>
    </comment>
  </commentList>
</comments>
</file>

<file path=xl/sharedStrings.xml><?xml version="1.0" encoding="utf-8"?>
<sst xmlns="http://schemas.openxmlformats.org/spreadsheetml/2006/main" count="502" uniqueCount="345">
  <si>
    <t>Engineering Information</t>
  </si>
  <si>
    <t>To</t>
  </si>
  <si>
    <t>Cc</t>
  </si>
  <si>
    <t>Date</t>
  </si>
  <si>
    <t>PIC</t>
  </si>
  <si>
    <t>Re</t>
  </si>
  <si>
    <t>ELARABY GROUP</t>
  </si>
  <si>
    <t>Project Manager , Team Leader</t>
  </si>
  <si>
    <t>Project Team</t>
  </si>
  <si>
    <t>Github_ID</t>
  </si>
  <si>
    <t>Project Data</t>
  </si>
  <si>
    <t>3rd Exp Code</t>
  </si>
  <si>
    <t>3rd Exp Description</t>
  </si>
  <si>
    <t>Project Cat.</t>
  </si>
  <si>
    <t>Project Current Phase</t>
  </si>
  <si>
    <t>Road_Map_Type</t>
  </si>
  <si>
    <t>Project Strt</t>
  </si>
  <si>
    <t>Project End</t>
  </si>
  <si>
    <t>Year</t>
  </si>
  <si>
    <t>Month</t>
  </si>
  <si>
    <t>Day</t>
  </si>
  <si>
    <t>Project Manager</t>
  </si>
  <si>
    <t>Technology Group Mgr</t>
  </si>
  <si>
    <t>SW Team Leader</t>
  </si>
  <si>
    <t>Member 1</t>
  </si>
  <si>
    <t>Member 2</t>
  </si>
  <si>
    <t>ID Group</t>
  </si>
  <si>
    <t>Prod. Dev. G</t>
  </si>
  <si>
    <t>Comp. Dev. G</t>
  </si>
  <si>
    <t>R&amp;T Mech. G</t>
  </si>
  <si>
    <t>R&amp;T H.W. G</t>
  </si>
  <si>
    <t>R&amp;T S.W. G</t>
  </si>
  <si>
    <t>Long Term</t>
  </si>
  <si>
    <t>Med Term</t>
  </si>
  <si>
    <t>Short Term</t>
  </si>
  <si>
    <t xml:space="preserve">Based Technology </t>
  </si>
  <si>
    <t>TRL</t>
  </si>
  <si>
    <t>TRL Description</t>
  </si>
  <si>
    <t>basic principles observed</t>
  </si>
  <si>
    <t>technology concept formulated</t>
  </si>
  <si>
    <t>experimental proof of concept</t>
  </si>
  <si>
    <t>technology validated in lab</t>
  </si>
  <si>
    <t>technology validated in relevant environment</t>
  </si>
  <si>
    <t>technology demonstrated in relevant environment</t>
  </si>
  <si>
    <t>system prototype demonstration in operational environment</t>
  </si>
  <si>
    <t>system complete and qualified</t>
  </si>
  <si>
    <t>actual system proven in operational environment</t>
  </si>
  <si>
    <t>Marketing Road map</t>
  </si>
  <si>
    <t>R&amp;T Roadmap</t>
  </si>
  <si>
    <t>Term</t>
  </si>
  <si>
    <t>Mean</t>
  </si>
  <si>
    <t>max 1 Yrs development time</t>
  </si>
  <si>
    <t>max 2 Yrs development time</t>
  </si>
  <si>
    <t>max 3 Yrs development time</t>
  </si>
  <si>
    <t>Forcasting</t>
  </si>
  <si>
    <t>Ideation</t>
  </si>
  <si>
    <t>Scoping</t>
  </si>
  <si>
    <t>Roadmap</t>
  </si>
  <si>
    <t>Conceptual Research</t>
  </si>
  <si>
    <t>Experimental Research</t>
  </si>
  <si>
    <t>Detail Design</t>
  </si>
  <si>
    <t>Subsystem / Application</t>
  </si>
  <si>
    <t>Shadwing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</si>
  <si>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</si>
  <si>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</si>
  <si>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</si>
  <si>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</si>
  <si>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</si>
  <si>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</si>
  <si>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</si>
  <si>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</si>
  <si>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</si>
  <si>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</si>
  <si>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</si>
  <si>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</si>
  <si>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Software_Tasks</t>
  </si>
  <si>
    <t>N</t>
  </si>
  <si>
    <t>Task</t>
  </si>
  <si>
    <t>Duration</t>
  </si>
  <si>
    <t>Strt</t>
  </si>
  <si>
    <t>Stop</t>
  </si>
  <si>
    <t>Initiation</t>
  </si>
  <si>
    <t>Receive Requirements</t>
  </si>
  <si>
    <t>Data Analysis</t>
  </si>
  <si>
    <t>Simulator Design</t>
  </si>
  <si>
    <t>Paragmetic Design</t>
  </si>
  <si>
    <t>Development</t>
  </si>
  <si>
    <t>MCAL</t>
  </si>
  <si>
    <t>HAL</t>
  </si>
  <si>
    <t>Middleware</t>
  </si>
  <si>
    <t>APP</t>
  </si>
  <si>
    <t>MCAL Development</t>
  </si>
  <si>
    <t>White Box Testing</t>
  </si>
  <si>
    <t>2.1.1</t>
  </si>
  <si>
    <t>2.1.2</t>
  </si>
  <si>
    <t>2.2.1</t>
  </si>
  <si>
    <t>2.2.2</t>
  </si>
  <si>
    <t>HAL Development</t>
  </si>
  <si>
    <t>2.3.1</t>
  </si>
  <si>
    <t>2.3.2</t>
  </si>
  <si>
    <t>Middleware Development</t>
  </si>
  <si>
    <t>Black Box Testing</t>
  </si>
  <si>
    <t>Documentation</t>
  </si>
  <si>
    <t>STD Days</t>
  </si>
  <si>
    <t>Phase</t>
  </si>
  <si>
    <t>Planned</t>
  </si>
  <si>
    <t>Actual</t>
  </si>
  <si>
    <t>12 weeks</t>
  </si>
  <si>
    <t>3 weeks</t>
  </si>
  <si>
    <t>Block Diagram</t>
  </si>
  <si>
    <t>I/P</t>
  </si>
  <si>
    <t>MIDDLEWARE</t>
  </si>
  <si>
    <t>O/P</t>
  </si>
  <si>
    <t>Pin Assignment</t>
  </si>
  <si>
    <t>Processing</t>
  </si>
  <si>
    <t>System_State_Machine</t>
  </si>
  <si>
    <t>1_State_Machine\State_Machine.vsdx</t>
  </si>
  <si>
    <t>P40/Tool0</t>
  </si>
  <si>
    <t>RESET</t>
  </si>
  <si>
    <t>P137/INT0</t>
  </si>
  <si>
    <t>P122/X2</t>
  </si>
  <si>
    <t>P121/X1</t>
  </si>
  <si>
    <t>REGC</t>
  </si>
  <si>
    <t>VSS</t>
  </si>
  <si>
    <t>VDD</t>
  </si>
  <si>
    <t>3.3 Volt</t>
  </si>
  <si>
    <t>GND</t>
  </si>
  <si>
    <t>P73</t>
  </si>
  <si>
    <t>P72/INT7</t>
  </si>
  <si>
    <t>P70/INT6</t>
  </si>
  <si>
    <t>P30/INT3</t>
  </si>
  <si>
    <t>P74</t>
  </si>
  <si>
    <t>P31/INT4</t>
  </si>
  <si>
    <t>P50/INT1</t>
  </si>
  <si>
    <t>P51/INT2</t>
  </si>
  <si>
    <t>P17/TX0</t>
  </si>
  <si>
    <t>P16/RX0</t>
  </si>
  <si>
    <t>P15</t>
  </si>
  <si>
    <t>P14/AN24</t>
  </si>
  <si>
    <t>P13/AN23</t>
  </si>
  <si>
    <t>P12/AN22</t>
  </si>
  <si>
    <t>P11/AN21</t>
  </si>
  <si>
    <t>P10/AN20</t>
  </si>
  <si>
    <t>P147/AN18</t>
  </si>
  <si>
    <t>P23/AN3</t>
  </si>
  <si>
    <t>P22/AN2</t>
  </si>
  <si>
    <t>P21/AN1</t>
  </si>
  <si>
    <t>P20/AN0</t>
  </si>
  <si>
    <t>P1/INT10/AN16</t>
  </si>
  <si>
    <t>P0/INT8/AN17</t>
  </si>
  <si>
    <t>P120/AN19</t>
  </si>
  <si>
    <t>R5F11BBCAFP</t>
  </si>
  <si>
    <t>Renesas</t>
  </si>
  <si>
    <t>Circuit</t>
  </si>
  <si>
    <t>Event</t>
  </si>
  <si>
    <t>Action</t>
  </si>
  <si>
    <t>Notes</t>
  </si>
  <si>
    <t>Simulator Kit</t>
  </si>
  <si>
    <t>Design</t>
  </si>
  <si>
    <t>Review</t>
  </si>
  <si>
    <t>STOP</t>
  </si>
  <si>
    <t>RUN</t>
  </si>
  <si>
    <t>OFF</t>
  </si>
  <si>
    <t>FAULT</t>
  </si>
  <si>
    <t>Mode</t>
  </si>
  <si>
    <t>States</t>
  </si>
  <si>
    <t>I/P Module</t>
  </si>
  <si>
    <t>WASH</t>
  </si>
  <si>
    <t>SOAK</t>
  </si>
  <si>
    <t>RINSE</t>
  </si>
  <si>
    <t>SPIN</t>
  </si>
  <si>
    <t>TUB_CLEAN</t>
  </si>
  <si>
    <t>Child_proof</t>
  </si>
  <si>
    <t>OFF_PB</t>
  </si>
  <si>
    <t>End of operation</t>
  </si>
  <si>
    <t>PB_Update</t>
  </si>
  <si>
    <t>I/P (HW/Config)</t>
  </si>
  <si>
    <t>End of operation_Update</t>
  </si>
  <si>
    <t>LVR</t>
  </si>
  <si>
    <t>LVR_Update</t>
  </si>
  <si>
    <t>ERR</t>
  </si>
  <si>
    <t>ERR_Update</t>
  </si>
  <si>
    <t>OFF_Update</t>
  </si>
  <si>
    <t>O/P (HW/Config)</t>
  </si>
  <si>
    <t>Load_Update</t>
  </si>
  <si>
    <t>EEPROM_Update</t>
  </si>
  <si>
    <t>Fault_Update</t>
  </si>
  <si>
    <t>LED_Update</t>
  </si>
  <si>
    <t>Buzzer_Update</t>
  </si>
  <si>
    <t>TEST</t>
  </si>
  <si>
    <t>Wash_PB</t>
  </si>
  <si>
    <t>User_Program_Update</t>
  </si>
  <si>
    <t>Timer</t>
  </si>
  <si>
    <t>User_Program</t>
  </si>
  <si>
    <t>Timer_Update</t>
  </si>
  <si>
    <t>Water Level</t>
  </si>
  <si>
    <t>Weight</t>
  </si>
  <si>
    <t>Water_Level_Update</t>
  </si>
  <si>
    <t>Weight_Update</t>
  </si>
  <si>
    <t>Sleep</t>
  </si>
  <si>
    <t>Interfaces</t>
  </si>
  <si>
    <t>Init</t>
  </si>
  <si>
    <t>Set</t>
  </si>
  <si>
    <t>Get</t>
  </si>
  <si>
    <t>Update</t>
  </si>
  <si>
    <t>Enable</t>
  </si>
  <si>
    <t>Disable</t>
  </si>
  <si>
    <t>Sys need to Sleep</t>
  </si>
  <si>
    <t>Execution Time (msec)</t>
  </si>
  <si>
    <t>Delay (msec)</t>
  </si>
  <si>
    <t>Period (msec)</t>
  </si>
  <si>
    <t>Execution time have to be lower than tick time</t>
  </si>
  <si>
    <t>Tick time : 1msec for 8 Tasks (1Mhz)  , so 16 Task (2Mhz) , 32 Task (4Mhz) &amp; etc …</t>
  </si>
  <si>
    <t>Documents</t>
  </si>
  <si>
    <t>Simulator</t>
  </si>
  <si>
    <t>Datasheet</t>
  </si>
  <si>
    <t>Source_Code</t>
  </si>
  <si>
    <t>Flash_Code</t>
  </si>
  <si>
    <t>Refrences</t>
  </si>
  <si>
    <t>2_Circuit</t>
  </si>
  <si>
    <t>3_Data_sheet</t>
  </si>
  <si>
    <t>4_Simulator</t>
  </si>
  <si>
    <t>5_Source_Code</t>
  </si>
  <si>
    <t>6_Flash_Code</t>
  </si>
  <si>
    <t>7_Refrences</t>
  </si>
  <si>
    <t>Driver</t>
  </si>
  <si>
    <t>Write by</t>
  </si>
  <si>
    <t>Test by</t>
  </si>
  <si>
    <t>Format</t>
  </si>
  <si>
    <t>STD</t>
  </si>
  <si>
    <t>API</t>
  </si>
  <si>
    <t>DTS Review</t>
  </si>
  <si>
    <t>Device</t>
  </si>
  <si>
    <t>WDT Enable</t>
  </si>
  <si>
    <t>Result</t>
  </si>
  <si>
    <t>Pass</t>
  </si>
  <si>
    <t>Fail</t>
  </si>
  <si>
    <t>Final Result</t>
  </si>
  <si>
    <t>Approve</t>
  </si>
  <si>
    <t>Normal Mode</t>
  </si>
  <si>
    <t>Fault Mode</t>
  </si>
  <si>
    <t>Test Mode</t>
  </si>
  <si>
    <t>EEPROM</t>
  </si>
  <si>
    <t>Data Saved incase Plug removed</t>
  </si>
  <si>
    <t>Data Saved incase User Off</t>
  </si>
  <si>
    <t>Data return to default after factory mode reset</t>
  </si>
  <si>
    <t>Factory default</t>
  </si>
  <si>
    <t>RD0000545</t>
  </si>
  <si>
    <t>GROUP</t>
  </si>
  <si>
    <t>REF</t>
  </si>
  <si>
    <t>WM</t>
  </si>
  <si>
    <t>AC</t>
  </si>
  <si>
    <t>SHA</t>
  </si>
  <si>
    <t>WH</t>
  </si>
  <si>
    <t>Cross_Cutting</t>
  </si>
  <si>
    <t>x</t>
  </si>
  <si>
    <t>Test</t>
  </si>
  <si>
    <t>Factory Default</t>
  </si>
  <si>
    <t>SLEEP</t>
  </si>
  <si>
    <t>HW</t>
  </si>
  <si>
    <t>Modules</t>
  </si>
  <si>
    <t>HW Names</t>
  </si>
  <si>
    <t>Sys</t>
  </si>
  <si>
    <t>Modes</t>
  </si>
  <si>
    <t>END</t>
  </si>
  <si>
    <t>Fault</t>
  </si>
  <si>
    <t>Test_Mode</t>
  </si>
  <si>
    <t>Factory_Deafult</t>
  </si>
  <si>
    <t>IOT Charter</t>
  </si>
  <si>
    <t>IOT</t>
  </si>
  <si>
    <t>ENG:Abdelrahman ELAraby</t>
  </si>
  <si>
    <t>Eng:sherif Elgiar</t>
  </si>
  <si>
    <t>Ahmed</t>
  </si>
  <si>
    <t>RXD1</t>
  </si>
  <si>
    <t>TXD1</t>
  </si>
  <si>
    <t>iot_update</t>
  </si>
  <si>
    <t>Project Manager sherif abdelfatah</t>
  </si>
  <si>
    <t>Ahmed Yasser</t>
  </si>
  <si>
    <t>30/11/2023</t>
  </si>
  <si>
    <t>M_Cross_Cutting_IOT_Renesas_2023Nov12</t>
  </si>
  <si>
    <t>IOT_layer</t>
  </si>
  <si>
    <t>SSD</t>
  </si>
  <si>
    <t>LEDS</t>
  </si>
  <si>
    <t>power reading(pwr switch)</t>
  </si>
  <si>
    <t>status(status switch)</t>
  </si>
  <si>
    <t>system error(error switch)</t>
  </si>
  <si>
    <t>TEMP readding(SSD switch)</t>
  </si>
  <si>
    <t>iot_init()</t>
  </si>
  <si>
    <t>iot_Enable()</t>
  </si>
  <si>
    <t>iot_set()</t>
  </si>
  <si>
    <t>iot_get()</t>
  </si>
  <si>
    <t>iot_checksum()</t>
  </si>
  <si>
    <t>iot_update()</t>
  </si>
  <si>
    <t>error_get()</t>
  </si>
  <si>
    <t>status_get()</t>
  </si>
  <si>
    <t>pwr_get()</t>
  </si>
  <si>
    <t>switch_update</t>
  </si>
  <si>
    <t>ssd_update</t>
  </si>
  <si>
    <t>leds status</t>
  </si>
  <si>
    <t>ssd status</t>
  </si>
  <si>
    <t>ssd up switch</t>
  </si>
  <si>
    <t>ssd down switch</t>
  </si>
  <si>
    <t>state switch</t>
  </si>
  <si>
    <t>error switch</t>
  </si>
  <si>
    <t>pwr switch</t>
  </si>
  <si>
    <t>state1 led</t>
  </si>
  <si>
    <t>state 2 led</t>
  </si>
  <si>
    <t>state 3 led</t>
  </si>
  <si>
    <t>pwr 3 led</t>
  </si>
  <si>
    <t>pwr 2 led</t>
  </si>
  <si>
    <t>pwr 1 led</t>
  </si>
  <si>
    <t>error 1 led</t>
  </si>
  <si>
    <t>error 2 led</t>
  </si>
  <si>
    <t>switch</t>
  </si>
  <si>
    <t>led</t>
  </si>
  <si>
    <t>ssd</t>
  </si>
  <si>
    <t>led_Update</t>
  </si>
  <si>
    <t>led_Init</t>
  </si>
  <si>
    <t>iot</t>
  </si>
  <si>
    <t>DISP_UPDATE</t>
  </si>
  <si>
    <t>push_button_update</t>
  </si>
  <si>
    <t>development kit</t>
  </si>
  <si>
    <t>uart when I send from it</t>
  </si>
  <si>
    <t>it send correctly</t>
  </si>
  <si>
    <t>uart when I receive from it</t>
  </si>
  <si>
    <t>it receive correctly</t>
  </si>
  <si>
    <t xml:space="preserve">push button get status </t>
  </si>
  <si>
    <t>it get its status correctly(pressed and released)</t>
  </si>
  <si>
    <t>function of SSD</t>
  </si>
  <si>
    <t>it shows all numbers in correctly way</t>
  </si>
  <si>
    <t>leds on and off</t>
  </si>
  <si>
    <t>leds correctly on and off</t>
  </si>
  <si>
    <t>iot module to set message frame</t>
  </si>
  <si>
    <t>iot module to recieve message frame</t>
  </si>
  <si>
    <t>it correctly set it</t>
  </si>
  <si>
    <t>it correctly receive it</t>
  </si>
  <si>
    <t>send power frame to esp</t>
  </si>
  <si>
    <t>send Display frame to esp</t>
  </si>
  <si>
    <t>send error frame to esp</t>
  </si>
  <si>
    <t>send status frame to esp</t>
  </si>
  <si>
    <t>receive DISPLAY frame from esp</t>
  </si>
  <si>
    <t>power frame reach correctly to esp</t>
  </si>
  <si>
    <t>Display frame reach correctly to esp</t>
  </si>
  <si>
    <t>error frame reach correctly to esp</t>
  </si>
  <si>
    <t>status frame reach correctly to 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</si>
</sst>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Bookman Old Style"/>
      <family val="1"/>
    </font>
    <font>
      <sz val="11"/>
      <color theme="0"/>
      <name val="Bookman Old Style"/>
      <family val="1"/>
    </font>
    <font>
      <sz val="8"/>
      <name val="Calibri"/>
      <family val="2"/>
      <scheme val="minor"/>
    </font>
    <font>
      <sz val="9"/>
      <color theme="1"/>
      <name val="Bookman Old Style"/>
      <family val="1"/>
    </font>
    <font>
      <sz val="11"/>
      <color theme="0" tint="-0.499984740745262"/>
      <name val="Bookman Old Style"/>
      <family val="1"/>
    </font>
    <font>
      <sz val="11"/>
      <color rgb="FFC00000"/>
      <name val="Bookman Old Style"/>
      <family val="1"/>
    </font>
    <font>
      <sz val="8"/>
      <color theme="1"/>
      <name val="Bookman Old Style"/>
      <family val="1"/>
    </font>
    <font>
      <sz val="11"/>
      <name val="Bookman Old Style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Bookman Old Style"/>
      <family val="1"/>
    </font>
    <font>
      <sz val="8"/>
      <color theme="0"/>
      <name val="Bookman Old Style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0" tint="-0.499984740745262"/>
      <name val="Bookman Old Style"/>
      <family val="1"/>
    </font>
    <font>
      <sz val="10"/>
      <name val="Bookman Old Style"/>
      <family val="1"/>
    </font>
    <font>
      <sz val="11"/>
      <color rgb="FFFF0000"/>
      <name val="Bookman Old Style"/>
      <family val="1"/>
    </font>
    <font>
      <b/>
      <sz val="11"/>
      <name val="Bookman Old Style"/>
      <family val="1"/>
    </font>
  </fonts>
  <fills count="1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47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2" fillId="2" borderId="1" xfId="0" applyFont="1" applyFill="1" applyBorder="1"/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4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4" borderId="1" xfId="0" applyFont="1" applyFill="1" applyBorder="1"/>
    <xf numFmtId="0" fontId="1" fillId="0" borderId="3" xfId="0" applyFont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1" fillId="6" borderId="0" xfId="0" applyFont="1" applyFill="1" applyAlignment="1">
      <alignment horizontal="left" vertical="center"/>
    </xf>
    <xf numFmtId="0" fontId="11" fillId="6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vertical="center"/>
    </xf>
    <xf numFmtId="0" fontId="1" fillId="4" borderId="1" xfId="0" applyFont="1" applyFill="1" applyBorder="1" applyAlignment="1">
      <alignment vertical="center"/>
    </xf>
    <xf numFmtId="0" fontId="5" fillId="0" borderId="1" xfId="0" applyFont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textRotation="90"/>
    </xf>
    <xf numFmtId="0" fontId="1" fillId="7" borderId="0" xfId="0" applyFont="1" applyFill="1"/>
    <xf numFmtId="0" fontId="4" fillId="0" borderId="1" xfId="0" applyFont="1" applyBorder="1"/>
    <xf numFmtId="0" fontId="8" fillId="0" borderId="0" xfId="0" applyFont="1"/>
    <xf numFmtId="0" fontId="8" fillId="0" borderId="2" xfId="0" applyFont="1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8" fillId="0" borderId="1" xfId="0" applyFont="1" applyBorder="1"/>
    <xf numFmtId="0" fontId="8" fillId="4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/>
    <xf numFmtId="0" fontId="8" fillId="4" borderId="1" xfId="0" applyFont="1" applyFill="1" applyBorder="1"/>
    <xf numFmtId="0" fontId="1" fillId="8" borderId="1" xfId="0" applyFont="1" applyFill="1" applyBorder="1"/>
    <xf numFmtId="0" fontId="8" fillId="0" borderId="13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9" borderId="0" xfId="0" applyFont="1" applyFill="1"/>
    <xf numFmtId="0" fontId="1" fillId="10" borderId="1" xfId="0" applyFont="1" applyFill="1" applyBorder="1" applyAlignment="1">
      <alignment vertical="center"/>
    </xf>
    <xf numFmtId="0" fontId="1" fillId="11" borderId="1" xfId="0" applyFont="1" applyFill="1" applyBorder="1" applyAlignment="1">
      <alignment vertical="center"/>
    </xf>
    <xf numFmtId="0" fontId="1" fillId="12" borderId="1" xfId="0" applyFont="1" applyFill="1" applyBorder="1" applyAlignment="1">
      <alignment vertical="center"/>
    </xf>
    <xf numFmtId="16" fontId="1" fillId="4" borderId="1" xfId="0" applyNumberFormat="1" applyFont="1" applyFill="1" applyBorder="1"/>
    <xf numFmtId="0" fontId="9" fillId="0" borderId="1" xfId="1" applyBorder="1" applyAlignment="1">
      <alignment horizontal="left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5" borderId="4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4" borderId="4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2" fillId="6" borderId="0" xfId="0" applyFont="1" applyFill="1" applyAlignment="1">
      <alignment horizontal="left"/>
    </xf>
    <xf numFmtId="0" fontId="1" fillId="4" borderId="4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right"/>
    </xf>
    <xf numFmtId="0" fontId="1" fillId="4" borderId="6" xfId="0" applyFont="1" applyFill="1" applyBorder="1" applyAlignment="1">
      <alignment horizontal="right"/>
    </xf>
    <xf numFmtId="0" fontId="16" fillId="0" borderId="4" xfId="0" applyFont="1" applyBorder="1" applyAlignment="1">
      <alignment horizontal="right"/>
    </xf>
    <xf numFmtId="0" fontId="16" fillId="0" borderId="6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0" fillId="3" borderId="4" xfId="1" applyFont="1" applyFill="1" applyBorder="1" applyAlignment="1">
      <alignment horizontal="center"/>
    </xf>
    <xf numFmtId="0" fontId="10" fillId="3" borderId="5" xfId="1" applyFont="1" applyFill="1" applyBorder="1" applyAlignment="1">
      <alignment horizontal="center"/>
    </xf>
    <xf numFmtId="0" fontId="10" fillId="3" borderId="6" xfId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17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11" borderId="10" xfId="0" applyFont="1" applyFill="1" applyBorder="1" applyAlignment="1">
      <alignment horizontal="center"/>
    </xf>
    <xf numFmtId="0" fontId="1" fillId="11" borderId="11" xfId="0" applyFont="1" applyFill="1" applyBorder="1" applyAlignment="1">
      <alignment horizontal="center"/>
    </xf>
    <xf numFmtId="0" fontId="1" fillId="11" borderId="12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1" fillId="10" borderId="12" xfId="0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5" fillId="4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8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6</xdr:row>
      <xdr:rowOff>106680</xdr:rowOff>
    </xdr:from>
    <xdr:to>
      <xdr:col>11</xdr:col>
      <xdr:colOff>473743</xdr:colOff>
      <xdr:row>41</xdr:row>
      <xdr:rowOff>69431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807A63-89F8-4D65-A84C-737AB8A3E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226820"/>
          <a:ext cx="9335803" cy="60968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31</xdr:row>
      <xdr:rowOff>83820</xdr:rowOff>
    </xdr:from>
    <xdr:to>
      <xdr:col>8</xdr:col>
      <xdr:colOff>83820</xdr:colOff>
      <xdr:row>34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A600E65-0C0C-CB51-237F-CC1A024ED231}"/>
            </a:ext>
          </a:extLst>
        </xdr:cNvPr>
        <xdr:cNvSpPr/>
      </xdr:nvSpPr>
      <xdr:spPr>
        <a:xfrm>
          <a:off x="6675120" y="5905500"/>
          <a:ext cx="251460" cy="6400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4_Simulator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3_Data_sheet" TargetMode="External"/><Relationship Id="rId1" Type="http://schemas.openxmlformats.org/officeDocument/2006/relationships/hyperlink" Target="2_Circuit" TargetMode="External"/><Relationship Id="rId6" Type="http://schemas.openxmlformats.org/officeDocument/2006/relationships/hyperlink" Target="7_Refrences" TargetMode="External"/><Relationship Id="rId5" Type="http://schemas.openxmlformats.org/officeDocument/2006/relationships/hyperlink" Target="6_Flash_Code" TargetMode="External"/><Relationship Id="rId4" Type="http://schemas.openxmlformats.org/officeDocument/2006/relationships/hyperlink" Target="5_Source_Cod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1_State_Machine\State_Machine.vsd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3"/>
  <sheetViews>
    <sheetView topLeftCell="A42" zoomScaleNormal="100" workbookViewId="0">
      <selection activeCell="G27" sqref="G27:H27"/>
    </sheetView>
  </sheetViews>
  <sheetFormatPr defaultColWidth="8.88671875" defaultRowHeight="13.8" x14ac:dyDescent="0.25"/>
  <cols>
    <col min="1" max="1" width="3.109375" style="1" bestFit="1" customWidth="1"/>
    <col min="2" max="12" width="12.6640625" style="1" customWidth="1"/>
    <col min="13" max="13" width="8.88671875" style="24" hidden="1" customWidth="1"/>
    <col min="14" max="14" width="61.33203125" style="24" hidden="1" customWidth="1"/>
    <col min="15" max="15" width="11.5546875" style="24" hidden="1" customWidth="1"/>
    <col min="16" max="16" width="29.21875" style="24" hidden="1" customWidth="1"/>
    <col min="17" max="17" width="21.6640625" style="24" hidden="1" customWidth="1"/>
    <col min="18" max="18" width="25.6640625" style="24" hidden="1" customWidth="1"/>
    <col min="19" max="22" width="8.88671875" style="24" hidden="1" customWidth="1"/>
    <col min="23" max="23" width="0" style="53" hidden="1" customWidth="1"/>
    <col min="24" max="16384" width="8.88671875" style="1"/>
  </cols>
  <sheetData>
    <row r="1" spans="1:23" ht="15" thickTop="1" thickBot="1" x14ac:dyDescent="0.3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24" t="s">
        <v>36</v>
      </c>
      <c r="N1" s="24" t="s">
        <v>37</v>
      </c>
      <c r="O1" s="24" t="s">
        <v>49</v>
      </c>
      <c r="P1" s="24" t="s">
        <v>50</v>
      </c>
      <c r="Q1" s="24" t="s">
        <v>47</v>
      </c>
      <c r="R1" s="24" t="s">
        <v>54</v>
      </c>
      <c r="S1" s="24">
        <v>1</v>
      </c>
      <c r="T1" s="24" t="s">
        <v>63</v>
      </c>
      <c r="U1" s="24">
        <v>2023</v>
      </c>
      <c r="V1" s="24" t="s">
        <v>249</v>
      </c>
    </row>
    <row r="2" spans="1:23" ht="15" thickTop="1" thickBot="1" x14ac:dyDescent="0.3">
      <c r="A2" s="4" t="s">
        <v>1</v>
      </c>
      <c r="B2" s="84" t="s">
        <v>276</v>
      </c>
      <c r="C2" s="84"/>
      <c r="D2" s="84"/>
      <c r="E2" s="84"/>
      <c r="F2" s="84"/>
      <c r="G2" s="84"/>
      <c r="H2" s="84"/>
      <c r="I2" s="84"/>
      <c r="J2" s="4" t="s">
        <v>3</v>
      </c>
      <c r="K2" s="82" t="s">
        <v>278</v>
      </c>
      <c r="L2" s="82"/>
      <c r="M2" s="24">
        <v>1</v>
      </c>
      <c r="N2" s="24" t="s">
        <v>38</v>
      </c>
      <c r="O2" s="24" t="s">
        <v>32</v>
      </c>
      <c r="P2" s="24" t="s">
        <v>53</v>
      </c>
      <c r="Q2" s="24" t="s">
        <v>48</v>
      </c>
      <c r="R2" s="24" t="s">
        <v>56</v>
      </c>
      <c r="S2" s="24">
        <v>2</v>
      </c>
      <c r="T2" s="24" t="s">
        <v>64</v>
      </c>
      <c r="U2" s="24">
        <v>2024</v>
      </c>
      <c r="V2" s="24" t="s">
        <v>250</v>
      </c>
    </row>
    <row r="3" spans="1:23" ht="15" thickTop="1" thickBot="1" x14ac:dyDescent="0.3">
      <c r="A3" s="4" t="s">
        <v>2</v>
      </c>
      <c r="B3" s="84" t="s">
        <v>8</v>
      </c>
      <c r="C3" s="84"/>
      <c r="D3" s="84"/>
      <c r="E3" s="84"/>
      <c r="F3" s="84"/>
      <c r="G3" s="84"/>
      <c r="H3" s="84"/>
      <c r="I3" s="84"/>
      <c r="J3" s="4" t="s">
        <v>4</v>
      </c>
      <c r="K3" s="80" t="s">
        <v>277</v>
      </c>
      <c r="L3" s="80"/>
      <c r="M3" s="24">
        <v>2</v>
      </c>
      <c r="N3" s="24" t="s">
        <v>39</v>
      </c>
      <c r="O3" s="24" t="s">
        <v>33</v>
      </c>
      <c r="P3" s="24" t="s">
        <v>52</v>
      </c>
      <c r="R3" s="24" t="s">
        <v>55</v>
      </c>
      <c r="S3" s="24">
        <v>3</v>
      </c>
      <c r="T3" s="24" t="s">
        <v>65</v>
      </c>
      <c r="U3" s="24">
        <v>2025</v>
      </c>
      <c r="V3" s="24" t="s">
        <v>251</v>
      </c>
    </row>
    <row r="4" spans="1:23" ht="15" thickTop="1" thickBot="1" x14ac:dyDescent="0.3">
      <c r="A4" s="4" t="s">
        <v>5</v>
      </c>
      <c r="B4" s="83" t="s">
        <v>268</v>
      </c>
      <c r="C4" s="83"/>
      <c r="D4" s="83"/>
      <c r="E4" s="83"/>
      <c r="F4" s="83"/>
      <c r="G4" s="83"/>
      <c r="H4" s="83"/>
      <c r="I4" s="83"/>
      <c r="J4" s="83"/>
      <c r="K4" s="83"/>
      <c r="L4" s="83"/>
      <c r="M4" s="24">
        <v>3</v>
      </c>
      <c r="N4" s="24" t="s">
        <v>40</v>
      </c>
      <c r="O4" s="24" t="s">
        <v>34</v>
      </c>
      <c r="P4" s="24" t="s">
        <v>51</v>
      </c>
      <c r="R4" s="24" t="s">
        <v>57</v>
      </c>
      <c r="S4" s="24">
        <v>4</v>
      </c>
      <c r="T4" s="24" t="s">
        <v>66</v>
      </c>
      <c r="U4" s="24">
        <v>2026</v>
      </c>
      <c r="V4" s="24" t="s">
        <v>252</v>
      </c>
    </row>
    <row r="5" spans="1:23" ht="15" thickTop="1" thickBot="1" x14ac:dyDescent="0.3">
      <c r="A5" s="62"/>
      <c r="B5" s="63"/>
      <c r="C5" s="63"/>
      <c r="D5" s="63"/>
      <c r="E5" s="63"/>
      <c r="F5" s="63"/>
      <c r="G5" s="63"/>
      <c r="H5" s="63"/>
      <c r="I5" s="63"/>
      <c r="J5" s="63"/>
      <c r="K5" s="63"/>
      <c r="L5" s="64"/>
      <c r="M5" s="24">
        <v>4</v>
      </c>
      <c r="N5" s="24" t="s">
        <v>41</v>
      </c>
      <c r="R5" s="24" t="s">
        <v>58</v>
      </c>
      <c r="S5" s="24">
        <v>5</v>
      </c>
      <c r="T5" s="24" t="s">
        <v>67</v>
      </c>
      <c r="U5" s="24">
        <v>2027</v>
      </c>
      <c r="V5" s="24" t="s">
        <v>253</v>
      </c>
    </row>
    <row r="6" spans="1:23" ht="15" thickTop="1" thickBot="1" x14ac:dyDescent="0.3">
      <c r="A6" s="2"/>
      <c r="B6" s="1" t="s">
        <v>9</v>
      </c>
      <c r="C6" s="65" t="s">
        <v>279</v>
      </c>
      <c r="D6" s="66"/>
      <c r="E6" s="66"/>
      <c r="F6" s="66"/>
      <c r="G6" s="66"/>
      <c r="H6" s="66"/>
      <c r="I6" s="66"/>
      <c r="J6" s="66"/>
      <c r="K6" s="67"/>
      <c r="L6" s="3"/>
      <c r="M6" s="24">
        <v>5</v>
      </c>
      <c r="N6" s="24" t="s">
        <v>42</v>
      </c>
      <c r="R6" s="24" t="s">
        <v>59</v>
      </c>
      <c r="S6" s="24">
        <v>6</v>
      </c>
      <c r="T6" s="24" t="s">
        <v>68</v>
      </c>
      <c r="U6" s="24">
        <v>2028</v>
      </c>
      <c r="V6" s="24" t="s">
        <v>254</v>
      </c>
    </row>
    <row r="7" spans="1:23" ht="14.4" thickTop="1" x14ac:dyDescent="0.25">
      <c r="A7" s="2"/>
      <c r="L7" s="3"/>
      <c r="M7" s="24">
        <v>6</v>
      </c>
      <c r="N7" s="24" t="s">
        <v>43</v>
      </c>
      <c r="R7" s="24" t="s">
        <v>60</v>
      </c>
      <c r="S7" s="24">
        <v>7</v>
      </c>
      <c r="T7" s="24" t="s">
        <v>69</v>
      </c>
      <c r="U7" s="24">
        <v>2029</v>
      </c>
    </row>
    <row r="8" spans="1:23" ht="14.4" thickBot="1" x14ac:dyDescent="0.3">
      <c r="A8" s="2"/>
      <c r="B8" s="1" t="s">
        <v>10</v>
      </c>
      <c r="L8" s="3"/>
      <c r="M8" s="24">
        <v>7</v>
      </c>
      <c r="N8" s="24" t="s">
        <v>44</v>
      </c>
      <c r="R8" s="24" t="s">
        <v>61</v>
      </c>
      <c r="S8" s="24">
        <v>8</v>
      </c>
      <c r="T8" s="24" t="s">
        <v>70</v>
      </c>
      <c r="U8" s="24">
        <v>2030</v>
      </c>
    </row>
    <row r="9" spans="1:23" ht="15" thickTop="1" thickBot="1" x14ac:dyDescent="0.3">
      <c r="A9" s="2"/>
      <c r="C9" s="68" t="s">
        <v>11</v>
      </c>
      <c r="D9" s="68"/>
      <c r="E9" s="72" t="s">
        <v>247</v>
      </c>
      <c r="F9" s="73"/>
      <c r="G9" s="73"/>
      <c r="H9" s="73"/>
      <c r="I9" s="73"/>
      <c r="J9" s="73"/>
      <c r="K9" s="74"/>
      <c r="L9" s="3"/>
      <c r="M9" s="24">
        <v>8</v>
      </c>
      <c r="N9" s="24" t="s">
        <v>45</v>
      </c>
      <c r="R9" s="24" t="s">
        <v>62</v>
      </c>
      <c r="S9" s="24">
        <v>9</v>
      </c>
      <c r="T9" s="24" t="s">
        <v>71</v>
      </c>
      <c r="U9" s="24">
        <v>2031</v>
      </c>
    </row>
    <row r="10" spans="1:23" ht="15" thickTop="1" thickBot="1" x14ac:dyDescent="0.3">
      <c r="A10" s="2"/>
      <c r="C10" s="68" t="s">
        <v>12</v>
      </c>
      <c r="D10" s="68"/>
      <c r="E10" s="72" t="s">
        <v>269</v>
      </c>
      <c r="F10" s="73"/>
      <c r="G10" s="73"/>
      <c r="H10" s="73"/>
      <c r="I10" s="73"/>
      <c r="J10" s="73"/>
      <c r="K10" s="74"/>
      <c r="L10" s="3"/>
      <c r="M10" s="24">
        <v>9</v>
      </c>
      <c r="N10" s="24" t="s">
        <v>46</v>
      </c>
      <c r="S10" s="24">
        <v>10</v>
      </c>
      <c r="T10" s="24" t="s">
        <v>72</v>
      </c>
      <c r="U10" s="24">
        <v>2032</v>
      </c>
    </row>
    <row r="11" spans="1:23" ht="15" thickTop="1" thickBot="1" x14ac:dyDescent="0.3">
      <c r="A11" s="2"/>
      <c r="C11" s="68" t="s">
        <v>248</v>
      </c>
      <c r="D11" s="68"/>
      <c r="E11" s="69" t="s">
        <v>254</v>
      </c>
      <c r="F11" s="70"/>
      <c r="G11" s="70"/>
      <c r="H11" s="70"/>
      <c r="I11" s="70"/>
      <c r="J11" s="70"/>
      <c r="K11" s="71"/>
      <c r="L11" s="3"/>
    </row>
    <row r="12" spans="1:23" ht="15.6" customHeight="1" thickTop="1" thickBot="1" x14ac:dyDescent="0.3">
      <c r="A12" s="2"/>
      <c r="C12" s="68" t="s">
        <v>35</v>
      </c>
      <c r="D12" s="68"/>
      <c r="E12" s="72"/>
      <c r="F12" s="73"/>
      <c r="G12" s="73"/>
      <c r="H12" s="73"/>
      <c r="I12" s="73"/>
      <c r="J12" s="73"/>
      <c r="K12" s="74"/>
      <c r="L12" s="3"/>
      <c r="S12" s="24">
        <v>11</v>
      </c>
      <c r="T12" s="24" t="s">
        <v>73</v>
      </c>
      <c r="U12" s="24">
        <v>2033</v>
      </c>
    </row>
    <row r="13" spans="1:23" ht="15.6" customHeight="1" thickTop="1" thickBot="1" x14ac:dyDescent="0.3">
      <c r="A13" s="2"/>
      <c r="C13" s="68" t="s">
        <v>36</v>
      </c>
      <c r="D13" s="68"/>
      <c r="E13" s="13">
        <v>9</v>
      </c>
      <c r="F13" s="75" t="str">
        <f>VLOOKUP(E13,$M$2:$N$10,2,)</f>
        <v>actual system proven in operational environment</v>
      </c>
      <c r="G13" s="76"/>
      <c r="H13" s="76"/>
      <c r="I13" s="76"/>
      <c r="J13" s="76"/>
      <c r="K13" s="77"/>
      <c r="L13" s="3"/>
      <c r="S13" s="24">
        <v>12</v>
      </c>
      <c r="T13" s="24" t="s">
        <v>74</v>
      </c>
      <c r="U13" s="24">
        <v>2034</v>
      </c>
    </row>
    <row r="14" spans="1:23" ht="15.6" customHeight="1" thickTop="1" thickBot="1" x14ac:dyDescent="0.3">
      <c r="A14" s="2"/>
      <c r="C14" s="68" t="s">
        <v>13</v>
      </c>
      <c r="D14" s="68"/>
      <c r="E14" s="9" t="s">
        <v>32</v>
      </c>
      <c r="F14" s="75" t="str">
        <f>VLOOKUP(E14,$O$1:$P$4,2,)</f>
        <v>max 3 Yrs development time</v>
      </c>
      <c r="G14" s="76"/>
      <c r="H14" s="76"/>
      <c r="I14" s="76"/>
      <c r="J14" s="76"/>
      <c r="K14" s="77"/>
      <c r="L14" s="3"/>
      <c r="S14" s="24">
        <v>13</v>
      </c>
      <c r="U14" s="24">
        <v>2035</v>
      </c>
    </row>
    <row r="15" spans="1:23" ht="15" thickTop="1" thickBot="1" x14ac:dyDescent="0.3">
      <c r="A15" s="2"/>
      <c r="C15" s="68" t="s">
        <v>15</v>
      </c>
      <c r="D15" s="68"/>
      <c r="E15" s="69" t="s">
        <v>47</v>
      </c>
      <c r="F15" s="70"/>
      <c r="G15" s="70"/>
      <c r="H15" s="70"/>
      <c r="I15" s="70"/>
      <c r="J15" s="70"/>
      <c r="K15" s="71"/>
      <c r="L15" s="3"/>
      <c r="S15" s="24">
        <v>14</v>
      </c>
      <c r="U15" s="24">
        <v>2036</v>
      </c>
      <c r="W15" s="53" t="str">
        <f>IF(E15=$Q$1,"M","T")</f>
        <v>M</v>
      </c>
    </row>
    <row r="16" spans="1:23" ht="15" thickTop="1" thickBot="1" x14ac:dyDescent="0.3">
      <c r="A16" s="2"/>
      <c r="C16" s="68" t="s">
        <v>14</v>
      </c>
      <c r="D16" s="68"/>
      <c r="E16" s="69" t="s">
        <v>60</v>
      </c>
      <c r="F16" s="70"/>
      <c r="G16" s="70"/>
      <c r="H16" s="70"/>
      <c r="I16" s="70"/>
      <c r="J16" s="70"/>
      <c r="K16" s="71"/>
      <c r="L16" s="3"/>
      <c r="S16" s="24">
        <v>15</v>
      </c>
      <c r="U16" s="24">
        <v>2037</v>
      </c>
    </row>
    <row r="17" spans="1:21" ht="15.6" customHeight="1" thickTop="1" thickBot="1" x14ac:dyDescent="0.3">
      <c r="A17" s="2"/>
      <c r="C17" s="68" t="s">
        <v>16</v>
      </c>
      <c r="D17" s="68"/>
      <c r="E17" s="7" t="s">
        <v>20</v>
      </c>
      <c r="F17" s="12">
        <v>21</v>
      </c>
      <c r="G17" s="7" t="s">
        <v>19</v>
      </c>
      <c r="H17" s="12" t="s">
        <v>72</v>
      </c>
      <c r="I17" s="7" t="s">
        <v>18</v>
      </c>
      <c r="J17" s="78">
        <v>2023</v>
      </c>
      <c r="K17" s="79"/>
      <c r="L17" s="3"/>
      <c r="S17" s="24">
        <v>16</v>
      </c>
      <c r="U17" s="24">
        <v>2038</v>
      </c>
    </row>
    <row r="18" spans="1:21" ht="15.6" customHeight="1" thickTop="1" thickBot="1" x14ac:dyDescent="0.3">
      <c r="A18" s="2"/>
      <c r="C18" s="68" t="s">
        <v>17</v>
      </c>
      <c r="D18" s="68"/>
      <c r="E18" s="7" t="s">
        <v>20</v>
      </c>
      <c r="F18" s="12">
        <v>21</v>
      </c>
      <c r="G18" s="7" t="s">
        <v>19</v>
      </c>
      <c r="H18" s="12" t="s">
        <v>74</v>
      </c>
      <c r="I18" s="7" t="s">
        <v>18</v>
      </c>
      <c r="J18" s="78">
        <v>2024</v>
      </c>
      <c r="K18" s="79"/>
      <c r="L18" s="3"/>
      <c r="S18" s="24">
        <v>17</v>
      </c>
      <c r="U18" s="24">
        <v>2039</v>
      </c>
    </row>
    <row r="19" spans="1:21" ht="15" thickTop="1" thickBot="1" x14ac:dyDescent="0.3">
      <c r="A19" s="2"/>
      <c r="C19" s="68" t="s">
        <v>22</v>
      </c>
      <c r="D19" s="68"/>
      <c r="E19" s="72" t="s">
        <v>270</v>
      </c>
      <c r="F19" s="73"/>
      <c r="G19" s="73"/>
      <c r="H19" s="73"/>
      <c r="I19" s="73"/>
      <c r="J19" s="73"/>
      <c r="K19" s="74"/>
      <c r="L19" s="3"/>
      <c r="S19" s="24">
        <v>18</v>
      </c>
      <c r="U19" s="24">
        <v>2040</v>
      </c>
    </row>
    <row r="20" spans="1:21" ht="15" thickTop="1" thickBot="1" x14ac:dyDescent="0.3">
      <c r="A20" s="2"/>
      <c r="C20" s="68" t="s">
        <v>23</v>
      </c>
      <c r="D20" s="68"/>
      <c r="E20" s="72" t="s">
        <v>271</v>
      </c>
      <c r="F20" s="73"/>
      <c r="G20" s="73"/>
      <c r="H20" s="73"/>
      <c r="I20" s="73"/>
      <c r="J20" s="73"/>
      <c r="K20" s="74"/>
      <c r="L20" s="3"/>
      <c r="S20" s="24">
        <v>19</v>
      </c>
      <c r="U20" s="24">
        <v>2041</v>
      </c>
    </row>
    <row r="21" spans="1:21" ht="15" thickTop="1" thickBot="1" x14ac:dyDescent="0.3">
      <c r="A21" s="2"/>
      <c r="C21" s="68" t="s">
        <v>21</v>
      </c>
      <c r="D21" s="68"/>
      <c r="E21" s="72" t="s">
        <v>271</v>
      </c>
      <c r="F21" s="73"/>
      <c r="G21" s="73"/>
      <c r="H21" s="73"/>
      <c r="I21" s="73"/>
      <c r="J21" s="73"/>
      <c r="K21" s="74"/>
      <c r="L21" s="3"/>
      <c r="S21" s="24">
        <v>20</v>
      </c>
      <c r="U21" s="24">
        <v>2042</v>
      </c>
    </row>
    <row r="22" spans="1:21" ht="15.6" customHeight="1" thickTop="1" thickBot="1" x14ac:dyDescent="0.3">
      <c r="A22" s="2"/>
      <c r="C22" s="68" t="s">
        <v>8</v>
      </c>
      <c r="D22" s="68"/>
      <c r="E22" s="10" t="s">
        <v>26</v>
      </c>
      <c r="F22" s="11" t="s">
        <v>24</v>
      </c>
      <c r="G22" s="80"/>
      <c r="H22" s="80"/>
      <c r="I22" s="11" t="s">
        <v>25</v>
      </c>
      <c r="J22" s="80"/>
      <c r="K22" s="80"/>
      <c r="L22" s="3"/>
      <c r="S22" s="24">
        <v>21</v>
      </c>
      <c r="U22" s="24">
        <v>2043</v>
      </c>
    </row>
    <row r="23" spans="1:21" ht="15" thickTop="1" thickBot="1" x14ac:dyDescent="0.3">
      <c r="A23" s="2"/>
      <c r="E23" s="15" t="s">
        <v>27</v>
      </c>
      <c r="F23" s="11" t="s">
        <v>24</v>
      </c>
      <c r="G23" s="80"/>
      <c r="H23" s="80"/>
      <c r="I23" s="11" t="s">
        <v>25</v>
      </c>
      <c r="J23" s="80"/>
      <c r="K23" s="80"/>
      <c r="L23" s="3"/>
      <c r="S23" s="24">
        <v>22</v>
      </c>
      <c r="U23" s="24">
        <v>2044</v>
      </c>
    </row>
    <row r="24" spans="1:21" ht="15" thickTop="1" thickBot="1" x14ac:dyDescent="0.3">
      <c r="A24" s="2"/>
      <c r="E24" s="15" t="s">
        <v>28</v>
      </c>
      <c r="F24" s="11" t="s">
        <v>24</v>
      </c>
      <c r="G24" s="80"/>
      <c r="H24" s="80"/>
      <c r="I24" s="11" t="s">
        <v>25</v>
      </c>
      <c r="J24" s="80"/>
      <c r="K24" s="80"/>
      <c r="L24" s="3"/>
      <c r="S24" s="24">
        <v>23</v>
      </c>
      <c r="U24" s="24">
        <v>2045</v>
      </c>
    </row>
    <row r="25" spans="1:21" ht="15" thickTop="1" thickBot="1" x14ac:dyDescent="0.3">
      <c r="A25" s="2"/>
      <c r="E25" s="15" t="s">
        <v>29</v>
      </c>
      <c r="F25" s="11" t="s">
        <v>24</v>
      </c>
      <c r="G25" s="80"/>
      <c r="H25" s="80"/>
      <c r="I25" s="11" t="s">
        <v>25</v>
      </c>
      <c r="J25" s="80"/>
      <c r="K25" s="80"/>
      <c r="L25" s="3"/>
      <c r="S25" s="24">
        <v>24</v>
      </c>
      <c r="U25" s="24">
        <v>2046</v>
      </c>
    </row>
    <row r="26" spans="1:21" ht="15" thickTop="1" thickBot="1" x14ac:dyDescent="0.3">
      <c r="A26" s="2"/>
      <c r="E26" s="15" t="s">
        <v>30</v>
      </c>
      <c r="F26" s="11" t="s">
        <v>24</v>
      </c>
      <c r="G26" s="80"/>
      <c r="H26" s="80"/>
      <c r="I26" s="11" t="s">
        <v>25</v>
      </c>
      <c r="J26" s="80"/>
      <c r="K26" s="80"/>
      <c r="L26" s="3"/>
      <c r="S26" s="24">
        <v>25</v>
      </c>
      <c r="U26" s="24">
        <v>2047</v>
      </c>
    </row>
    <row r="27" spans="1:21" ht="15" thickTop="1" thickBot="1" x14ac:dyDescent="0.3">
      <c r="A27" s="2"/>
      <c r="E27" s="15" t="s">
        <v>31</v>
      </c>
      <c r="F27" s="11" t="s">
        <v>24</v>
      </c>
      <c r="G27" s="80" t="s">
        <v>277</v>
      </c>
      <c r="H27" s="80"/>
      <c r="I27" s="11" t="s">
        <v>25</v>
      </c>
      <c r="J27" s="80"/>
      <c r="K27" s="80"/>
      <c r="L27" s="3"/>
      <c r="S27" s="24">
        <v>26</v>
      </c>
      <c r="U27" s="24">
        <v>2048</v>
      </c>
    </row>
    <row r="28" spans="1:21" ht="14.4" thickTop="1" x14ac:dyDescent="0.25">
      <c r="A28" s="2"/>
      <c r="L28" s="3"/>
      <c r="S28" s="24">
        <v>27</v>
      </c>
      <c r="U28" s="24">
        <v>2049</v>
      </c>
    </row>
    <row r="29" spans="1:21" ht="14.4" thickBot="1" x14ac:dyDescent="0.3">
      <c r="A29" s="2"/>
      <c r="C29" s="68" t="s">
        <v>75</v>
      </c>
      <c r="D29" s="68"/>
      <c r="L29" s="3"/>
      <c r="S29" s="24">
        <v>28</v>
      </c>
      <c r="U29" s="24">
        <v>2050</v>
      </c>
    </row>
    <row r="30" spans="1:21" ht="15" thickTop="1" thickBot="1" x14ac:dyDescent="0.3">
      <c r="A30" s="2"/>
      <c r="D30" s="16" t="s">
        <v>76</v>
      </c>
      <c r="E30" s="85" t="s">
        <v>77</v>
      </c>
      <c r="F30" s="85"/>
      <c r="G30" s="85"/>
      <c r="H30" s="16" t="s">
        <v>78</v>
      </c>
      <c r="I30" s="16" t="s">
        <v>79</v>
      </c>
      <c r="J30" s="16" t="s">
        <v>80</v>
      </c>
      <c r="K30" s="17" t="s">
        <v>4</v>
      </c>
      <c r="L30" s="3" t="s">
        <v>103</v>
      </c>
      <c r="S30" s="24">
        <v>29</v>
      </c>
    </row>
    <row r="31" spans="1:21" ht="15" thickTop="1" thickBot="1" x14ac:dyDescent="0.3">
      <c r="A31" s="2"/>
      <c r="D31" s="5">
        <v>1</v>
      </c>
      <c r="E31" s="83" t="s">
        <v>81</v>
      </c>
      <c r="F31" s="83"/>
      <c r="G31" s="83"/>
      <c r="H31" s="83"/>
      <c r="I31" s="83"/>
      <c r="J31" s="83"/>
      <c r="K31" s="83"/>
      <c r="L31" s="3"/>
      <c r="S31" s="24">
        <v>30</v>
      </c>
    </row>
    <row r="32" spans="1:21" ht="15" thickTop="1" thickBot="1" x14ac:dyDescent="0.3">
      <c r="A32" s="2"/>
      <c r="D32" s="16">
        <v>1.1000000000000001</v>
      </c>
      <c r="E32" s="85" t="s">
        <v>82</v>
      </c>
      <c r="F32" s="85"/>
      <c r="G32" s="85"/>
      <c r="H32" s="19">
        <v>1</v>
      </c>
      <c r="I32" s="57">
        <v>45220</v>
      </c>
      <c r="J32" s="57">
        <v>45221</v>
      </c>
      <c r="K32" s="19" t="s">
        <v>272</v>
      </c>
      <c r="L32" s="20">
        <v>1</v>
      </c>
      <c r="S32" s="24">
        <v>31</v>
      </c>
    </row>
    <row r="33" spans="1:12" ht="15" thickTop="1" thickBot="1" x14ac:dyDescent="0.3">
      <c r="A33" s="2"/>
      <c r="D33" s="16">
        <v>1.2</v>
      </c>
      <c r="E33" s="85" t="s">
        <v>83</v>
      </c>
      <c r="F33" s="85"/>
      <c r="G33" s="85"/>
      <c r="H33" s="19">
        <v>2</v>
      </c>
      <c r="I33" s="57">
        <v>45221</v>
      </c>
      <c r="J33" s="57">
        <v>45223</v>
      </c>
      <c r="K33" s="19" t="s">
        <v>272</v>
      </c>
      <c r="L33" s="20">
        <v>2</v>
      </c>
    </row>
    <row r="34" spans="1:12" ht="15" thickTop="1" thickBot="1" x14ac:dyDescent="0.3">
      <c r="A34" s="2"/>
      <c r="D34" s="16">
        <v>1.3</v>
      </c>
      <c r="E34" s="85" t="s">
        <v>84</v>
      </c>
      <c r="F34" s="85"/>
      <c r="G34" s="85"/>
      <c r="H34" s="19">
        <v>1</v>
      </c>
      <c r="I34" s="57">
        <v>45223</v>
      </c>
      <c r="J34" s="57">
        <v>45224</v>
      </c>
      <c r="K34" s="19" t="s">
        <v>272</v>
      </c>
      <c r="L34" s="20">
        <v>1</v>
      </c>
    </row>
    <row r="35" spans="1:12" ht="15" thickTop="1" thickBot="1" x14ac:dyDescent="0.3">
      <c r="A35" s="2"/>
      <c r="D35" s="16">
        <v>1.4</v>
      </c>
      <c r="E35" s="85" t="s">
        <v>85</v>
      </c>
      <c r="F35" s="85"/>
      <c r="G35" s="85"/>
      <c r="H35" s="19">
        <v>1</v>
      </c>
      <c r="I35" s="57">
        <v>45224</v>
      </c>
      <c r="J35" s="57">
        <v>45225</v>
      </c>
      <c r="K35" s="19" t="s">
        <v>272</v>
      </c>
      <c r="L35" s="20">
        <v>1</v>
      </c>
    </row>
    <row r="36" spans="1:12" ht="15" thickTop="1" thickBot="1" x14ac:dyDescent="0.3">
      <c r="A36" s="2"/>
      <c r="D36" s="5">
        <v>2</v>
      </c>
      <c r="E36" s="83" t="s">
        <v>86</v>
      </c>
      <c r="F36" s="83"/>
      <c r="G36" s="83"/>
      <c r="H36" s="83"/>
      <c r="I36" s="83"/>
      <c r="J36" s="83"/>
      <c r="K36" s="83"/>
      <c r="L36" s="3"/>
    </row>
    <row r="37" spans="1:12" ht="15" thickTop="1" thickBot="1" x14ac:dyDescent="0.3">
      <c r="A37" s="2"/>
      <c r="D37" s="16">
        <v>2.1</v>
      </c>
      <c r="E37" s="85" t="s">
        <v>87</v>
      </c>
      <c r="F37" s="85"/>
      <c r="G37" s="85"/>
      <c r="H37" s="85"/>
      <c r="I37" s="85"/>
      <c r="J37" s="85"/>
      <c r="K37" s="85"/>
      <c r="L37" s="3"/>
    </row>
    <row r="38" spans="1:12" ht="15" thickTop="1" thickBot="1" x14ac:dyDescent="0.3">
      <c r="A38" s="2"/>
      <c r="D38" s="18" t="s">
        <v>93</v>
      </c>
      <c r="E38" s="86" t="s">
        <v>91</v>
      </c>
      <c r="F38" s="86"/>
      <c r="G38" s="86"/>
      <c r="H38" s="19">
        <v>14</v>
      </c>
      <c r="I38" s="57">
        <v>45228</v>
      </c>
      <c r="J38" s="57">
        <v>45246</v>
      </c>
      <c r="K38" s="19" t="s">
        <v>272</v>
      </c>
      <c r="L38" s="20">
        <v>14</v>
      </c>
    </row>
    <row r="39" spans="1:12" ht="15" thickTop="1" thickBot="1" x14ac:dyDescent="0.3">
      <c r="A39" s="2"/>
      <c r="D39" s="18" t="s">
        <v>94</v>
      </c>
      <c r="E39" s="86" t="s">
        <v>92</v>
      </c>
      <c r="F39" s="86"/>
      <c r="G39" s="86"/>
      <c r="H39" s="19">
        <v>6</v>
      </c>
      <c r="I39" s="57">
        <v>45246</v>
      </c>
      <c r="J39" s="57">
        <v>45253</v>
      </c>
      <c r="K39" s="19" t="s">
        <v>272</v>
      </c>
      <c r="L39" s="20">
        <v>6</v>
      </c>
    </row>
    <row r="40" spans="1:12" ht="15" thickTop="1" thickBot="1" x14ac:dyDescent="0.3">
      <c r="A40" s="2"/>
      <c r="D40" s="16">
        <v>2.2000000000000002</v>
      </c>
      <c r="E40" s="85" t="s">
        <v>88</v>
      </c>
      <c r="F40" s="85"/>
      <c r="G40" s="85"/>
      <c r="H40" s="85"/>
      <c r="I40" s="85"/>
      <c r="J40" s="85"/>
      <c r="K40" s="85"/>
      <c r="L40" s="3"/>
    </row>
    <row r="41" spans="1:12" ht="15" thickTop="1" thickBot="1" x14ac:dyDescent="0.3">
      <c r="A41" s="2"/>
      <c r="D41" s="18" t="s">
        <v>95</v>
      </c>
      <c r="E41" s="86" t="s">
        <v>97</v>
      </c>
      <c r="F41" s="86"/>
      <c r="G41" s="86"/>
      <c r="H41" s="19">
        <v>14</v>
      </c>
      <c r="I41" s="57">
        <v>45259</v>
      </c>
      <c r="J41" s="57">
        <v>45246</v>
      </c>
      <c r="K41" s="19" t="s">
        <v>272</v>
      </c>
      <c r="L41" s="20">
        <v>21</v>
      </c>
    </row>
    <row r="42" spans="1:12" ht="15" thickTop="1" thickBot="1" x14ac:dyDescent="0.3">
      <c r="A42" s="2"/>
      <c r="D42" s="18" t="s">
        <v>96</v>
      </c>
      <c r="E42" s="86" t="s">
        <v>92</v>
      </c>
      <c r="F42" s="86"/>
      <c r="G42" s="86"/>
      <c r="H42" s="19">
        <v>6</v>
      </c>
      <c r="I42" s="57">
        <v>45246</v>
      </c>
      <c r="J42" s="57">
        <v>45253</v>
      </c>
      <c r="K42" s="19" t="s">
        <v>272</v>
      </c>
      <c r="L42" s="20">
        <v>6</v>
      </c>
    </row>
    <row r="43" spans="1:12" ht="15" thickTop="1" thickBot="1" x14ac:dyDescent="0.3">
      <c r="A43" s="2"/>
      <c r="D43" s="16">
        <v>2.2999999999999998</v>
      </c>
      <c r="E43" s="85" t="s">
        <v>89</v>
      </c>
      <c r="F43" s="85"/>
      <c r="G43" s="85"/>
      <c r="H43" s="85"/>
      <c r="I43" s="85"/>
      <c r="J43" s="85"/>
      <c r="K43" s="85"/>
      <c r="L43" s="3"/>
    </row>
    <row r="44" spans="1:12" ht="15" thickTop="1" thickBot="1" x14ac:dyDescent="0.3">
      <c r="A44" s="2"/>
      <c r="D44" s="18" t="s">
        <v>98</v>
      </c>
      <c r="E44" s="86" t="s">
        <v>100</v>
      </c>
      <c r="F44" s="86"/>
      <c r="G44" s="86"/>
      <c r="H44" s="19">
        <v>3</v>
      </c>
      <c r="I44" s="57">
        <v>45242</v>
      </c>
      <c r="J44" s="57">
        <v>45245</v>
      </c>
      <c r="K44" s="19" t="s">
        <v>272</v>
      </c>
      <c r="L44" s="20">
        <v>3</v>
      </c>
    </row>
    <row r="45" spans="1:12" ht="15" thickTop="1" thickBot="1" x14ac:dyDescent="0.3">
      <c r="A45" s="2"/>
      <c r="D45" s="18" t="s">
        <v>99</v>
      </c>
      <c r="E45" s="86" t="s">
        <v>92</v>
      </c>
      <c r="F45" s="86"/>
      <c r="G45" s="86"/>
      <c r="H45" s="19">
        <v>1</v>
      </c>
      <c r="I45" s="57">
        <v>45245</v>
      </c>
      <c r="J45" s="57">
        <v>45246</v>
      </c>
      <c r="K45" s="19" t="s">
        <v>272</v>
      </c>
      <c r="L45" s="20">
        <v>1</v>
      </c>
    </row>
    <row r="46" spans="1:12" ht="15" thickTop="1" thickBot="1" x14ac:dyDescent="0.3">
      <c r="A46" s="2"/>
      <c r="D46" s="5">
        <v>3</v>
      </c>
      <c r="E46" s="83" t="s">
        <v>90</v>
      </c>
      <c r="F46" s="83"/>
      <c r="G46" s="83"/>
      <c r="H46" s="83"/>
      <c r="I46" s="83"/>
      <c r="J46" s="83"/>
      <c r="K46" s="83"/>
      <c r="L46" s="3"/>
    </row>
    <row r="47" spans="1:12" ht="15" thickTop="1" thickBot="1" x14ac:dyDescent="0.3">
      <c r="A47" s="2"/>
      <c r="D47" s="16">
        <v>3.1</v>
      </c>
      <c r="E47" s="85" t="s">
        <v>101</v>
      </c>
      <c r="F47" s="85"/>
      <c r="G47" s="85"/>
      <c r="H47" s="19">
        <v>3</v>
      </c>
      <c r="I47" s="57">
        <v>45249</v>
      </c>
      <c r="J47" s="57">
        <v>45252</v>
      </c>
      <c r="K47" s="19" t="s">
        <v>272</v>
      </c>
      <c r="L47" s="20">
        <v>3</v>
      </c>
    </row>
    <row r="48" spans="1:12" ht="15" thickTop="1" thickBot="1" x14ac:dyDescent="0.3">
      <c r="A48" s="2"/>
      <c r="D48" s="16">
        <v>3.2</v>
      </c>
      <c r="E48" s="85" t="s">
        <v>102</v>
      </c>
      <c r="F48" s="85"/>
      <c r="G48" s="85"/>
      <c r="H48" s="19">
        <v>1</v>
      </c>
      <c r="I48" s="57">
        <v>45252</v>
      </c>
      <c r="J48" s="57">
        <v>45253</v>
      </c>
      <c r="K48" s="19" t="s">
        <v>272</v>
      </c>
      <c r="L48" s="20">
        <v>1</v>
      </c>
    </row>
    <row r="49" spans="1:12" ht="14.4" thickTop="1" x14ac:dyDescent="0.25">
      <c r="A49" s="2"/>
      <c r="L49" s="3"/>
    </row>
    <row r="50" spans="1:12" x14ac:dyDescent="0.25">
      <c r="A50" s="2"/>
      <c r="L50" s="3"/>
    </row>
    <row r="51" spans="1:12" x14ac:dyDescent="0.25">
      <c r="A51" s="2"/>
      <c r="L51" s="3"/>
    </row>
    <row r="52" spans="1:12" ht="14.4" thickBot="1" x14ac:dyDescent="0.3">
      <c r="A52" s="2"/>
      <c r="L52" s="3"/>
    </row>
    <row r="53" spans="1:12" ht="15" thickTop="1" thickBot="1" x14ac:dyDescent="0.3">
      <c r="A53" s="2"/>
      <c r="D53" s="22" t="s">
        <v>104</v>
      </c>
      <c r="E53" s="22" t="s">
        <v>105</v>
      </c>
      <c r="F53" s="22" t="s">
        <v>106</v>
      </c>
      <c r="L53" s="3"/>
    </row>
    <row r="54" spans="1:12" ht="15" thickTop="1" thickBot="1" x14ac:dyDescent="0.3">
      <c r="A54" s="2"/>
      <c r="D54" s="22">
        <v>1</v>
      </c>
      <c r="E54" s="22" t="s">
        <v>107</v>
      </c>
      <c r="F54" s="23"/>
      <c r="L54" s="3"/>
    </row>
    <row r="55" spans="1:12" ht="15" thickTop="1" thickBot="1" x14ac:dyDescent="0.3">
      <c r="A55" s="2"/>
      <c r="D55" s="22">
        <v>2</v>
      </c>
      <c r="E55" s="22" t="s">
        <v>108</v>
      </c>
      <c r="F55" s="23"/>
      <c r="L55" s="3"/>
    </row>
    <row r="56" spans="1:12" ht="14.4" thickTop="1" x14ac:dyDescent="0.25">
      <c r="A56" s="2"/>
      <c r="L56" s="3"/>
    </row>
    <row r="57" spans="1:12" x14ac:dyDescent="0.25">
      <c r="A57" s="2"/>
      <c r="L57" s="3"/>
    </row>
    <row r="58" spans="1:12" x14ac:dyDescent="0.25">
      <c r="A58" s="2"/>
      <c r="L58" s="3"/>
    </row>
    <row r="59" spans="1:12" ht="14.4" thickBot="1" x14ac:dyDescent="0.3">
      <c r="A59" s="2"/>
      <c r="B59" s="1" t="s">
        <v>213</v>
      </c>
      <c r="L59" s="3"/>
    </row>
    <row r="60" spans="1:12" ht="15.6" thickTop="1" thickBot="1" x14ac:dyDescent="0.3">
      <c r="A60" s="2"/>
      <c r="C60" s="17" t="s">
        <v>153</v>
      </c>
      <c r="D60" s="58" t="s">
        <v>219</v>
      </c>
      <c r="E60" s="58"/>
      <c r="F60" s="58"/>
      <c r="G60" s="58"/>
      <c r="H60" s="58"/>
      <c r="I60" s="58"/>
      <c r="J60" s="58"/>
      <c r="K60" s="58"/>
      <c r="L60" s="3"/>
    </row>
    <row r="61" spans="1:12" ht="15.6" thickTop="1" thickBot="1" x14ac:dyDescent="0.3">
      <c r="A61" s="2"/>
      <c r="C61" s="17" t="s">
        <v>215</v>
      </c>
      <c r="D61" s="58" t="s">
        <v>220</v>
      </c>
      <c r="E61" s="58"/>
      <c r="F61" s="58"/>
      <c r="G61" s="58"/>
      <c r="H61" s="58"/>
      <c r="I61" s="58"/>
      <c r="J61" s="58"/>
      <c r="K61" s="58"/>
      <c r="L61" s="3"/>
    </row>
    <row r="62" spans="1:12" ht="15.6" thickTop="1" thickBot="1" x14ac:dyDescent="0.3">
      <c r="A62" s="2"/>
      <c r="C62" s="17" t="s">
        <v>214</v>
      </c>
      <c r="D62" s="58" t="s">
        <v>221</v>
      </c>
      <c r="E62" s="58"/>
      <c r="F62" s="58"/>
      <c r="G62" s="58"/>
      <c r="H62" s="58"/>
      <c r="I62" s="58"/>
      <c r="J62" s="58"/>
      <c r="K62" s="58"/>
      <c r="L62" s="3"/>
    </row>
    <row r="63" spans="1:12" ht="15.6" thickTop="1" thickBot="1" x14ac:dyDescent="0.3">
      <c r="A63" s="2"/>
      <c r="C63" s="38" t="s">
        <v>216</v>
      </c>
      <c r="D63" s="58" t="s">
        <v>222</v>
      </c>
      <c r="E63" s="58"/>
      <c r="F63" s="58"/>
      <c r="G63" s="58"/>
      <c r="H63" s="58"/>
      <c r="I63" s="58"/>
      <c r="J63" s="58"/>
      <c r="K63" s="58"/>
      <c r="L63" s="3"/>
    </row>
    <row r="64" spans="1:12" ht="15.6" thickTop="1" thickBot="1" x14ac:dyDescent="0.3">
      <c r="A64" s="2"/>
      <c r="C64" s="17" t="s">
        <v>217</v>
      </c>
      <c r="D64" s="58" t="s">
        <v>223</v>
      </c>
      <c r="E64" s="58"/>
      <c r="F64" s="58"/>
      <c r="G64" s="58"/>
      <c r="H64" s="58"/>
      <c r="I64" s="58"/>
      <c r="J64" s="58"/>
      <c r="K64" s="58"/>
      <c r="L64" s="3"/>
    </row>
    <row r="65" spans="1:12" ht="15.6" thickTop="1" thickBot="1" x14ac:dyDescent="0.3">
      <c r="A65" s="2"/>
      <c r="C65" s="17" t="s">
        <v>218</v>
      </c>
      <c r="D65" s="58" t="s">
        <v>224</v>
      </c>
      <c r="E65" s="58"/>
      <c r="F65" s="58"/>
      <c r="G65" s="58"/>
      <c r="H65" s="58"/>
      <c r="I65" s="58"/>
      <c r="J65" s="58"/>
      <c r="K65" s="58"/>
      <c r="L65" s="3"/>
    </row>
    <row r="66" spans="1:12" ht="14.4" thickTop="1" x14ac:dyDescent="0.25">
      <c r="A66" s="2"/>
      <c r="L66" s="3"/>
    </row>
    <row r="67" spans="1:12" x14ac:dyDescent="0.25">
      <c r="A67" s="2"/>
      <c r="L67" s="3"/>
    </row>
    <row r="68" spans="1:12" x14ac:dyDescent="0.25">
      <c r="A68" s="2"/>
      <c r="L68" s="3"/>
    </row>
    <row r="69" spans="1:12" x14ac:dyDescent="0.25">
      <c r="A69" s="2"/>
      <c r="L69" s="3"/>
    </row>
    <row r="70" spans="1:12" x14ac:dyDescent="0.25">
      <c r="A70" s="2"/>
      <c r="L70" s="3"/>
    </row>
    <row r="71" spans="1:12" ht="14.4" thickBot="1" x14ac:dyDescent="0.3">
      <c r="A71" s="2"/>
      <c r="L71" s="3"/>
    </row>
    <row r="72" spans="1:12" ht="15" thickTop="1" thickBot="1" x14ac:dyDescent="0.3">
      <c r="A72" s="59" t="s">
        <v>6</v>
      </c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1"/>
    </row>
    <row r="73" spans="1:12" ht="14.4" thickTop="1" x14ac:dyDescent="0.25"/>
  </sheetData>
  <mergeCells count="77">
    <mergeCell ref="E47:G47"/>
    <mergeCell ref="E31:K31"/>
    <mergeCell ref="E36:K36"/>
    <mergeCell ref="E48:G48"/>
    <mergeCell ref="E46:K46"/>
    <mergeCell ref="H37:K37"/>
    <mergeCell ref="H40:K40"/>
    <mergeCell ref="H43:K43"/>
    <mergeCell ref="E43:G43"/>
    <mergeCell ref="E38:G38"/>
    <mergeCell ref="E39:G39"/>
    <mergeCell ref="E41:G41"/>
    <mergeCell ref="E42:G42"/>
    <mergeCell ref="E44:G44"/>
    <mergeCell ref="E45:G45"/>
    <mergeCell ref="E34:G34"/>
    <mergeCell ref="E37:G37"/>
    <mergeCell ref="E40:G40"/>
    <mergeCell ref="C29:D29"/>
    <mergeCell ref="E30:G30"/>
    <mergeCell ref="E32:G32"/>
    <mergeCell ref="E33:G33"/>
    <mergeCell ref="E20:K20"/>
    <mergeCell ref="C17:D17"/>
    <mergeCell ref="E15:K15"/>
    <mergeCell ref="E35:G35"/>
    <mergeCell ref="G23:H23"/>
    <mergeCell ref="J23:K23"/>
    <mergeCell ref="G24:H24"/>
    <mergeCell ref="J24:K24"/>
    <mergeCell ref="G25:H25"/>
    <mergeCell ref="J25:K25"/>
    <mergeCell ref="C18:D18"/>
    <mergeCell ref="C15:D15"/>
    <mergeCell ref="C16:D16"/>
    <mergeCell ref="E16:K16"/>
    <mergeCell ref="A1:L1"/>
    <mergeCell ref="K2:L2"/>
    <mergeCell ref="K3:L3"/>
    <mergeCell ref="B4:L4"/>
    <mergeCell ref="B2:I2"/>
    <mergeCell ref="B3:I3"/>
    <mergeCell ref="D60:K60"/>
    <mergeCell ref="D61:K61"/>
    <mergeCell ref="J17:K17"/>
    <mergeCell ref="J18:K18"/>
    <mergeCell ref="C19:D19"/>
    <mergeCell ref="E19:K19"/>
    <mergeCell ref="C21:D21"/>
    <mergeCell ref="E21:K21"/>
    <mergeCell ref="C22:D22"/>
    <mergeCell ref="G22:H22"/>
    <mergeCell ref="J22:K22"/>
    <mergeCell ref="G26:H26"/>
    <mergeCell ref="J26:K26"/>
    <mergeCell ref="G27:H27"/>
    <mergeCell ref="J27:K27"/>
    <mergeCell ref="C20:D20"/>
    <mergeCell ref="A5:L5"/>
    <mergeCell ref="C6:K6"/>
    <mergeCell ref="C9:D9"/>
    <mergeCell ref="C10:D10"/>
    <mergeCell ref="C14:D14"/>
    <mergeCell ref="C11:D11"/>
    <mergeCell ref="E11:K11"/>
    <mergeCell ref="E9:K9"/>
    <mergeCell ref="E10:K10"/>
    <mergeCell ref="C12:D12"/>
    <mergeCell ref="C13:D13"/>
    <mergeCell ref="F13:K13"/>
    <mergeCell ref="F14:K14"/>
    <mergeCell ref="E12:K12"/>
    <mergeCell ref="D62:K62"/>
    <mergeCell ref="D63:K63"/>
    <mergeCell ref="D64:K64"/>
    <mergeCell ref="D65:K65"/>
    <mergeCell ref="A72:L72"/>
  </mergeCells>
  <phoneticPr fontId="3" type="noConversion"/>
  <dataValidations count="8">
    <dataValidation type="list" allowBlank="1" showInputMessage="1" showErrorMessage="1" sqref="E13" xr:uid="{CDCCC6F8-CF87-44A1-B9C2-BAD87FA42A5E}">
      <formula1>$M$2:$M$10</formula1>
    </dataValidation>
    <dataValidation type="list" allowBlank="1" showInputMessage="1" showErrorMessage="1" sqref="E15:K15" xr:uid="{D03D6B1F-D9E3-4434-9C7F-E12EE2C84584}">
      <formula1>$Q$1:$Q$2</formula1>
    </dataValidation>
    <dataValidation type="list" allowBlank="1" showInputMessage="1" showErrorMessage="1" sqref="E14" xr:uid="{C8AF79AE-014C-4B1E-8925-4AD6D8C35553}">
      <formula1>$O$2:$O$4</formula1>
    </dataValidation>
    <dataValidation type="list" allowBlank="1" showInputMessage="1" showErrorMessage="1" sqref="E16:K16" xr:uid="{ACA08DD1-BC56-42FA-94A6-EDEC71D987C8}">
      <formula1>$R$1:$R$9</formula1>
    </dataValidation>
    <dataValidation type="list" allowBlank="1" showInputMessage="1" showErrorMessage="1" sqref="F17:F18" xr:uid="{8855BEEC-680D-48A8-ABA7-3DF89DB322A5}">
      <formula1>$S$1:$S$32</formula1>
    </dataValidation>
    <dataValidation type="list" allowBlank="1" showInputMessage="1" showErrorMessage="1" sqref="H17:H18" xr:uid="{E7FE748F-2F31-4CF3-BD83-0E9F5FDC6E92}">
      <formula1>$T$1:$T$13</formula1>
    </dataValidation>
    <dataValidation type="list" allowBlank="1" showInputMessage="1" showErrorMessage="1" sqref="J17:K18" xr:uid="{EC17A4FB-EE6F-463D-B06C-097D33D7794B}">
      <formula1>$U$1:$U$29</formula1>
    </dataValidation>
    <dataValidation type="list" allowBlank="1" showInputMessage="1" showErrorMessage="1" sqref="E11:K11" xr:uid="{B927C25D-6657-4AE1-A30E-5C21C8914C56}">
      <formula1>$V$1:$V$6</formula1>
    </dataValidation>
  </dataValidations>
  <hyperlinks>
    <hyperlink ref="D60:K60" r:id="rId1" display="2_Circuit" xr:uid="{7DD8444D-33AD-4432-8ECF-2DF1B50DFDA6}"/>
    <hyperlink ref="D61:K61" r:id="rId2" display="3_Data_sheet" xr:uid="{0F57E68B-49EF-4D6C-8DA3-8E1BC44D4618}"/>
    <hyperlink ref="D62:K62" r:id="rId3" display="4_Simulator" xr:uid="{182AA6AF-1396-4763-B705-97D98A6EF160}"/>
    <hyperlink ref="D63:K63" r:id="rId4" display="5_Source_Code" xr:uid="{592D1E4B-339D-47F7-84A8-3D0561BA8A35}"/>
    <hyperlink ref="D64:K64" r:id="rId5" display="6_Flash_Code" xr:uid="{C7FD997F-4DB4-4D78-BE42-9FDCD9455BA2}"/>
    <hyperlink ref="D65:K65" r:id="rId6" display="7_Refrences" xr:uid="{F27F3F41-09CB-453C-AE1A-A2C935D1CF10}"/>
  </hyperlinks>
  <pageMargins left="0.25" right="0.25" top="0.75" bottom="0.75" header="0.3" footer="0.3"/>
  <pageSetup paperSize="8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5324A-C9A2-4DFF-88B9-FC2AAFE1F058}">
  <dimension ref="A1:L59"/>
  <sheetViews>
    <sheetView topLeftCell="A13" zoomScaleNormal="100" workbookViewId="0">
      <selection activeCell="B32" sqref="B32:E32"/>
    </sheetView>
  </sheetViews>
  <sheetFormatPr defaultColWidth="8.88671875" defaultRowHeight="13.8" x14ac:dyDescent="0.25"/>
  <cols>
    <col min="1" max="1" width="2.6640625" style="1" customWidth="1"/>
    <col min="2" max="2" width="12.6640625" style="1" customWidth="1"/>
    <col min="3" max="3" width="20.33203125" style="1" customWidth="1"/>
    <col min="4" max="4" width="12.6640625" style="1" customWidth="1"/>
    <col min="5" max="5" width="18.77734375" style="1" customWidth="1"/>
    <col min="6" max="6" width="12.6640625" style="1" customWidth="1"/>
    <col min="7" max="7" width="18.88671875" style="1" customWidth="1"/>
    <col min="8" max="12" width="12.6640625" style="1" customWidth="1"/>
    <col min="13" max="16384" width="8.88671875" style="1"/>
  </cols>
  <sheetData>
    <row r="1" spans="1:12" ht="15" thickTop="1" thickBot="1" x14ac:dyDescent="0.3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</row>
    <row r="2" spans="1:12" ht="15" thickTop="1" thickBot="1" x14ac:dyDescent="0.3">
      <c r="A2" s="4" t="s">
        <v>1</v>
      </c>
      <c r="B2" s="84" t="s">
        <v>7</v>
      </c>
      <c r="C2" s="84"/>
      <c r="D2" s="84"/>
      <c r="E2" s="84"/>
      <c r="F2" s="84"/>
      <c r="G2" s="84"/>
      <c r="H2" s="84"/>
      <c r="I2" s="84"/>
      <c r="J2" s="4" t="s">
        <v>3</v>
      </c>
      <c r="K2" s="87" t="str">
        <f>Charter!K2</f>
        <v>30/11/2023</v>
      </c>
      <c r="L2" s="87"/>
    </row>
    <row r="3" spans="1:12" ht="15" thickTop="1" thickBot="1" x14ac:dyDescent="0.3">
      <c r="A3" s="4" t="s">
        <v>2</v>
      </c>
      <c r="B3" s="84" t="s">
        <v>8</v>
      </c>
      <c r="C3" s="84"/>
      <c r="D3" s="84"/>
      <c r="E3" s="84"/>
      <c r="F3" s="84"/>
      <c r="G3" s="84"/>
      <c r="H3" s="84"/>
      <c r="I3" s="84"/>
      <c r="J3" s="4" t="s">
        <v>4</v>
      </c>
      <c r="K3" s="88" t="str">
        <f>Charter!$K$3</f>
        <v>Ahmed Yasser</v>
      </c>
      <c r="L3" s="88"/>
    </row>
    <row r="4" spans="1:12" ht="15" thickTop="1" thickBot="1" x14ac:dyDescent="0.3">
      <c r="A4" s="4" t="s">
        <v>5</v>
      </c>
      <c r="B4" s="83" t="str">
        <f>_xlfn.CONCAT(Charter!$E$10," Receive Requirements")</f>
        <v>IOT Receive Requirements</v>
      </c>
      <c r="C4" s="83"/>
      <c r="D4" s="83"/>
      <c r="E4" s="83"/>
      <c r="F4" s="83"/>
      <c r="G4" s="83"/>
      <c r="H4" s="83"/>
      <c r="I4" s="83"/>
      <c r="J4" s="83"/>
      <c r="K4" s="83"/>
      <c r="L4" s="83"/>
    </row>
    <row r="5" spans="1:12" ht="14.4" thickTop="1" x14ac:dyDescent="0.25">
      <c r="A5" s="62"/>
      <c r="B5" s="63"/>
      <c r="C5" s="63"/>
      <c r="D5" s="63"/>
      <c r="E5" s="63"/>
      <c r="F5" s="63"/>
      <c r="G5" s="63"/>
      <c r="H5" s="63"/>
      <c r="I5" s="63"/>
      <c r="J5" s="63"/>
      <c r="K5" s="63"/>
      <c r="L5" s="64"/>
    </row>
    <row r="6" spans="1:12" ht="14.4" x14ac:dyDescent="0.3">
      <c r="A6" s="2"/>
      <c r="B6" s="96" t="s">
        <v>109</v>
      </c>
      <c r="C6" s="96"/>
      <c r="G6" s="25" t="s">
        <v>111</v>
      </c>
      <c r="L6" s="3"/>
    </row>
    <row r="7" spans="1:12" x14ac:dyDescent="0.25">
      <c r="A7" s="2"/>
      <c r="L7" s="3"/>
    </row>
    <row r="8" spans="1:12" x14ac:dyDescent="0.25">
      <c r="A8" s="2"/>
      <c r="B8" s="92" t="s">
        <v>110</v>
      </c>
      <c r="C8" s="92"/>
      <c r="E8" s="8" t="s">
        <v>88</v>
      </c>
      <c r="G8" s="28" t="s">
        <v>110</v>
      </c>
      <c r="I8" s="8" t="s">
        <v>88</v>
      </c>
      <c r="K8" s="92" t="s">
        <v>112</v>
      </c>
      <c r="L8" s="93"/>
    </row>
    <row r="9" spans="1:12" ht="14.4" thickBot="1" x14ac:dyDescent="0.3">
      <c r="A9" s="2"/>
      <c r="L9" s="3"/>
    </row>
    <row r="10" spans="1:12" ht="15" thickTop="1" thickBot="1" x14ac:dyDescent="0.3">
      <c r="A10" s="2"/>
      <c r="B10" s="97" t="s">
        <v>283</v>
      </c>
      <c r="C10" s="98"/>
      <c r="E10" s="14" t="s">
        <v>280</v>
      </c>
      <c r="G10" s="21" t="s">
        <v>293</v>
      </c>
      <c r="I10" s="27"/>
      <c r="K10" s="90" t="s">
        <v>281</v>
      </c>
      <c r="L10" s="91"/>
    </row>
    <row r="11" spans="1:12" ht="15" thickTop="1" thickBot="1" x14ac:dyDescent="0.3">
      <c r="A11" s="2"/>
      <c r="G11" s="8"/>
      <c r="I11" s="8"/>
      <c r="L11" s="3"/>
    </row>
    <row r="12" spans="1:12" ht="15" thickTop="1" thickBot="1" x14ac:dyDescent="0.3">
      <c r="A12" s="2"/>
      <c r="B12" s="90" t="s">
        <v>284</v>
      </c>
      <c r="C12" s="91"/>
      <c r="E12" s="19" t="s">
        <v>287</v>
      </c>
      <c r="G12" s="21" t="s">
        <v>294</v>
      </c>
      <c r="I12" s="21"/>
      <c r="K12" s="90" t="s">
        <v>282</v>
      </c>
      <c r="L12" s="91"/>
    </row>
    <row r="13" spans="1:12" ht="15" customHeight="1" thickTop="1" thickBot="1" x14ac:dyDescent="0.3">
      <c r="A13" s="2"/>
      <c r="G13" s="8"/>
      <c r="I13" s="8"/>
      <c r="L13" s="3"/>
    </row>
    <row r="14" spans="1:12" ht="14.4" customHeight="1" thickTop="1" thickBot="1" x14ac:dyDescent="0.3">
      <c r="A14" s="2"/>
      <c r="B14" s="90" t="s">
        <v>285</v>
      </c>
      <c r="C14" s="91"/>
      <c r="E14" s="19" t="s">
        <v>288</v>
      </c>
      <c r="G14" s="21" t="s">
        <v>295</v>
      </c>
      <c r="I14" s="21"/>
      <c r="K14" s="90"/>
      <c r="L14" s="91"/>
    </row>
    <row r="15" spans="1:12" ht="14.4" customHeight="1" thickTop="1" thickBot="1" x14ac:dyDescent="0.3">
      <c r="A15" s="2"/>
      <c r="G15" s="8"/>
      <c r="I15" s="8"/>
      <c r="L15" s="3"/>
    </row>
    <row r="16" spans="1:12" ht="14.4" customHeight="1" thickTop="1" thickBot="1" x14ac:dyDescent="0.3">
      <c r="A16" s="2"/>
      <c r="B16" s="90" t="s">
        <v>286</v>
      </c>
      <c r="C16" s="91"/>
      <c r="E16" s="19" t="s">
        <v>289</v>
      </c>
      <c r="G16" s="21"/>
      <c r="I16" s="21"/>
      <c r="K16" s="90"/>
      <c r="L16" s="91"/>
    </row>
    <row r="17" spans="1:12" ht="14.4" customHeight="1" thickTop="1" thickBot="1" x14ac:dyDescent="0.3">
      <c r="A17" s="2"/>
      <c r="G17" s="8"/>
      <c r="I17" s="8"/>
      <c r="L17" s="3"/>
    </row>
    <row r="18" spans="1:12" ht="14.4" customHeight="1" thickTop="1" thickBot="1" x14ac:dyDescent="0.3">
      <c r="A18" s="2"/>
      <c r="B18" s="90"/>
      <c r="C18" s="91"/>
      <c r="E18" s="19" t="s">
        <v>290</v>
      </c>
      <c r="G18" s="28" t="s">
        <v>114</v>
      </c>
      <c r="I18" s="21"/>
      <c r="K18" s="90"/>
      <c r="L18" s="91"/>
    </row>
    <row r="19" spans="1:12" ht="14.4" customHeight="1" thickTop="1" thickBot="1" x14ac:dyDescent="0.3">
      <c r="A19" s="2"/>
      <c r="G19" s="8"/>
      <c r="I19" s="8"/>
      <c r="L19" s="3"/>
    </row>
    <row r="20" spans="1:12" ht="14.4" customHeight="1" thickTop="1" thickBot="1" x14ac:dyDescent="0.3">
      <c r="A20" s="2"/>
      <c r="B20" s="90"/>
      <c r="C20" s="91"/>
      <c r="E20" s="19" t="s">
        <v>291</v>
      </c>
      <c r="G20" s="21" t="s">
        <v>296</v>
      </c>
      <c r="I20" s="21"/>
      <c r="K20" s="90"/>
      <c r="L20" s="91"/>
    </row>
    <row r="21" spans="1:12" ht="14.4" customHeight="1" thickTop="1" thickBot="1" x14ac:dyDescent="0.3">
      <c r="A21" s="2"/>
      <c r="G21" s="8"/>
      <c r="I21" s="8"/>
      <c r="L21" s="3"/>
    </row>
    <row r="22" spans="1:12" ht="14.4" customHeight="1" thickTop="1" thickBot="1" x14ac:dyDescent="0.3">
      <c r="A22" s="2"/>
      <c r="B22" s="90"/>
      <c r="C22" s="91"/>
      <c r="E22" s="19" t="s">
        <v>292</v>
      </c>
      <c r="G22" s="21" t="s">
        <v>297</v>
      </c>
      <c r="I22" s="21"/>
      <c r="K22" s="90"/>
      <c r="L22" s="91"/>
    </row>
    <row r="23" spans="1:12" ht="14.4" customHeight="1" thickTop="1" thickBot="1" x14ac:dyDescent="0.3">
      <c r="A23" s="2"/>
      <c r="G23" s="8"/>
      <c r="I23" s="8"/>
      <c r="L23" s="3"/>
    </row>
    <row r="24" spans="1:12" ht="14.4" customHeight="1" thickTop="1" thickBot="1" x14ac:dyDescent="0.3">
      <c r="A24" s="2"/>
      <c r="B24" s="90"/>
      <c r="C24" s="91"/>
      <c r="E24" s="19"/>
      <c r="G24" s="21"/>
      <c r="I24" s="21"/>
      <c r="K24" s="90"/>
      <c r="L24" s="91"/>
    </row>
    <row r="25" spans="1:12" ht="14.4" customHeight="1" thickTop="1" thickBot="1" x14ac:dyDescent="0.3">
      <c r="A25" s="2"/>
      <c r="G25" s="8"/>
      <c r="I25" s="8"/>
      <c r="L25" s="3"/>
    </row>
    <row r="26" spans="1:12" ht="14.4" customHeight="1" thickTop="1" thickBot="1" x14ac:dyDescent="0.3">
      <c r="A26" s="2"/>
      <c r="B26" s="90"/>
      <c r="C26" s="91"/>
      <c r="E26" s="19"/>
      <c r="G26" s="21"/>
      <c r="I26" s="21"/>
      <c r="K26" s="90"/>
      <c r="L26" s="91"/>
    </row>
    <row r="27" spans="1:12" ht="14.4" customHeight="1" thickTop="1" thickBot="1" x14ac:dyDescent="0.3">
      <c r="A27" s="2"/>
      <c r="G27" s="8"/>
      <c r="I27" s="8"/>
      <c r="L27" s="3"/>
    </row>
    <row r="28" spans="1:12" ht="14.4" customHeight="1" thickTop="1" thickBot="1" x14ac:dyDescent="0.3">
      <c r="A28" s="2"/>
      <c r="B28" s="90"/>
      <c r="C28" s="91"/>
      <c r="E28" s="19"/>
      <c r="G28" s="28" t="s">
        <v>112</v>
      </c>
      <c r="I28" s="21"/>
      <c r="K28" s="90"/>
      <c r="L28" s="91"/>
    </row>
    <row r="29" spans="1:12" ht="15" customHeight="1" thickTop="1" thickBot="1" x14ac:dyDescent="0.3">
      <c r="A29" s="2"/>
      <c r="G29" s="8"/>
      <c r="L29" s="3"/>
    </row>
    <row r="30" spans="1:12" ht="15" customHeight="1" thickTop="1" thickBot="1" x14ac:dyDescent="0.3">
      <c r="A30" s="2"/>
      <c r="G30" s="21" t="s">
        <v>298</v>
      </c>
      <c r="L30" s="3"/>
    </row>
    <row r="31" spans="1:12" ht="15" customHeight="1" thickTop="1" thickBot="1" x14ac:dyDescent="0.3">
      <c r="A31" s="2"/>
      <c r="B31" s="1" t="s">
        <v>115</v>
      </c>
      <c r="G31" s="8"/>
      <c r="L31" s="3"/>
    </row>
    <row r="32" spans="1:12" ht="15" customHeight="1" thickTop="1" thickBot="1" x14ac:dyDescent="0.3">
      <c r="A32" s="2"/>
      <c r="B32" s="105" t="s">
        <v>116</v>
      </c>
      <c r="C32" s="106"/>
      <c r="D32" s="106"/>
      <c r="E32" s="107"/>
      <c r="G32" s="21" t="s">
        <v>299</v>
      </c>
      <c r="L32" s="3"/>
    </row>
    <row r="33" spans="1:12" ht="15" customHeight="1" thickTop="1" thickBot="1" x14ac:dyDescent="0.3">
      <c r="A33" s="2"/>
      <c r="G33" s="8"/>
      <c r="L33" s="3"/>
    </row>
    <row r="34" spans="1:12" ht="15" customHeight="1" thickTop="1" thickBot="1" x14ac:dyDescent="0.3">
      <c r="A34" s="2"/>
      <c r="G34" s="21"/>
      <c r="L34" s="3"/>
    </row>
    <row r="35" spans="1:12" ht="15" customHeight="1" thickTop="1" thickBot="1" x14ac:dyDescent="0.3">
      <c r="A35" s="2"/>
      <c r="G35" s="8"/>
      <c r="L35" s="3"/>
    </row>
    <row r="36" spans="1:12" ht="15" customHeight="1" thickTop="1" thickBot="1" x14ac:dyDescent="0.3">
      <c r="A36" s="2"/>
      <c r="G36" s="21"/>
      <c r="L36" s="3"/>
    </row>
    <row r="37" spans="1:12" ht="15" customHeight="1" thickTop="1" x14ac:dyDescent="0.25">
      <c r="A37" s="2"/>
      <c r="L37" s="3"/>
    </row>
    <row r="38" spans="1:12" ht="14.4" customHeight="1" x14ac:dyDescent="0.25">
      <c r="A38" s="2"/>
      <c r="B38" s="96" t="s">
        <v>113</v>
      </c>
      <c r="C38" s="96"/>
      <c r="L38" s="3"/>
    </row>
    <row r="39" spans="1:12" ht="14.4" customHeight="1" thickBot="1" x14ac:dyDescent="0.3">
      <c r="A39" s="2"/>
      <c r="L39" s="3"/>
    </row>
    <row r="40" spans="1:12" ht="14.4" customHeight="1" thickTop="1" thickBot="1" x14ac:dyDescent="0.3">
      <c r="A40" s="2"/>
      <c r="C40" s="99"/>
      <c r="D40" s="100"/>
      <c r="E40" s="1">
        <v>1</v>
      </c>
      <c r="F40" s="29" t="s">
        <v>117</v>
      </c>
      <c r="G40" s="30" t="s">
        <v>150</v>
      </c>
      <c r="H40" s="6">
        <f t="shared" ref="H40:H53" si="0">H41+1</f>
        <v>32</v>
      </c>
      <c r="I40" s="94"/>
      <c r="J40" s="95"/>
      <c r="L40" s="3"/>
    </row>
    <row r="41" spans="1:12" ht="14.4" customHeight="1" thickTop="1" thickBot="1" x14ac:dyDescent="0.3">
      <c r="A41" s="2"/>
      <c r="C41" s="101" t="s">
        <v>255</v>
      </c>
      <c r="D41" s="102"/>
      <c r="E41" s="1">
        <v>2</v>
      </c>
      <c r="F41" s="29" t="s">
        <v>118</v>
      </c>
      <c r="G41" s="30" t="s">
        <v>149</v>
      </c>
      <c r="H41" s="6">
        <f t="shared" si="0"/>
        <v>31</v>
      </c>
      <c r="I41" s="94" t="s">
        <v>274</v>
      </c>
      <c r="J41" s="95"/>
      <c r="L41" s="3"/>
    </row>
    <row r="42" spans="1:12" ht="14.4" customHeight="1" thickTop="1" thickBot="1" x14ac:dyDescent="0.3">
      <c r="A42" s="2"/>
      <c r="C42" s="99" t="s">
        <v>301</v>
      </c>
      <c r="D42" s="100"/>
      <c r="E42" s="1">
        <v>3</v>
      </c>
      <c r="F42" s="29" t="s">
        <v>119</v>
      </c>
      <c r="G42" s="30" t="s">
        <v>148</v>
      </c>
      <c r="H42" s="6">
        <f t="shared" si="0"/>
        <v>30</v>
      </c>
      <c r="I42" s="94" t="s">
        <v>273</v>
      </c>
      <c r="J42" s="95"/>
      <c r="L42" s="3"/>
    </row>
    <row r="43" spans="1:12" ht="14.4" customHeight="1" thickTop="1" thickBot="1" x14ac:dyDescent="0.3">
      <c r="A43" s="2"/>
      <c r="C43" s="99"/>
      <c r="D43" s="100"/>
      <c r="E43" s="1">
        <v>4</v>
      </c>
      <c r="F43" s="29" t="s">
        <v>120</v>
      </c>
      <c r="G43" s="30" t="s">
        <v>147</v>
      </c>
      <c r="H43" s="6">
        <f t="shared" si="0"/>
        <v>29</v>
      </c>
      <c r="I43" s="94" t="s">
        <v>309</v>
      </c>
      <c r="J43" s="95"/>
      <c r="L43" s="3"/>
    </row>
    <row r="44" spans="1:12" ht="14.4" customHeight="1" thickTop="1" thickBot="1" x14ac:dyDescent="0.3">
      <c r="A44" s="2"/>
      <c r="C44" s="99" t="s">
        <v>300</v>
      </c>
      <c r="D44" s="100"/>
      <c r="E44" s="1">
        <v>5</v>
      </c>
      <c r="F44" s="29" t="s">
        <v>121</v>
      </c>
      <c r="G44" s="30" t="s">
        <v>146</v>
      </c>
      <c r="H44" s="6">
        <f t="shared" si="0"/>
        <v>28</v>
      </c>
      <c r="I44" s="94"/>
      <c r="J44" s="95"/>
      <c r="L44" s="3"/>
    </row>
    <row r="45" spans="1:12" ht="14.4" customHeight="1" thickTop="1" thickBot="1" x14ac:dyDescent="0.3">
      <c r="A45" s="2"/>
      <c r="C45" s="101" t="s">
        <v>255</v>
      </c>
      <c r="D45" s="102"/>
      <c r="E45" s="1">
        <v>6</v>
      </c>
      <c r="F45" s="29" t="s">
        <v>122</v>
      </c>
      <c r="G45" s="30" t="s">
        <v>145</v>
      </c>
      <c r="H45" s="6">
        <f t="shared" si="0"/>
        <v>27</v>
      </c>
      <c r="I45" s="94"/>
      <c r="J45" s="95"/>
      <c r="L45" s="3"/>
    </row>
    <row r="46" spans="1:12" ht="14.4" customHeight="1" thickTop="1" thickBot="1" x14ac:dyDescent="0.3">
      <c r="A46" s="2"/>
      <c r="C46" s="103" t="s">
        <v>126</v>
      </c>
      <c r="D46" s="104"/>
      <c r="E46" s="1">
        <v>7</v>
      </c>
      <c r="F46" s="29" t="s">
        <v>123</v>
      </c>
      <c r="G46" s="30" t="s">
        <v>144</v>
      </c>
      <c r="H46" s="6">
        <f t="shared" si="0"/>
        <v>26</v>
      </c>
      <c r="I46" s="94"/>
      <c r="J46" s="95"/>
      <c r="L46" s="3"/>
    </row>
    <row r="47" spans="1:12" ht="14.4" customHeight="1" thickTop="1" thickBot="1" x14ac:dyDescent="0.3">
      <c r="A47" s="2"/>
      <c r="C47" s="103" t="s">
        <v>125</v>
      </c>
      <c r="D47" s="104"/>
      <c r="E47" s="1">
        <v>8</v>
      </c>
      <c r="F47" s="29" t="s">
        <v>124</v>
      </c>
      <c r="G47" s="30" t="s">
        <v>143</v>
      </c>
      <c r="H47" s="6">
        <f t="shared" si="0"/>
        <v>25</v>
      </c>
      <c r="I47" s="94"/>
      <c r="J47" s="95"/>
      <c r="L47" s="3"/>
    </row>
    <row r="48" spans="1:12" ht="15" thickTop="1" thickBot="1" x14ac:dyDescent="0.3">
      <c r="A48" s="2"/>
      <c r="C48" s="99"/>
      <c r="D48" s="100"/>
      <c r="E48" s="1">
        <v>9</v>
      </c>
      <c r="F48" s="29" t="s">
        <v>132</v>
      </c>
      <c r="G48" s="30" t="s">
        <v>142</v>
      </c>
      <c r="H48" s="6">
        <f t="shared" si="0"/>
        <v>24</v>
      </c>
      <c r="I48" s="94"/>
      <c r="J48" s="95"/>
      <c r="L48" s="3"/>
    </row>
    <row r="49" spans="1:12" ht="15" thickTop="1" thickBot="1" x14ac:dyDescent="0.3">
      <c r="A49" s="2"/>
      <c r="C49" s="99"/>
      <c r="D49" s="100"/>
      <c r="E49" s="1">
        <v>10</v>
      </c>
      <c r="F49" s="29" t="s">
        <v>131</v>
      </c>
      <c r="G49" s="30" t="s">
        <v>141</v>
      </c>
      <c r="H49" s="6">
        <f t="shared" si="0"/>
        <v>23</v>
      </c>
      <c r="I49" s="94"/>
      <c r="J49" s="95"/>
      <c r="L49" s="3"/>
    </row>
    <row r="50" spans="1:12" ht="15" thickTop="1" thickBot="1" x14ac:dyDescent="0.3">
      <c r="A50" s="2"/>
      <c r="C50" s="99" t="s">
        <v>302</v>
      </c>
      <c r="D50" s="100"/>
      <c r="E50" s="1">
        <v>11</v>
      </c>
      <c r="F50" s="29" t="s">
        <v>127</v>
      </c>
      <c r="G50" s="30" t="s">
        <v>140</v>
      </c>
      <c r="H50" s="6">
        <f t="shared" si="0"/>
        <v>22</v>
      </c>
      <c r="I50" s="94"/>
      <c r="J50" s="95"/>
      <c r="L50" s="3"/>
    </row>
    <row r="51" spans="1:12" ht="15" thickTop="1" thickBot="1" x14ac:dyDescent="0.3">
      <c r="A51" s="2"/>
      <c r="C51" s="99" t="s">
        <v>305</v>
      </c>
      <c r="D51" s="100"/>
      <c r="E51" s="1">
        <v>12</v>
      </c>
      <c r="F51" s="29" t="s">
        <v>128</v>
      </c>
      <c r="G51" s="30" t="s">
        <v>139</v>
      </c>
      <c r="H51" s="6">
        <f t="shared" si="0"/>
        <v>21</v>
      </c>
      <c r="I51" s="94"/>
      <c r="J51" s="95"/>
      <c r="L51" s="3"/>
    </row>
    <row r="52" spans="1:12" ht="15" thickTop="1" thickBot="1" x14ac:dyDescent="0.3">
      <c r="A52" s="2"/>
      <c r="C52" s="99" t="s">
        <v>306</v>
      </c>
      <c r="D52" s="100"/>
      <c r="E52" s="1">
        <v>13</v>
      </c>
      <c r="F52" s="29" t="s">
        <v>129</v>
      </c>
      <c r="G52" s="30" t="s">
        <v>138</v>
      </c>
      <c r="H52" s="6">
        <f t="shared" si="0"/>
        <v>20</v>
      </c>
      <c r="I52" s="94" t="s">
        <v>308</v>
      </c>
      <c r="J52" s="95"/>
      <c r="L52" s="3"/>
    </row>
    <row r="53" spans="1:12" ht="15" thickTop="1" thickBot="1" x14ac:dyDescent="0.3">
      <c r="A53" s="2"/>
      <c r="C53" s="99" t="s">
        <v>307</v>
      </c>
      <c r="D53" s="100"/>
      <c r="E53" s="1">
        <v>14</v>
      </c>
      <c r="F53" s="29" t="s">
        <v>130</v>
      </c>
      <c r="G53" s="30" t="s">
        <v>137</v>
      </c>
      <c r="H53" s="6">
        <f t="shared" si="0"/>
        <v>19</v>
      </c>
      <c r="I53" s="94" t="s">
        <v>303</v>
      </c>
      <c r="J53" s="95"/>
      <c r="L53" s="3"/>
    </row>
    <row r="54" spans="1:12" ht="15" thickTop="1" thickBot="1" x14ac:dyDescent="0.3">
      <c r="A54" s="2"/>
      <c r="C54" s="99" t="s">
        <v>304</v>
      </c>
      <c r="D54" s="100"/>
      <c r="E54" s="1">
        <v>15</v>
      </c>
      <c r="F54" s="29" t="s">
        <v>133</v>
      </c>
      <c r="G54" s="30" t="s">
        <v>136</v>
      </c>
      <c r="H54" s="6">
        <f>H55+1</f>
        <v>18</v>
      </c>
      <c r="I54" s="94" t="s">
        <v>311</v>
      </c>
      <c r="J54" s="95"/>
      <c r="L54" s="3"/>
    </row>
    <row r="55" spans="1:12" ht="15" thickTop="1" thickBot="1" x14ac:dyDescent="0.3">
      <c r="A55" s="2"/>
      <c r="C55" s="99" t="s">
        <v>310</v>
      </c>
      <c r="D55" s="100"/>
      <c r="E55" s="1">
        <v>16</v>
      </c>
      <c r="F55" s="29" t="s">
        <v>134</v>
      </c>
      <c r="G55" s="30" t="s">
        <v>135</v>
      </c>
      <c r="H55" s="6">
        <v>17</v>
      </c>
      <c r="I55" s="94" t="s">
        <v>312</v>
      </c>
      <c r="J55" s="95"/>
      <c r="L55" s="3"/>
    </row>
    <row r="56" spans="1:12" ht="15" thickTop="1" x14ac:dyDescent="0.3">
      <c r="A56" s="2"/>
      <c r="F56" s="89" t="s">
        <v>152</v>
      </c>
      <c r="G56" s="89"/>
      <c r="L56" s="3"/>
    </row>
    <row r="57" spans="1:12" ht="14.4" x14ac:dyDescent="0.3">
      <c r="C57" s="89" t="s">
        <v>151</v>
      </c>
      <c r="D57" s="89"/>
    </row>
    <row r="59" spans="1:12" x14ac:dyDescent="0.25">
      <c r="A59" s="92"/>
      <c r="B59" s="92"/>
      <c r="C59" s="92"/>
    </row>
  </sheetData>
  <mergeCells count="67">
    <mergeCell ref="B32:E32"/>
    <mergeCell ref="I54:J54"/>
    <mergeCell ref="I55:J55"/>
    <mergeCell ref="A59:C59"/>
    <mergeCell ref="C54:D54"/>
    <mergeCell ref="C55:D55"/>
    <mergeCell ref="B24:C24"/>
    <mergeCell ref="B26:C26"/>
    <mergeCell ref="B28:C28"/>
    <mergeCell ref="B8:C8"/>
    <mergeCell ref="I48:J48"/>
    <mergeCell ref="I40:J40"/>
    <mergeCell ref="I41:J41"/>
    <mergeCell ref="I42:J42"/>
    <mergeCell ref="I43:J43"/>
    <mergeCell ref="I44:J44"/>
    <mergeCell ref="I45:J45"/>
    <mergeCell ref="I46:J46"/>
    <mergeCell ref="I47:J47"/>
    <mergeCell ref="C48:D48"/>
    <mergeCell ref="B10:C10"/>
    <mergeCell ref="B12:C12"/>
    <mergeCell ref="B16:C16"/>
    <mergeCell ref="B18:C18"/>
    <mergeCell ref="B14:C14"/>
    <mergeCell ref="C49:D49"/>
    <mergeCell ref="C50:D50"/>
    <mergeCell ref="C51:D51"/>
    <mergeCell ref="C52:D52"/>
    <mergeCell ref="C53:D53"/>
    <mergeCell ref="K18:L18"/>
    <mergeCell ref="B38:C38"/>
    <mergeCell ref="F56:G56"/>
    <mergeCell ref="C40:D40"/>
    <mergeCell ref="C41:D41"/>
    <mergeCell ref="C42:D42"/>
    <mergeCell ref="C43:D43"/>
    <mergeCell ref="C44:D44"/>
    <mergeCell ref="C45:D45"/>
    <mergeCell ref="C46:D46"/>
    <mergeCell ref="C47:D47"/>
    <mergeCell ref="B20:C20"/>
    <mergeCell ref="B22:C22"/>
    <mergeCell ref="A1:L1"/>
    <mergeCell ref="B2:I2"/>
    <mergeCell ref="K2:L2"/>
    <mergeCell ref="B3:I3"/>
    <mergeCell ref="K3:L3"/>
    <mergeCell ref="B4:L4"/>
    <mergeCell ref="C57:D57"/>
    <mergeCell ref="K20:L20"/>
    <mergeCell ref="K22:L22"/>
    <mergeCell ref="K24:L24"/>
    <mergeCell ref="K26:L26"/>
    <mergeCell ref="K28:L28"/>
    <mergeCell ref="K8:L8"/>
    <mergeCell ref="K10:L10"/>
    <mergeCell ref="K12:L12"/>
    <mergeCell ref="K14:L14"/>
    <mergeCell ref="K16:L16"/>
    <mergeCell ref="I49:J49"/>
    <mergeCell ref="I50:J50"/>
    <mergeCell ref="I51:J51"/>
    <mergeCell ref="I52:J52"/>
    <mergeCell ref="I53:J53"/>
    <mergeCell ref="A5:L5"/>
    <mergeCell ref="B6:C6"/>
  </mergeCells>
  <phoneticPr fontId="3" type="noConversion"/>
  <hyperlinks>
    <hyperlink ref="B32:E32" r:id="rId1" display="1_State_Machine\State_Machine.vsdx" xr:uid="{AB700FEB-34A3-4777-9DCD-68C8F1047E85}"/>
  </hyperlinks>
  <pageMargins left="0.25" right="0.25" top="0.75" bottom="0.75" header="0.3" footer="0.3"/>
  <pageSetup paperSize="8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938AF-CA59-4ABC-8416-795E665BAF6E}">
  <dimension ref="A1:L78"/>
  <sheetViews>
    <sheetView topLeftCell="A4" zoomScaleNormal="100" workbookViewId="0">
      <selection activeCell="K2" sqref="K2:L2"/>
    </sheetView>
  </sheetViews>
  <sheetFormatPr defaultColWidth="8.88671875" defaultRowHeight="13.8" x14ac:dyDescent="0.25"/>
  <cols>
    <col min="1" max="1" width="3.109375" style="1" bestFit="1" customWidth="1"/>
    <col min="2" max="12" width="12.6640625" style="1" customWidth="1"/>
    <col min="13" max="16384" width="8.88671875" style="1"/>
  </cols>
  <sheetData>
    <row r="1" spans="1:12" ht="15" thickTop="1" thickBot="1" x14ac:dyDescent="0.3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</row>
    <row r="2" spans="1:12" ht="15" thickTop="1" thickBot="1" x14ac:dyDescent="0.3">
      <c r="A2" s="4" t="s">
        <v>1</v>
      </c>
      <c r="B2" s="84" t="s">
        <v>7</v>
      </c>
      <c r="C2" s="84"/>
      <c r="D2" s="84"/>
      <c r="E2" s="84"/>
      <c r="F2" s="84"/>
      <c r="G2" s="84"/>
      <c r="H2" s="84"/>
      <c r="I2" s="84"/>
      <c r="J2" s="4" t="s">
        <v>3</v>
      </c>
      <c r="K2" s="87" t="str">
        <f>Charter!K2</f>
        <v>30/11/2023</v>
      </c>
      <c r="L2" s="87"/>
    </row>
    <row r="3" spans="1:12" ht="15" thickTop="1" thickBot="1" x14ac:dyDescent="0.3">
      <c r="A3" s="4" t="s">
        <v>2</v>
      </c>
      <c r="B3" s="84" t="s">
        <v>8</v>
      </c>
      <c r="C3" s="84"/>
      <c r="D3" s="84"/>
      <c r="E3" s="84"/>
      <c r="F3" s="84"/>
      <c r="G3" s="84"/>
      <c r="H3" s="84"/>
      <c r="I3" s="84"/>
      <c r="J3" s="4" t="s">
        <v>4</v>
      </c>
      <c r="K3" s="88" t="str">
        <f>Charter!$K$3</f>
        <v>Ahmed Yasser</v>
      </c>
      <c r="L3" s="88"/>
    </row>
    <row r="4" spans="1:12" ht="15" thickTop="1" thickBot="1" x14ac:dyDescent="0.3">
      <c r="A4" s="4" t="s">
        <v>5</v>
      </c>
      <c r="B4" s="83" t="str">
        <f>_xlfn.CONCAT(Charter!$E$10," Simulator Design")</f>
        <v>IOT Simulator Design</v>
      </c>
      <c r="C4" s="83"/>
      <c r="D4" s="83"/>
      <c r="E4" s="83"/>
      <c r="F4" s="83"/>
      <c r="G4" s="83"/>
      <c r="H4" s="83"/>
      <c r="I4" s="83"/>
      <c r="J4" s="83"/>
      <c r="K4" s="83"/>
      <c r="L4" s="83"/>
    </row>
    <row r="5" spans="1:12" ht="14.4" thickTop="1" x14ac:dyDescent="0.25">
      <c r="A5" s="62"/>
      <c r="B5" s="63"/>
      <c r="C5" s="63"/>
      <c r="D5" s="63"/>
      <c r="E5" s="63"/>
      <c r="F5" s="63"/>
      <c r="G5" s="63"/>
      <c r="H5" s="63"/>
      <c r="I5" s="63"/>
      <c r="J5" s="63"/>
      <c r="K5" s="63"/>
      <c r="L5" s="64"/>
    </row>
    <row r="6" spans="1:12" x14ac:dyDescent="0.25">
      <c r="A6" s="2"/>
      <c r="B6" s="112" t="s">
        <v>157</v>
      </c>
      <c r="C6" s="112"/>
      <c r="L6" s="3"/>
    </row>
    <row r="7" spans="1:12" x14ac:dyDescent="0.25">
      <c r="A7" s="2"/>
      <c r="L7" s="3"/>
    </row>
    <row r="8" spans="1:12" x14ac:dyDescent="0.25">
      <c r="A8" s="2"/>
      <c r="L8" s="3"/>
    </row>
    <row r="9" spans="1:12" x14ac:dyDescent="0.25">
      <c r="A9" s="2"/>
      <c r="L9" s="3"/>
    </row>
    <row r="10" spans="1:12" x14ac:dyDescent="0.25">
      <c r="A10" s="2"/>
      <c r="L10" s="3"/>
    </row>
    <row r="11" spans="1:12" x14ac:dyDescent="0.25">
      <c r="A11" s="2"/>
      <c r="L11" s="3"/>
    </row>
    <row r="12" spans="1:12" x14ac:dyDescent="0.25">
      <c r="A12" s="2"/>
      <c r="L12" s="3"/>
    </row>
    <row r="13" spans="1:12" x14ac:dyDescent="0.25">
      <c r="A13" s="2"/>
      <c r="L13" s="3"/>
    </row>
    <row r="14" spans="1:12" x14ac:dyDescent="0.25">
      <c r="A14" s="2"/>
      <c r="L14" s="3"/>
    </row>
    <row r="15" spans="1:12" x14ac:dyDescent="0.25">
      <c r="A15" s="2"/>
      <c r="L15" s="3"/>
    </row>
    <row r="16" spans="1:12" x14ac:dyDescent="0.25">
      <c r="A16" s="2"/>
      <c r="L16" s="3"/>
    </row>
    <row r="17" spans="1:12" x14ac:dyDescent="0.25">
      <c r="A17" s="2"/>
      <c r="L17" s="3"/>
    </row>
    <row r="18" spans="1:12" x14ac:dyDescent="0.25">
      <c r="A18" s="2"/>
      <c r="L18" s="3"/>
    </row>
    <row r="19" spans="1:12" x14ac:dyDescent="0.25">
      <c r="A19" s="2"/>
      <c r="L19" s="3"/>
    </row>
    <row r="20" spans="1:12" x14ac:dyDescent="0.25">
      <c r="A20" s="2"/>
      <c r="L20" s="3"/>
    </row>
    <row r="21" spans="1:12" x14ac:dyDescent="0.25">
      <c r="A21" s="2"/>
      <c r="L21" s="3"/>
    </row>
    <row r="22" spans="1:12" x14ac:dyDescent="0.25">
      <c r="A22" s="2"/>
      <c r="L22" s="3"/>
    </row>
    <row r="23" spans="1:12" x14ac:dyDescent="0.25">
      <c r="A23" s="2"/>
      <c r="L23" s="3"/>
    </row>
    <row r="24" spans="1:12" x14ac:dyDescent="0.25">
      <c r="A24" s="2"/>
      <c r="L24" s="3"/>
    </row>
    <row r="25" spans="1:12" x14ac:dyDescent="0.25">
      <c r="A25" s="2"/>
      <c r="L25" s="3"/>
    </row>
    <row r="26" spans="1:12" x14ac:dyDescent="0.25">
      <c r="A26" s="2"/>
      <c r="L26" s="3"/>
    </row>
    <row r="27" spans="1:12" x14ac:dyDescent="0.25">
      <c r="A27" s="2"/>
      <c r="L27" s="3"/>
    </row>
    <row r="28" spans="1:12" x14ac:dyDescent="0.25">
      <c r="A28" s="2"/>
      <c r="L28" s="3"/>
    </row>
    <row r="29" spans="1:12" x14ac:dyDescent="0.25">
      <c r="A29" s="2"/>
      <c r="L29" s="3"/>
    </row>
    <row r="30" spans="1:12" x14ac:dyDescent="0.25">
      <c r="A30" s="2"/>
      <c r="L30" s="3"/>
    </row>
    <row r="31" spans="1:12" x14ac:dyDescent="0.25">
      <c r="A31" s="2"/>
      <c r="L31" s="3"/>
    </row>
    <row r="32" spans="1:12" x14ac:dyDescent="0.25">
      <c r="A32" s="2"/>
      <c r="L32" s="3"/>
    </row>
    <row r="33" spans="1:12" x14ac:dyDescent="0.25">
      <c r="A33" s="2"/>
      <c r="L33" s="3"/>
    </row>
    <row r="34" spans="1:12" x14ac:dyDescent="0.25">
      <c r="A34" s="2"/>
      <c r="L34" s="3"/>
    </row>
    <row r="35" spans="1:12" x14ac:dyDescent="0.25">
      <c r="A35" s="2"/>
      <c r="L35" s="3"/>
    </row>
    <row r="36" spans="1:12" x14ac:dyDescent="0.25">
      <c r="A36" s="2"/>
      <c r="L36" s="3"/>
    </row>
    <row r="37" spans="1:12" x14ac:dyDescent="0.25">
      <c r="A37" s="2"/>
      <c r="L37" s="3"/>
    </row>
    <row r="38" spans="1:12" x14ac:dyDescent="0.25">
      <c r="A38" s="2"/>
      <c r="L38" s="3"/>
    </row>
    <row r="39" spans="1:12" x14ac:dyDescent="0.25">
      <c r="A39" s="2"/>
      <c r="L39" s="3"/>
    </row>
    <row r="40" spans="1:12" x14ac:dyDescent="0.25">
      <c r="A40" s="2"/>
      <c r="L40" s="3"/>
    </row>
    <row r="41" spans="1:12" x14ac:dyDescent="0.25">
      <c r="A41" s="2"/>
      <c r="L41" s="3"/>
    </row>
    <row r="42" spans="1:12" x14ac:dyDescent="0.25">
      <c r="A42" s="2"/>
      <c r="L42" s="3"/>
    </row>
    <row r="43" spans="1:12" x14ac:dyDescent="0.25">
      <c r="A43" s="2"/>
      <c r="L43" s="3"/>
    </row>
    <row r="44" spans="1:12" x14ac:dyDescent="0.25">
      <c r="A44" s="2"/>
      <c r="L44" s="3"/>
    </row>
    <row r="45" spans="1:12" x14ac:dyDescent="0.25">
      <c r="A45" s="2"/>
      <c r="L45" s="3"/>
    </row>
    <row r="46" spans="1:12" x14ac:dyDescent="0.25">
      <c r="A46" s="2"/>
      <c r="L46" s="3"/>
    </row>
    <row r="47" spans="1:12" x14ac:dyDescent="0.25">
      <c r="A47" s="2"/>
      <c r="L47" s="3"/>
    </row>
    <row r="48" spans="1:12" x14ac:dyDescent="0.25">
      <c r="A48" s="2"/>
      <c r="L48" s="3"/>
    </row>
    <row r="49" spans="1:12" x14ac:dyDescent="0.25">
      <c r="A49" s="2"/>
      <c r="L49" s="3"/>
    </row>
    <row r="50" spans="1:12" x14ac:dyDescent="0.25">
      <c r="A50" s="2"/>
      <c r="L50" s="3"/>
    </row>
    <row r="51" spans="1:12" x14ac:dyDescent="0.25">
      <c r="A51" s="2"/>
      <c r="L51" s="3"/>
    </row>
    <row r="52" spans="1:12" x14ac:dyDescent="0.25">
      <c r="A52" s="2"/>
      <c r="L52" s="3"/>
    </row>
    <row r="53" spans="1:12" x14ac:dyDescent="0.25">
      <c r="A53" s="2"/>
      <c r="L53" s="3"/>
    </row>
    <row r="54" spans="1:12" x14ac:dyDescent="0.25">
      <c r="A54" s="2"/>
      <c r="L54" s="3"/>
    </row>
    <row r="55" spans="1:12" x14ac:dyDescent="0.25">
      <c r="A55" s="2"/>
      <c r="L55" s="3"/>
    </row>
    <row r="56" spans="1:12" x14ac:dyDescent="0.25">
      <c r="A56" s="2"/>
      <c r="L56" s="3"/>
    </row>
    <row r="57" spans="1:12" x14ac:dyDescent="0.25">
      <c r="A57" s="2"/>
      <c r="L57" s="3"/>
    </row>
    <row r="58" spans="1:12" x14ac:dyDescent="0.25">
      <c r="A58" s="2"/>
      <c r="L58" s="3"/>
    </row>
    <row r="59" spans="1:12" x14ac:dyDescent="0.25">
      <c r="A59" s="2"/>
      <c r="L59" s="3"/>
    </row>
    <row r="60" spans="1:12" x14ac:dyDescent="0.25">
      <c r="A60" s="2"/>
      <c r="L60" s="3"/>
    </row>
    <row r="61" spans="1:12" x14ac:dyDescent="0.25">
      <c r="A61" s="2"/>
      <c r="L61" s="3"/>
    </row>
    <row r="62" spans="1:12" x14ac:dyDescent="0.25">
      <c r="A62" s="2"/>
      <c r="L62" s="3"/>
    </row>
    <row r="63" spans="1:12" x14ac:dyDescent="0.25">
      <c r="A63" s="2"/>
      <c r="L63" s="3"/>
    </row>
    <row r="64" spans="1:12" x14ac:dyDescent="0.25">
      <c r="A64" s="2"/>
      <c r="L64" s="3"/>
    </row>
    <row r="65" spans="1:12" x14ac:dyDescent="0.25">
      <c r="A65" s="2"/>
      <c r="L65" s="3"/>
    </row>
    <row r="66" spans="1:12" x14ac:dyDescent="0.25">
      <c r="A66" s="2"/>
      <c r="L66" s="3"/>
    </row>
    <row r="67" spans="1:12" x14ac:dyDescent="0.25">
      <c r="A67" s="2"/>
      <c r="L67" s="3"/>
    </row>
    <row r="68" spans="1:12" x14ac:dyDescent="0.25">
      <c r="A68" s="2"/>
      <c r="L68" s="3"/>
    </row>
    <row r="69" spans="1:12" x14ac:dyDescent="0.25">
      <c r="A69" s="2"/>
      <c r="L69" s="3"/>
    </row>
    <row r="70" spans="1:12" x14ac:dyDescent="0.25">
      <c r="A70" s="2"/>
      <c r="L70" s="3"/>
    </row>
    <row r="71" spans="1:12" x14ac:dyDescent="0.25">
      <c r="A71" s="2"/>
      <c r="L71" s="3"/>
    </row>
    <row r="72" spans="1:12" x14ac:dyDescent="0.25">
      <c r="A72" s="2"/>
      <c r="L72" s="3"/>
    </row>
    <row r="73" spans="1:12" ht="14.4" thickBot="1" x14ac:dyDescent="0.3">
      <c r="A73" s="2"/>
      <c r="J73" s="1" t="s">
        <v>158</v>
      </c>
      <c r="K73" s="1" t="s">
        <v>159</v>
      </c>
      <c r="L73" s="3"/>
    </row>
    <row r="74" spans="1:12" ht="15" thickTop="1" thickBot="1" x14ac:dyDescent="0.3">
      <c r="A74" s="2"/>
      <c r="J74" s="19"/>
      <c r="K74" s="19"/>
      <c r="L74" s="3"/>
    </row>
    <row r="75" spans="1:12" ht="14.4" thickTop="1" x14ac:dyDescent="0.25">
      <c r="A75" s="2"/>
      <c r="L75" s="3"/>
    </row>
    <row r="76" spans="1:12" ht="14.4" thickBot="1" x14ac:dyDescent="0.3">
      <c r="A76" s="2"/>
      <c r="L76" s="3"/>
    </row>
    <row r="77" spans="1:12" ht="15" thickTop="1" thickBot="1" x14ac:dyDescent="0.3">
      <c r="A77" s="59" t="s">
        <v>6</v>
      </c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1"/>
    </row>
    <row r="78" spans="1:12" ht="14.4" thickTop="1" x14ac:dyDescent="0.25"/>
  </sheetData>
  <mergeCells count="9">
    <mergeCell ref="A5:L5"/>
    <mergeCell ref="A77:L77"/>
    <mergeCell ref="B6:C6"/>
    <mergeCell ref="A1:L1"/>
    <mergeCell ref="B2:I2"/>
    <mergeCell ref="K2:L2"/>
    <mergeCell ref="B3:I3"/>
    <mergeCell ref="K3:L3"/>
    <mergeCell ref="B4:L4"/>
  </mergeCells>
  <pageMargins left="0.25" right="0.25" top="0.75" bottom="0.75" header="0.3" footer="0.3"/>
  <pageSetup paperSize="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8F77F-E1C9-4475-8D68-265F2540AEFC}">
  <dimension ref="A1:X52"/>
  <sheetViews>
    <sheetView zoomScale="70" zoomScaleNormal="70" workbookViewId="0">
      <selection activeCell="C21" sqref="C21"/>
    </sheetView>
  </sheetViews>
  <sheetFormatPr defaultColWidth="8.88671875" defaultRowHeight="13.8" x14ac:dyDescent="0.25"/>
  <cols>
    <col min="1" max="1" width="3.109375" style="1" bestFit="1" customWidth="1"/>
    <col min="2" max="2" width="14.44140625" style="1" bestFit="1" customWidth="1"/>
    <col min="3" max="3" width="18.77734375" style="1" bestFit="1" customWidth="1"/>
    <col min="4" max="4" width="25.5546875" style="1" customWidth="1"/>
    <col min="5" max="5" width="25.6640625" style="1" customWidth="1"/>
    <col min="6" max="6" width="6.44140625" style="1" customWidth="1"/>
    <col min="7" max="7" width="18" style="1" customWidth="1"/>
    <col min="8" max="8" width="21.21875" style="1" bestFit="1" customWidth="1"/>
    <col min="9" max="9" width="27.33203125" style="1" customWidth="1"/>
    <col min="10" max="10" width="25" style="1" customWidth="1"/>
    <col min="11" max="11" width="12.6640625" style="1" customWidth="1"/>
    <col min="12" max="12" width="5.5546875" style="1" bestFit="1" customWidth="1"/>
    <col min="13" max="14" width="12.6640625" style="1" customWidth="1"/>
    <col min="15" max="18" width="8.88671875" style="1"/>
    <col min="19" max="19" width="17.44140625" style="1" bestFit="1" customWidth="1"/>
    <col min="20" max="20" width="25.6640625" style="1" bestFit="1" customWidth="1"/>
    <col min="21" max="21" width="14.21875" style="1" bestFit="1" customWidth="1"/>
    <col min="22" max="22" width="18" style="1" bestFit="1" customWidth="1"/>
    <col min="23" max="23" width="8.88671875" style="1"/>
    <col min="24" max="24" width="16.21875" style="1" bestFit="1" customWidth="1"/>
    <col min="25" max="16384" width="8.88671875" style="1"/>
  </cols>
  <sheetData>
    <row r="1" spans="1:24" ht="15" thickTop="1" thickBot="1" x14ac:dyDescent="0.3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</row>
    <row r="2" spans="1:24" ht="15" thickTop="1" thickBot="1" x14ac:dyDescent="0.3">
      <c r="A2" s="4" t="s">
        <v>1</v>
      </c>
      <c r="B2" s="84" t="s">
        <v>7</v>
      </c>
      <c r="C2" s="84"/>
      <c r="D2" s="84"/>
      <c r="E2" s="84"/>
      <c r="F2" s="84"/>
      <c r="G2" s="84"/>
      <c r="H2" s="84"/>
      <c r="I2" s="84"/>
      <c r="J2" s="84"/>
      <c r="K2" s="84"/>
      <c r="L2" s="4" t="s">
        <v>3</v>
      </c>
      <c r="M2" s="87" t="str">
        <f>Charter!K2</f>
        <v>30/11/2023</v>
      </c>
      <c r="N2" s="87"/>
    </row>
    <row r="3" spans="1:24" ht="15" thickTop="1" thickBot="1" x14ac:dyDescent="0.3">
      <c r="A3" s="4" t="s">
        <v>2</v>
      </c>
      <c r="B3" s="84" t="s">
        <v>8</v>
      </c>
      <c r="C3" s="84"/>
      <c r="D3" s="84"/>
      <c r="E3" s="84"/>
      <c r="F3" s="84"/>
      <c r="G3" s="84"/>
      <c r="H3" s="84"/>
      <c r="I3" s="84"/>
      <c r="J3" s="84"/>
      <c r="K3" s="84"/>
      <c r="L3" s="4" t="s">
        <v>4</v>
      </c>
      <c r="M3" s="88" t="str">
        <f>Charter!$K$3</f>
        <v>Ahmed Yasser</v>
      </c>
      <c r="N3" s="88"/>
      <c r="X3" s="1" t="s">
        <v>164</v>
      </c>
    </row>
    <row r="4" spans="1:24" ht="15" thickTop="1" thickBot="1" x14ac:dyDescent="0.3">
      <c r="A4" s="4" t="s">
        <v>5</v>
      </c>
      <c r="B4" s="83" t="str">
        <f>_xlfn.CONCAT(Charter!$E$10," Static Design")</f>
        <v>IOT Static Design</v>
      </c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Q4" s="8" t="s">
        <v>164</v>
      </c>
      <c r="R4" s="8" t="s">
        <v>165</v>
      </c>
      <c r="S4" s="8" t="s">
        <v>176</v>
      </c>
      <c r="T4" s="8" t="s">
        <v>166</v>
      </c>
      <c r="U4" s="8" t="s">
        <v>114</v>
      </c>
      <c r="V4" s="8" t="s">
        <v>183</v>
      </c>
      <c r="X4" s="1" t="s">
        <v>257</v>
      </c>
    </row>
    <row r="5" spans="1:24" ht="15" thickTop="1" thickBot="1" x14ac:dyDescent="0.3">
      <c r="A5" s="62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4"/>
      <c r="Q5" s="8" t="s">
        <v>160</v>
      </c>
      <c r="U5" s="35"/>
      <c r="X5" s="1" t="s">
        <v>256</v>
      </c>
    </row>
    <row r="6" spans="1:24" s="8" customFormat="1" ht="15" thickTop="1" thickBot="1" x14ac:dyDescent="0.3">
      <c r="A6" s="26"/>
      <c r="B6" s="52" t="s">
        <v>259</v>
      </c>
      <c r="C6" s="52" t="s">
        <v>261</v>
      </c>
      <c r="D6" s="52" t="s">
        <v>260</v>
      </c>
      <c r="E6" s="52" t="s">
        <v>260</v>
      </c>
      <c r="G6" s="52" t="s">
        <v>259</v>
      </c>
      <c r="H6" s="52" t="s">
        <v>261</v>
      </c>
      <c r="I6" s="52" t="s">
        <v>260</v>
      </c>
      <c r="J6" s="52" t="s">
        <v>260</v>
      </c>
      <c r="K6" s="1"/>
      <c r="M6" s="92"/>
      <c r="N6" s="93"/>
      <c r="R6" s="88" t="s">
        <v>162</v>
      </c>
      <c r="S6" s="21" t="s">
        <v>173</v>
      </c>
      <c r="T6" s="21" t="s">
        <v>175</v>
      </c>
      <c r="U6" s="80" t="s">
        <v>182</v>
      </c>
      <c r="V6" s="21" t="s">
        <v>185</v>
      </c>
      <c r="X6" s="6" t="s">
        <v>80</v>
      </c>
    </row>
    <row r="7" spans="1:24" ht="15" thickTop="1" thickBot="1" x14ac:dyDescent="0.3">
      <c r="A7" s="2"/>
      <c r="B7" s="113" t="s">
        <v>110</v>
      </c>
      <c r="C7" s="21" t="s">
        <v>313</v>
      </c>
      <c r="D7" s="16" t="str">
        <f>IF(C7&gt;0,_xlfn.CONCAT(C7,"_Update"),_xlfn.CONCAT(C7))</f>
        <v>switch_Update</v>
      </c>
      <c r="E7" s="16" t="str">
        <f>IF(C7&gt;0,_xlfn.CONCAT(C7,"_Init"),_xlfn.CONCAT(C7))</f>
        <v>switch_Init</v>
      </c>
      <c r="G7" s="113" t="s">
        <v>112</v>
      </c>
      <c r="H7" s="21" t="s">
        <v>314</v>
      </c>
      <c r="I7" s="16" t="s">
        <v>316</v>
      </c>
      <c r="J7" s="16" t="s">
        <v>317</v>
      </c>
      <c r="M7" s="1" t="s">
        <v>200</v>
      </c>
      <c r="N7" s="3"/>
      <c r="R7" s="88"/>
      <c r="S7" s="21" t="s">
        <v>174</v>
      </c>
      <c r="T7" s="21" t="s">
        <v>177</v>
      </c>
      <c r="U7" s="80"/>
      <c r="V7" s="33" t="s">
        <v>184</v>
      </c>
      <c r="X7" s="1" t="s">
        <v>258</v>
      </c>
    </row>
    <row r="8" spans="1:24" ht="15.6" customHeight="1" thickTop="1" thickBot="1" x14ac:dyDescent="0.3">
      <c r="A8" s="2"/>
      <c r="B8" s="114"/>
      <c r="C8" s="21"/>
      <c r="D8" s="16" t="str">
        <f t="shared" ref="D8:D15" si="0">IF(C8&gt;0,_xlfn.CONCAT(C8,"_Update"),_xlfn.CONCAT(C8))</f>
        <v/>
      </c>
      <c r="E8" s="16" t="str">
        <f t="shared" ref="E8:E15" si="1">IF(C8&gt;0,_xlfn.CONCAT(C8,"_Init"),_xlfn.CONCAT(C8))</f>
        <v/>
      </c>
      <c r="G8" s="114"/>
      <c r="H8" s="21" t="s">
        <v>315</v>
      </c>
      <c r="I8" s="16" t="str">
        <f t="shared" ref="I8:I15" si="2">IF(H8&gt;0,_xlfn.CONCAT(H8,"_Update"),_xlfn.CONCAT(H8))</f>
        <v>ssd_Update</v>
      </c>
      <c r="J8" s="16" t="str">
        <f t="shared" ref="J8:J15" si="3">IF(H8&gt;0,_xlfn.CONCAT(H8,"_Init"),_xlfn.CONCAT(H8))</f>
        <v>ssd_Init</v>
      </c>
      <c r="M8" s="34" t="s">
        <v>201</v>
      </c>
      <c r="N8" s="3"/>
      <c r="R8" s="88"/>
      <c r="S8" s="80" t="s">
        <v>178</v>
      </c>
      <c r="T8" s="108" t="s">
        <v>179</v>
      </c>
      <c r="U8" s="80"/>
      <c r="V8" s="33" t="s">
        <v>187</v>
      </c>
      <c r="X8" s="1" t="s">
        <v>161</v>
      </c>
    </row>
    <row r="9" spans="1:24" ht="15.6" customHeight="1" thickTop="1" thickBot="1" x14ac:dyDescent="0.3">
      <c r="A9" s="2"/>
      <c r="B9" s="114"/>
      <c r="C9" s="21"/>
      <c r="D9" s="16" t="str">
        <f t="shared" si="0"/>
        <v/>
      </c>
      <c r="E9" s="16" t="str">
        <f t="shared" si="1"/>
        <v/>
      </c>
      <c r="G9" s="114"/>
      <c r="H9" s="21"/>
      <c r="I9" s="16" t="str">
        <f t="shared" si="2"/>
        <v/>
      </c>
      <c r="J9" s="16" t="str">
        <f t="shared" si="3"/>
        <v/>
      </c>
      <c r="M9" s="34" t="s">
        <v>202</v>
      </c>
      <c r="N9" s="3"/>
      <c r="R9" s="88"/>
      <c r="S9" s="80"/>
      <c r="T9" s="108"/>
      <c r="U9" s="80"/>
      <c r="V9" s="33" t="s">
        <v>188</v>
      </c>
    </row>
    <row r="10" spans="1:24" ht="15.6" customHeight="1" thickTop="1" thickBot="1" x14ac:dyDescent="0.3">
      <c r="A10" s="2"/>
      <c r="B10" s="114"/>
      <c r="C10" s="19"/>
      <c r="D10" s="16" t="str">
        <f t="shared" si="0"/>
        <v/>
      </c>
      <c r="E10" s="16" t="str">
        <f t="shared" si="1"/>
        <v/>
      </c>
      <c r="G10" s="114"/>
      <c r="H10" s="19"/>
      <c r="I10" s="16" t="str">
        <f t="shared" si="2"/>
        <v/>
      </c>
      <c r="J10" s="16" t="str">
        <f t="shared" si="3"/>
        <v/>
      </c>
      <c r="M10" s="34" t="s">
        <v>203</v>
      </c>
      <c r="N10" s="3"/>
      <c r="Q10" s="1" t="s">
        <v>199</v>
      </c>
    </row>
    <row r="11" spans="1:24" ht="15.6" customHeight="1" thickTop="1" thickBot="1" x14ac:dyDescent="0.3">
      <c r="A11" s="2"/>
      <c r="B11" s="114"/>
      <c r="C11" s="19"/>
      <c r="D11" s="16" t="str">
        <f t="shared" si="0"/>
        <v/>
      </c>
      <c r="E11" s="16" t="str">
        <f t="shared" si="1"/>
        <v/>
      </c>
      <c r="G11" s="114"/>
      <c r="H11" s="19"/>
      <c r="I11" s="16" t="str">
        <f t="shared" si="2"/>
        <v/>
      </c>
      <c r="J11" s="16" t="str">
        <f t="shared" si="3"/>
        <v/>
      </c>
      <c r="M11" s="34" t="s">
        <v>204</v>
      </c>
      <c r="N11" s="3"/>
      <c r="R11" s="16" t="s">
        <v>163</v>
      </c>
      <c r="S11" s="21" t="s">
        <v>180</v>
      </c>
      <c r="T11" s="21" t="s">
        <v>181</v>
      </c>
      <c r="U11" s="33" t="s">
        <v>186</v>
      </c>
    </row>
    <row r="12" spans="1:24" ht="15.6" customHeight="1" thickTop="1" thickBot="1" x14ac:dyDescent="0.3">
      <c r="A12" s="2"/>
      <c r="B12" s="114"/>
      <c r="C12" s="19"/>
      <c r="D12" s="16" t="str">
        <f t="shared" si="0"/>
        <v/>
      </c>
      <c r="E12" s="16" t="str">
        <f t="shared" si="1"/>
        <v/>
      </c>
      <c r="G12" s="114"/>
      <c r="H12" s="19"/>
      <c r="I12" s="16" t="str">
        <f t="shared" si="2"/>
        <v/>
      </c>
      <c r="J12" s="16" t="str">
        <f t="shared" si="3"/>
        <v/>
      </c>
      <c r="N12" s="3"/>
      <c r="R12" s="16" t="s">
        <v>207</v>
      </c>
      <c r="S12" s="31"/>
      <c r="T12" s="31"/>
      <c r="U12" s="32"/>
    </row>
    <row r="13" spans="1:24" ht="15.6" customHeight="1" thickTop="1" thickBot="1" x14ac:dyDescent="0.3">
      <c r="A13" s="2"/>
      <c r="B13" s="114"/>
      <c r="C13" s="19"/>
      <c r="D13" s="16" t="str">
        <f t="shared" si="0"/>
        <v/>
      </c>
      <c r="E13" s="16" t="str">
        <f t="shared" si="1"/>
        <v/>
      </c>
      <c r="G13" s="114"/>
      <c r="H13" s="19"/>
      <c r="I13" s="16" t="str">
        <f t="shared" si="2"/>
        <v/>
      </c>
      <c r="J13" s="16" t="str">
        <f t="shared" si="3"/>
        <v/>
      </c>
      <c r="M13" s="34" t="s">
        <v>79</v>
      </c>
      <c r="N13" s="3"/>
      <c r="Q13" s="8" t="s">
        <v>161</v>
      </c>
      <c r="S13" s="8"/>
    </row>
    <row r="14" spans="1:24" ht="15.6" customHeight="1" thickTop="1" thickBot="1" x14ac:dyDescent="0.3">
      <c r="A14" s="2"/>
      <c r="B14" s="114"/>
      <c r="C14" s="19"/>
      <c r="D14" s="16" t="str">
        <f t="shared" si="0"/>
        <v/>
      </c>
      <c r="E14" s="16" t="str">
        <f t="shared" si="1"/>
        <v/>
      </c>
      <c r="G14" s="114"/>
      <c r="H14" s="19"/>
      <c r="I14" s="16" t="str">
        <f t="shared" si="2"/>
        <v/>
      </c>
      <c r="J14" s="16" t="str">
        <f t="shared" si="3"/>
        <v/>
      </c>
      <c r="M14" s="34" t="s">
        <v>80</v>
      </c>
      <c r="N14" s="3"/>
      <c r="Q14" s="8"/>
      <c r="R14" s="80" t="s">
        <v>167</v>
      </c>
      <c r="S14" s="21" t="s">
        <v>190</v>
      </c>
      <c r="T14" s="80" t="s">
        <v>191</v>
      </c>
      <c r="U14" s="8"/>
      <c r="V14" s="8"/>
    </row>
    <row r="15" spans="1:24" ht="15.6" customHeight="1" thickTop="1" thickBot="1" x14ac:dyDescent="0.3">
      <c r="A15" s="2"/>
      <c r="B15" s="115"/>
      <c r="C15" s="19"/>
      <c r="D15" s="16" t="str">
        <f t="shared" si="0"/>
        <v/>
      </c>
      <c r="E15" s="16" t="str">
        <f t="shared" si="1"/>
        <v/>
      </c>
      <c r="G15" s="115"/>
      <c r="H15" s="19"/>
      <c r="I15" s="16" t="str">
        <f t="shared" si="2"/>
        <v/>
      </c>
      <c r="J15" s="16" t="str">
        <f t="shared" si="3"/>
        <v/>
      </c>
      <c r="N15" s="3"/>
      <c r="Q15" s="8"/>
      <c r="R15" s="80"/>
      <c r="S15" s="21" t="s">
        <v>193</v>
      </c>
      <c r="T15" s="80"/>
      <c r="U15" s="8"/>
      <c r="V15" s="8"/>
    </row>
    <row r="16" spans="1:24" ht="14.4" customHeight="1" thickTop="1" thickBot="1" x14ac:dyDescent="0.3">
      <c r="A16" s="2"/>
      <c r="H16" s="8"/>
      <c r="I16" s="8"/>
      <c r="M16" s="34" t="s">
        <v>205</v>
      </c>
      <c r="N16" s="3"/>
      <c r="Q16" s="8"/>
      <c r="R16" s="80"/>
      <c r="S16" s="21" t="s">
        <v>195</v>
      </c>
      <c r="T16" s="14" t="s">
        <v>197</v>
      </c>
      <c r="U16" s="8"/>
      <c r="V16" s="8"/>
    </row>
    <row r="17" spans="1:22" ht="14.4" customHeight="1" thickTop="1" thickBot="1" x14ac:dyDescent="0.3">
      <c r="A17" s="2"/>
      <c r="H17" s="8"/>
      <c r="I17" s="8"/>
      <c r="M17" s="34" t="s">
        <v>206</v>
      </c>
      <c r="N17" s="3"/>
      <c r="Q17" s="8"/>
      <c r="R17" s="80"/>
      <c r="S17" s="21" t="s">
        <v>196</v>
      </c>
      <c r="T17" s="14" t="s">
        <v>198</v>
      </c>
      <c r="U17" s="8"/>
      <c r="V17" s="8"/>
    </row>
    <row r="18" spans="1:22" ht="14.4" customHeight="1" thickTop="1" thickBot="1" x14ac:dyDescent="0.3">
      <c r="A18" s="2"/>
      <c r="B18" s="52" t="s">
        <v>114</v>
      </c>
      <c r="C18" s="52" t="s">
        <v>261</v>
      </c>
      <c r="D18" s="52" t="s">
        <v>260</v>
      </c>
      <c r="E18" s="52" t="s">
        <v>260</v>
      </c>
      <c r="G18" s="52" t="s">
        <v>263</v>
      </c>
      <c r="H18" s="52" t="s">
        <v>261</v>
      </c>
      <c r="I18" s="52" t="s">
        <v>260</v>
      </c>
      <c r="J18" s="52" t="s">
        <v>260</v>
      </c>
      <c r="N18" s="3"/>
      <c r="R18" s="80"/>
      <c r="S18" s="21" t="s">
        <v>192</v>
      </c>
      <c r="T18" s="21" t="s">
        <v>194</v>
      </c>
      <c r="U18" s="8"/>
      <c r="V18" s="8"/>
    </row>
    <row r="19" spans="1:22" ht="14.4" customHeight="1" thickTop="1" thickBot="1" x14ac:dyDescent="0.3">
      <c r="A19" s="2"/>
      <c r="B19" s="113" t="s">
        <v>262</v>
      </c>
      <c r="C19" s="21" t="s">
        <v>318</v>
      </c>
      <c r="D19" s="16" t="str">
        <f>IF(C19&gt;0,_xlfn.CONCAT(C19,"_Update"),_xlfn.CONCAT(C19))</f>
        <v>iot_Update</v>
      </c>
      <c r="E19" s="16" t="str">
        <f>IF(C19&gt;0,_xlfn.CONCAT(C19,"_Init"),_xlfn.CONCAT(C19))</f>
        <v>iot_Init</v>
      </c>
      <c r="G19" s="113" t="s">
        <v>263</v>
      </c>
      <c r="H19" s="21" t="s">
        <v>178</v>
      </c>
      <c r="I19" s="16" t="str">
        <f>IF(H19&gt;0,_xlfn.CONCAT(H19,"_Update"),_xlfn.CONCAT(H19))</f>
        <v>LVR_Update</v>
      </c>
      <c r="J19" s="16" t="str">
        <f>IF(H19&gt;0,_xlfn.CONCAT(H19,"_Init"),_xlfn.CONCAT(H19))</f>
        <v>LVR_Init</v>
      </c>
      <c r="N19" s="3"/>
      <c r="R19" s="8" t="s">
        <v>168</v>
      </c>
      <c r="S19" s="8"/>
    </row>
    <row r="20" spans="1:22" ht="15" thickTop="1" thickBot="1" x14ac:dyDescent="0.3">
      <c r="A20" s="2"/>
      <c r="B20" s="114"/>
      <c r="C20" s="21"/>
      <c r="D20" s="16" t="str">
        <f>IF(C20&gt;0,_xlfn.CONCAT(C20,"_Update"),_xlfn.CONCAT(C20))</f>
        <v/>
      </c>
      <c r="E20" s="16" t="str">
        <f>IF(C20&gt;0,_xlfn.CONCAT(C20,"_Init"),_xlfn.CONCAT(C20))</f>
        <v/>
      </c>
      <c r="G20" s="114"/>
      <c r="H20" s="21" t="s">
        <v>264</v>
      </c>
      <c r="I20" s="16" t="str">
        <f>IF(H20&gt;0,_xlfn.CONCAT(H20,"_Update"),_xlfn.CONCAT(H20))</f>
        <v>END_Update</v>
      </c>
      <c r="J20" s="16" t="str">
        <f>IF(H20&gt;0,_xlfn.CONCAT(H20,"_Init"),_xlfn.CONCAT(H20))</f>
        <v>END_Init</v>
      </c>
      <c r="N20" s="3"/>
      <c r="R20" s="8" t="s">
        <v>169</v>
      </c>
      <c r="S20" s="8"/>
    </row>
    <row r="21" spans="1:22" ht="15" thickTop="1" thickBot="1" x14ac:dyDescent="0.3">
      <c r="A21" s="2"/>
      <c r="B21" s="114"/>
      <c r="C21" s="21"/>
      <c r="D21" s="16" t="str">
        <f t="shared" ref="D21:D27" si="4">IF(C21&gt;0,_xlfn.CONCAT(C21,"_Update"),_xlfn.CONCAT(C21))</f>
        <v/>
      </c>
      <c r="E21" s="16" t="str">
        <f t="shared" ref="E21:E27" si="5">IF(C21&gt;0,_xlfn.CONCAT(C21,"_Init"),_xlfn.CONCAT(C21))</f>
        <v/>
      </c>
      <c r="G21" s="114"/>
      <c r="H21" s="21" t="s">
        <v>265</v>
      </c>
      <c r="I21" s="16" t="str">
        <f t="shared" ref="I21:I27" si="6">IF(H21&gt;0,_xlfn.CONCAT(H21,"_Update"),_xlfn.CONCAT(H21))</f>
        <v>Fault_Update</v>
      </c>
      <c r="J21" s="16" t="str">
        <f t="shared" ref="J21:J27" si="7">IF(H21&gt;0,_xlfn.CONCAT(H21,"_Init"),_xlfn.CONCAT(H21))</f>
        <v>Fault_Init</v>
      </c>
      <c r="N21" s="3"/>
      <c r="R21" s="8" t="s">
        <v>170</v>
      </c>
      <c r="S21" s="8"/>
    </row>
    <row r="22" spans="1:22" ht="15" thickTop="1" thickBot="1" x14ac:dyDescent="0.3">
      <c r="A22" s="2"/>
      <c r="B22" s="114"/>
      <c r="C22" s="19"/>
      <c r="D22" s="16" t="str">
        <f t="shared" si="4"/>
        <v/>
      </c>
      <c r="E22" s="16" t="str">
        <f t="shared" si="5"/>
        <v/>
      </c>
      <c r="G22" s="114"/>
      <c r="H22" s="19" t="s">
        <v>266</v>
      </c>
      <c r="I22" s="16" t="str">
        <f t="shared" si="6"/>
        <v>Test_Mode_Update</v>
      </c>
      <c r="J22" s="16" t="str">
        <f t="shared" si="7"/>
        <v>Test_Mode_Init</v>
      </c>
      <c r="N22" s="3"/>
      <c r="R22" s="1" t="s">
        <v>171</v>
      </c>
      <c r="S22" s="8"/>
    </row>
    <row r="23" spans="1:22" ht="15" thickTop="1" thickBot="1" x14ac:dyDescent="0.3">
      <c r="A23" s="2"/>
      <c r="B23" s="114"/>
      <c r="C23" s="19"/>
      <c r="D23" s="16" t="str">
        <f t="shared" si="4"/>
        <v/>
      </c>
      <c r="E23" s="16" t="str">
        <f t="shared" si="5"/>
        <v/>
      </c>
      <c r="G23" s="114"/>
      <c r="H23" s="19" t="s">
        <v>267</v>
      </c>
      <c r="I23" s="16" t="str">
        <f t="shared" si="6"/>
        <v>Factory_Deafult_Update</v>
      </c>
      <c r="J23" s="16" t="str">
        <f t="shared" si="7"/>
        <v>Factory_Deafult_Init</v>
      </c>
      <c r="N23" s="3"/>
      <c r="R23" s="1" t="s">
        <v>172</v>
      </c>
      <c r="S23" s="8"/>
    </row>
    <row r="24" spans="1:22" ht="15" thickTop="1" thickBot="1" x14ac:dyDescent="0.3">
      <c r="A24" s="2"/>
      <c r="B24" s="114"/>
      <c r="C24" s="19"/>
      <c r="D24" s="16" t="str">
        <f t="shared" si="4"/>
        <v/>
      </c>
      <c r="E24" s="16" t="str">
        <f t="shared" si="5"/>
        <v/>
      </c>
      <c r="G24" s="114"/>
      <c r="H24" s="19"/>
      <c r="I24" s="16" t="str">
        <f t="shared" si="6"/>
        <v/>
      </c>
      <c r="J24" s="16" t="str">
        <f t="shared" si="7"/>
        <v/>
      </c>
      <c r="N24" s="3"/>
      <c r="Q24" s="1" t="s">
        <v>189</v>
      </c>
    </row>
    <row r="25" spans="1:22" ht="15" thickTop="1" thickBot="1" x14ac:dyDescent="0.3">
      <c r="A25" s="2"/>
      <c r="B25" s="114"/>
      <c r="C25" s="19"/>
      <c r="D25" s="16" t="str">
        <f t="shared" si="4"/>
        <v/>
      </c>
      <c r="E25" s="16" t="str">
        <f t="shared" si="5"/>
        <v/>
      </c>
      <c r="G25" s="114"/>
      <c r="H25" s="19"/>
      <c r="I25" s="16" t="str">
        <f t="shared" si="6"/>
        <v/>
      </c>
      <c r="J25" s="16" t="str">
        <f t="shared" si="7"/>
        <v/>
      </c>
      <c r="N25" s="3"/>
      <c r="Q25" s="1" t="s">
        <v>246</v>
      </c>
    </row>
    <row r="26" spans="1:22" ht="15" thickTop="1" thickBot="1" x14ac:dyDescent="0.3">
      <c r="A26" s="2"/>
      <c r="B26" s="114"/>
      <c r="C26" s="19"/>
      <c r="D26" s="16" t="str">
        <f t="shared" si="4"/>
        <v/>
      </c>
      <c r="E26" s="16" t="str">
        <f t="shared" si="5"/>
        <v/>
      </c>
      <c r="G26" s="114"/>
      <c r="H26" s="19"/>
      <c r="I26" s="16" t="str">
        <f t="shared" si="6"/>
        <v/>
      </c>
      <c r="J26" s="16" t="str">
        <f t="shared" si="7"/>
        <v/>
      </c>
      <c r="N26" s="3"/>
    </row>
    <row r="27" spans="1:22" ht="15" thickTop="1" thickBot="1" x14ac:dyDescent="0.3">
      <c r="A27" s="2"/>
      <c r="B27" s="115"/>
      <c r="C27" s="19"/>
      <c r="D27" s="16" t="str">
        <f t="shared" si="4"/>
        <v/>
      </c>
      <c r="E27" s="16" t="str">
        <f t="shared" si="5"/>
        <v/>
      </c>
      <c r="G27" s="115"/>
      <c r="H27" s="19"/>
      <c r="I27" s="16" t="str">
        <f t="shared" si="6"/>
        <v/>
      </c>
      <c r="J27" s="16" t="str">
        <f t="shared" si="7"/>
        <v/>
      </c>
      <c r="N27" s="3"/>
    </row>
    <row r="28" spans="1:22" ht="14.4" thickTop="1" x14ac:dyDescent="0.25">
      <c r="A28" s="2"/>
      <c r="N28" s="3"/>
    </row>
    <row r="29" spans="1:22" x14ac:dyDescent="0.25">
      <c r="A29" s="2"/>
      <c r="N29" s="3"/>
    </row>
    <row r="30" spans="1:22" x14ac:dyDescent="0.25">
      <c r="A30" s="2"/>
      <c r="N30" s="3"/>
    </row>
    <row r="31" spans="1:22" x14ac:dyDescent="0.25">
      <c r="A31" s="2"/>
      <c r="N31" s="3"/>
    </row>
    <row r="32" spans="1:22" x14ac:dyDescent="0.25">
      <c r="A32" s="2"/>
      <c r="N32" s="3"/>
    </row>
    <row r="33" spans="1:14" x14ac:dyDescent="0.25">
      <c r="A33" s="2"/>
      <c r="N33" s="3"/>
    </row>
    <row r="34" spans="1:14" x14ac:dyDescent="0.25">
      <c r="A34" s="2"/>
      <c r="N34" s="3"/>
    </row>
    <row r="35" spans="1:14" x14ac:dyDescent="0.25">
      <c r="A35" s="2"/>
      <c r="N35" s="3"/>
    </row>
    <row r="36" spans="1:14" x14ac:dyDescent="0.25">
      <c r="A36" s="2"/>
      <c r="N36" s="3"/>
    </row>
    <row r="37" spans="1:14" x14ac:dyDescent="0.25">
      <c r="A37" s="2"/>
      <c r="N37" s="3"/>
    </row>
    <row r="38" spans="1:14" x14ac:dyDescent="0.25">
      <c r="A38" s="2"/>
      <c r="N38" s="3"/>
    </row>
    <row r="39" spans="1:14" x14ac:dyDescent="0.25">
      <c r="A39" s="2"/>
      <c r="N39" s="3"/>
    </row>
    <row r="40" spans="1:14" x14ac:dyDescent="0.25">
      <c r="A40" s="2"/>
      <c r="N40" s="3"/>
    </row>
    <row r="41" spans="1:14" x14ac:dyDescent="0.25">
      <c r="A41" s="2"/>
      <c r="N41" s="3"/>
    </row>
    <row r="42" spans="1:14" x14ac:dyDescent="0.25">
      <c r="A42" s="2"/>
      <c r="N42" s="3"/>
    </row>
    <row r="43" spans="1:14" x14ac:dyDescent="0.25">
      <c r="A43" s="2"/>
      <c r="N43" s="3"/>
    </row>
    <row r="44" spans="1:14" x14ac:dyDescent="0.25">
      <c r="A44" s="2"/>
      <c r="N44" s="3"/>
    </row>
    <row r="45" spans="1:14" x14ac:dyDescent="0.25">
      <c r="A45" s="2"/>
      <c r="N45" s="3"/>
    </row>
    <row r="46" spans="1:14" x14ac:dyDescent="0.25">
      <c r="A46" s="2"/>
      <c r="N46" s="3"/>
    </row>
    <row r="47" spans="1:14" x14ac:dyDescent="0.25">
      <c r="A47" s="2"/>
      <c r="N47" s="3"/>
    </row>
    <row r="48" spans="1:14" x14ac:dyDescent="0.25">
      <c r="A48" s="2"/>
      <c r="N48" s="3"/>
    </row>
    <row r="49" spans="1:14" x14ac:dyDescent="0.25">
      <c r="A49" s="2"/>
      <c r="N49" s="3"/>
    </row>
    <row r="50" spans="1:14" ht="14.4" thickBot="1" x14ac:dyDescent="0.3">
      <c r="A50" s="2"/>
      <c r="N50" s="3"/>
    </row>
    <row r="51" spans="1:14" ht="15" thickTop="1" thickBot="1" x14ac:dyDescent="0.3">
      <c r="A51" s="59" t="s">
        <v>6</v>
      </c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1"/>
    </row>
    <row r="52" spans="1:14" ht="14.4" thickTop="1" x14ac:dyDescent="0.25"/>
  </sheetData>
  <mergeCells count="19">
    <mergeCell ref="R14:R18"/>
    <mergeCell ref="T14:T15"/>
    <mergeCell ref="U6:U9"/>
    <mergeCell ref="T8:T9"/>
    <mergeCell ref="S8:S9"/>
    <mergeCell ref="R6:R9"/>
    <mergeCell ref="A51:N51"/>
    <mergeCell ref="M6:N6"/>
    <mergeCell ref="A1:N1"/>
    <mergeCell ref="B2:K2"/>
    <mergeCell ref="M2:N2"/>
    <mergeCell ref="B3:K3"/>
    <mergeCell ref="M3:N3"/>
    <mergeCell ref="B4:N4"/>
    <mergeCell ref="G7:G15"/>
    <mergeCell ref="B19:B27"/>
    <mergeCell ref="G19:G27"/>
    <mergeCell ref="B7:B15"/>
    <mergeCell ref="A5:N5"/>
  </mergeCells>
  <pageMargins left="0.25" right="0.25" top="0.75" bottom="0.75" header="0.3" footer="0.3"/>
  <pageSetup paperSize="8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12F55-2C0F-4E37-BE66-6FD32CCAD304}">
  <dimension ref="A1:DD55"/>
  <sheetViews>
    <sheetView zoomScaleNormal="100" workbookViewId="0">
      <selection activeCell="C14" sqref="C14"/>
    </sheetView>
  </sheetViews>
  <sheetFormatPr defaultColWidth="8.88671875" defaultRowHeight="13.8" x14ac:dyDescent="0.25"/>
  <cols>
    <col min="1" max="1" width="3.109375" style="1" bestFit="1" customWidth="1"/>
    <col min="2" max="2" width="3.44140625" style="1" bestFit="1" customWidth="1"/>
    <col min="3" max="3" width="37" style="1" customWidth="1"/>
    <col min="4" max="4" width="23.109375" style="1" bestFit="1" customWidth="1"/>
    <col min="5" max="5" width="13.33203125" style="1" bestFit="1" customWidth="1"/>
    <col min="6" max="6" width="14.21875" style="1" bestFit="1" customWidth="1"/>
    <col min="7" max="223" width="2.77734375" style="1" customWidth="1"/>
    <col min="224" max="16384" width="8.88671875" style="1"/>
  </cols>
  <sheetData>
    <row r="1" spans="1:21" ht="15.6" customHeight="1" thickBot="1" x14ac:dyDescent="0.3">
      <c r="A1" s="116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</row>
    <row r="2" spans="1:21" ht="15.6" customHeight="1" thickTop="1" thickBot="1" x14ac:dyDescent="0.3">
      <c r="A2" s="4" t="s">
        <v>1</v>
      </c>
      <c r="B2" s="84" t="s">
        <v>7</v>
      </c>
      <c r="C2" s="84"/>
      <c r="D2" s="84"/>
      <c r="E2" s="84"/>
      <c r="F2" s="84"/>
      <c r="G2" s="84"/>
      <c r="H2" s="84"/>
      <c r="I2" s="84"/>
      <c r="J2" s="84"/>
      <c r="K2" s="84"/>
      <c r="L2" s="81" t="s">
        <v>3</v>
      </c>
      <c r="M2" s="81"/>
      <c r="N2" s="81"/>
      <c r="O2" s="87" t="str">
        <f>Charter!$K$2</f>
        <v>30/11/2023</v>
      </c>
      <c r="P2" s="87"/>
      <c r="Q2" s="87"/>
      <c r="R2" s="87"/>
      <c r="S2" s="87"/>
      <c r="T2" s="87"/>
      <c r="U2" s="87"/>
    </row>
    <row r="3" spans="1:21" ht="15.6" customHeight="1" thickTop="1" thickBot="1" x14ac:dyDescent="0.3">
      <c r="A3" s="4" t="s">
        <v>2</v>
      </c>
      <c r="B3" s="84" t="s">
        <v>8</v>
      </c>
      <c r="C3" s="84"/>
      <c r="D3" s="84"/>
      <c r="E3" s="84"/>
      <c r="F3" s="84"/>
      <c r="G3" s="84"/>
      <c r="H3" s="84"/>
      <c r="I3" s="84"/>
      <c r="J3" s="84"/>
      <c r="K3" s="84"/>
      <c r="L3" s="81" t="s">
        <v>4</v>
      </c>
      <c r="M3" s="81"/>
      <c r="N3" s="81"/>
      <c r="O3" s="88" t="str">
        <f>Charter!$K$3</f>
        <v>Ahmed Yasser</v>
      </c>
      <c r="P3" s="88"/>
      <c r="Q3" s="88"/>
      <c r="R3" s="88"/>
      <c r="S3" s="88"/>
      <c r="T3" s="88"/>
      <c r="U3" s="88"/>
    </row>
    <row r="4" spans="1:21" ht="15.6" customHeight="1" thickTop="1" thickBot="1" x14ac:dyDescent="0.3">
      <c r="A4" s="4" t="s">
        <v>5</v>
      </c>
      <c r="B4" s="131" t="str">
        <f>_xlfn.CONCAT(Charter!$E$10," Dynamic Design")</f>
        <v>IOT Dynamic Design</v>
      </c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3"/>
    </row>
    <row r="5" spans="1:21" ht="14.4" thickTop="1" x14ac:dyDescent="0.25">
      <c r="A5" s="92"/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</row>
    <row r="6" spans="1:21" x14ac:dyDescent="0.25">
      <c r="A6" s="8"/>
      <c r="B6" s="8" t="s">
        <v>156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21" x14ac:dyDescent="0.25">
      <c r="A7" s="8"/>
      <c r="B7" s="8">
        <v>1</v>
      </c>
      <c r="C7" s="130" t="s">
        <v>212</v>
      </c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</row>
    <row r="8" spans="1:21" x14ac:dyDescent="0.25">
      <c r="A8" s="8"/>
      <c r="B8" s="8">
        <v>2</v>
      </c>
      <c r="C8" s="130" t="s">
        <v>211</v>
      </c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</row>
    <row r="9" spans="1:21" ht="14.4" thickBot="1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1:21" ht="14.4" customHeight="1" thickTop="1" thickBot="1" x14ac:dyDescent="0.3">
      <c r="B10" s="11" t="s">
        <v>76</v>
      </c>
      <c r="C10" s="7" t="s">
        <v>77</v>
      </c>
      <c r="D10" s="11" t="s">
        <v>208</v>
      </c>
      <c r="E10" s="11" t="s">
        <v>209</v>
      </c>
      <c r="F10" s="11" t="s">
        <v>210</v>
      </c>
      <c r="G10" s="35"/>
      <c r="H10" s="35"/>
      <c r="I10" s="8"/>
      <c r="J10" s="92"/>
      <c r="K10" s="92"/>
      <c r="L10" s="8"/>
      <c r="M10" s="92"/>
      <c r="N10" s="92"/>
    </row>
    <row r="11" spans="1:21" ht="15" thickTop="1" thickBot="1" x14ac:dyDescent="0.3">
      <c r="B11" s="7">
        <v>2</v>
      </c>
      <c r="C11" s="55" t="s">
        <v>297</v>
      </c>
      <c r="D11" s="33"/>
      <c r="E11" s="33">
        <v>0</v>
      </c>
      <c r="F11" s="33">
        <v>5</v>
      </c>
      <c r="G11" s="35"/>
      <c r="H11" s="35"/>
    </row>
    <row r="12" spans="1:21" ht="15" thickTop="1" thickBot="1" x14ac:dyDescent="0.3">
      <c r="B12" s="7">
        <v>1</v>
      </c>
      <c r="C12" s="54" t="s">
        <v>319</v>
      </c>
      <c r="D12" s="33"/>
      <c r="E12" s="33">
        <v>3</v>
      </c>
      <c r="F12" s="33">
        <v>2</v>
      </c>
      <c r="G12" s="35"/>
      <c r="H12" s="35"/>
    </row>
    <row r="13" spans="1:21" ht="15" thickTop="1" thickBot="1" x14ac:dyDescent="0.3">
      <c r="B13" s="7">
        <v>3</v>
      </c>
      <c r="C13" s="56" t="s">
        <v>296</v>
      </c>
      <c r="D13" s="33"/>
      <c r="E13" s="33">
        <v>1</v>
      </c>
      <c r="F13" s="33">
        <v>100</v>
      </c>
      <c r="G13" s="35"/>
      <c r="H13" s="35"/>
    </row>
    <row r="14" spans="1:21" ht="15" thickTop="1" thickBot="1" x14ac:dyDescent="0.3">
      <c r="B14" s="7">
        <v>4</v>
      </c>
      <c r="C14" s="33" t="s">
        <v>320</v>
      </c>
      <c r="D14" s="33"/>
      <c r="E14" s="33">
        <v>2</v>
      </c>
      <c r="F14" s="33">
        <v>5</v>
      </c>
      <c r="G14" s="35"/>
      <c r="H14" s="35"/>
    </row>
    <row r="15" spans="1:21" ht="15" thickTop="1" thickBot="1" x14ac:dyDescent="0.3">
      <c r="B15" s="7">
        <v>5</v>
      </c>
      <c r="C15" s="33" t="s">
        <v>275</v>
      </c>
      <c r="D15" s="33"/>
      <c r="E15" s="33">
        <v>1</v>
      </c>
      <c r="F15" s="33">
        <v>100</v>
      </c>
      <c r="G15" s="35"/>
      <c r="H15" s="35"/>
    </row>
    <row r="16" spans="1:21" ht="15" thickTop="1" thickBot="1" x14ac:dyDescent="0.3">
      <c r="B16" s="7">
        <v>6</v>
      </c>
      <c r="C16" s="33"/>
      <c r="D16" s="33"/>
      <c r="E16" s="33"/>
      <c r="F16" s="33"/>
      <c r="G16" s="35"/>
      <c r="H16" s="35"/>
    </row>
    <row r="17" spans="2:9" ht="15" thickTop="1" thickBot="1" x14ac:dyDescent="0.3">
      <c r="B17" s="7">
        <v>7</v>
      </c>
      <c r="C17" s="33"/>
      <c r="D17" s="33"/>
      <c r="E17" s="33"/>
      <c r="F17" s="33"/>
      <c r="G17" s="35"/>
      <c r="H17" s="35"/>
    </row>
    <row r="18" spans="2:9" ht="15" thickTop="1" thickBot="1" x14ac:dyDescent="0.3">
      <c r="B18" s="7">
        <v>8</v>
      </c>
      <c r="C18" s="33"/>
      <c r="D18" s="33"/>
      <c r="E18" s="33"/>
      <c r="F18" s="33"/>
      <c r="G18" s="35"/>
      <c r="H18" s="35"/>
    </row>
    <row r="19" spans="2:9" ht="15" thickTop="1" thickBot="1" x14ac:dyDescent="0.3">
      <c r="B19" s="7">
        <v>9</v>
      </c>
      <c r="C19" s="33"/>
      <c r="D19" s="33"/>
      <c r="E19" s="33"/>
      <c r="F19" s="33"/>
      <c r="G19" s="35"/>
      <c r="H19" s="35"/>
    </row>
    <row r="20" spans="2:9" ht="14.4" customHeight="1" thickTop="1" thickBot="1" x14ac:dyDescent="0.3">
      <c r="B20" s="7">
        <v>10</v>
      </c>
      <c r="C20" s="33"/>
      <c r="D20" s="33"/>
      <c r="E20" s="33"/>
      <c r="F20" s="33"/>
      <c r="G20" s="35"/>
      <c r="H20" s="35"/>
      <c r="I20" s="8"/>
    </row>
    <row r="21" spans="2:9" ht="14.4" customHeight="1" thickTop="1" thickBot="1" x14ac:dyDescent="0.3">
      <c r="B21" s="7">
        <v>11</v>
      </c>
      <c r="C21" s="33"/>
      <c r="D21" s="33"/>
      <c r="E21" s="33"/>
      <c r="F21" s="33"/>
      <c r="G21" s="35"/>
      <c r="H21" s="35"/>
      <c r="I21" s="8"/>
    </row>
    <row r="22" spans="2:9" ht="14.4" customHeight="1" thickTop="1" thickBot="1" x14ac:dyDescent="0.3">
      <c r="B22" s="7">
        <v>12</v>
      </c>
      <c r="C22" s="33"/>
      <c r="D22" s="33"/>
      <c r="E22" s="33"/>
      <c r="F22" s="33"/>
      <c r="G22" s="35"/>
      <c r="H22" s="35"/>
      <c r="I22" s="8"/>
    </row>
    <row r="23" spans="2:9" ht="14.4" customHeight="1" thickTop="1" thickBot="1" x14ac:dyDescent="0.3">
      <c r="B23" s="7">
        <v>13</v>
      </c>
      <c r="C23" s="33"/>
      <c r="D23" s="33"/>
      <c r="E23" s="33"/>
      <c r="F23" s="33"/>
      <c r="G23" s="35"/>
      <c r="H23" s="35"/>
      <c r="I23" s="8"/>
    </row>
    <row r="24" spans="2:9" ht="15" thickTop="1" thickBot="1" x14ac:dyDescent="0.3">
      <c r="B24" s="7">
        <v>14</v>
      </c>
      <c r="C24" s="33"/>
      <c r="D24" s="33"/>
      <c r="E24" s="33"/>
      <c r="F24" s="33"/>
      <c r="G24" s="35"/>
      <c r="H24" s="35"/>
      <c r="I24" s="8"/>
    </row>
    <row r="25" spans="2:9" ht="15" thickTop="1" thickBot="1" x14ac:dyDescent="0.3">
      <c r="B25" s="7">
        <v>15</v>
      </c>
      <c r="C25" s="33"/>
      <c r="D25" s="33"/>
      <c r="E25" s="33"/>
      <c r="F25" s="33"/>
      <c r="G25" s="35"/>
      <c r="H25" s="35"/>
    </row>
    <row r="26" spans="2:9" ht="15" thickTop="1" thickBot="1" x14ac:dyDescent="0.3">
      <c r="B26" s="7">
        <v>16</v>
      </c>
      <c r="C26" s="33"/>
      <c r="D26" s="33"/>
      <c r="E26" s="33"/>
      <c r="F26" s="33"/>
      <c r="G26" s="35"/>
      <c r="H26" s="35"/>
    </row>
    <row r="27" spans="2:9" ht="15" thickTop="1" thickBot="1" x14ac:dyDescent="0.3">
      <c r="B27" s="7">
        <v>17</v>
      </c>
      <c r="C27" s="33"/>
      <c r="D27" s="33"/>
      <c r="E27" s="33"/>
      <c r="F27" s="33"/>
      <c r="G27" s="35"/>
      <c r="H27" s="35"/>
    </row>
    <row r="28" spans="2:9" ht="15" thickTop="1" thickBot="1" x14ac:dyDescent="0.3">
      <c r="B28" s="7">
        <v>18</v>
      </c>
      <c r="C28" s="33"/>
      <c r="D28" s="33"/>
      <c r="E28" s="33"/>
      <c r="F28" s="33"/>
      <c r="G28" s="35"/>
      <c r="H28" s="35"/>
    </row>
    <row r="29" spans="2:9" x14ac:dyDescent="0.25">
      <c r="B29" s="7">
        <v>19</v>
      </c>
      <c r="C29" s="33"/>
      <c r="D29" s="33"/>
      <c r="E29" s="33"/>
      <c r="F29" s="33"/>
      <c r="G29" s="35"/>
      <c r="H29" s="35"/>
    </row>
    <row r="30" spans="2:9" ht="15" thickTop="1" thickBot="1" x14ac:dyDescent="0.3">
      <c r="B30" s="7">
        <v>20</v>
      </c>
      <c r="C30" s="33"/>
      <c r="D30" s="33"/>
      <c r="E30" s="33"/>
      <c r="F30" s="33"/>
      <c r="G30" s="35"/>
      <c r="H30" s="35"/>
    </row>
    <row r="31" spans="2:9" ht="15" thickTop="1" thickBot="1" x14ac:dyDescent="0.3">
      <c r="B31" s="7">
        <v>21</v>
      </c>
      <c r="C31" s="19"/>
      <c r="D31" s="19"/>
      <c r="E31" s="19"/>
      <c r="F31" s="19"/>
    </row>
    <row r="32" spans="2:9" ht="15" thickTop="1" thickBot="1" x14ac:dyDescent="0.3">
      <c r="B32" s="7">
        <v>22</v>
      </c>
      <c r="C32" s="19"/>
      <c r="D32" s="19"/>
      <c r="E32" s="19"/>
      <c r="F32" s="19"/>
    </row>
    <row r="33" spans="2:108" ht="15" thickTop="1" thickBot="1" x14ac:dyDescent="0.3">
      <c r="B33" s="7">
        <v>23</v>
      </c>
      <c r="C33" s="19"/>
      <c r="D33" s="19"/>
      <c r="E33" s="19"/>
      <c r="F33" s="19"/>
    </row>
    <row r="34" spans="2:108" ht="15" thickTop="1" thickBot="1" x14ac:dyDescent="0.3">
      <c r="B34" s="7">
        <v>24</v>
      </c>
      <c r="C34" s="19"/>
      <c r="D34" s="19"/>
      <c r="E34" s="19"/>
      <c r="F34" s="19"/>
    </row>
    <row r="35" spans="2:108" ht="15" thickTop="1" thickBot="1" x14ac:dyDescent="0.3">
      <c r="B35" s="7">
        <v>25</v>
      </c>
      <c r="C35" s="19"/>
      <c r="D35" s="19"/>
      <c r="E35" s="19"/>
      <c r="F35" s="19"/>
    </row>
    <row r="36" spans="2:108" ht="15" thickTop="1" thickBot="1" x14ac:dyDescent="0.3">
      <c r="B36" s="7">
        <v>26</v>
      </c>
      <c r="C36" s="19"/>
      <c r="D36" s="19"/>
      <c r="E36" s="19"/>
      <c r="F36" s="19"/>
      <c r="H36" s="124"/>
      <c r="I36" s="118"/>
      <c r="J36" s="118"/>
      <c r="K36" s="118"/>
      <c r="L36" s="118"/>
      <c r="M36" s="124"/>
      <c r="N36" s="118"/>
      <c r="O36" s="118"/>
      <c r="P36" s="118"/>
      <c r="Q36" s="118"/>
      <c r="R36" s="124"/>
      <c r="S36" s="127"/>
      <c r="T36" s="118"/>
      <c r="U36" s="118"/>
      <c r="V36" s="118"/>
      <c r="W36" s="124"/>
      <c r="X36" s="118"/>
      <c r="Y36" s="121"/>
      <c r="Z36" s="118"/>
      <c r="AA36" s="118"/>
      <c r="AB36" s="124"/>
      <c r="AC36" s="127"/>
      <c r="AD36" s="118"/>
      <c r="AE36" s="118"/>
      <c r="AF36" s="118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09"/>
      <c r="BA36" s="109"/>
      <c r="BB36" s="109"/>
      <c r="BC36" s="109"/>
      <c r="BD36" s="109"/>
      <c r="BE36" s="109"/>
      <c r="BF36" s="109"/>
      <c r="BG36" s="109"/>
      <c r="BH36" s="109"/>
      <c r="BI36" s="109"/>
      <c r="BJ36" s="109"/>
      <c r="BK36" s="109"/>
      <c r="BL36" s="109"/>
      <c r="BM36" s="109"/>
      <c r="BN36" s="109"/>
      <c r="BO36" s="109"/>
      <c r="BP36" s="109"/>
      <c r="BQ36" s="109"/>
      <c r="BR36" s="109"/>
      <c r="BS36" s="109"/>
      <c r="BT36" s="109"/>
      <c r="BU36" s="109"/>
      <c r="BV36" s="109"/>
      <c r="BW36" s="109"/>
      <c r="BX36" s="109"/>
      <c r="BY36" s="109"/>
      <c r="BZ36" s="109"/>
      <c r="CA36" s="109"/>
      <c r="CB36" s="109"/>
      <c r="CC36" s="109"/>
      <c r="CD36" s="109"/>
      <c r="CE36" s="109"/>
      <c r="CF36" s="109"/>
      <c r="CG36" s="109"/>
      <c r="CH36" s="109"/>
      <c r="CI36" s="109"/>
      <c r="CJ36" s="109"/>
      <c r="CK36" s="109"/>
      <c r="CL36" s="109"/>
      <c r="CM36" s="109"/>
      <c r="CN36" s="109"/>
      <c r="CO36" s="109"/>
      <c r="CP36" s="109"/>
      <c r="CQ36" s="109"/>
      <c r="CR36" s="109"/>
      <c r="CS36" s="109"/>
      <c r="CT36" s="109"/>
      <c r="CU36" s="109"/>
      <c r="CV36" s="109"/>
      <c r="CW36" s="109"/>
      <c r="CX36" s="109"/>
      <c r="CY36" s="109"/>
      <c r="CZ36" s="109"/>
      <c r="DA36" s="109"/>
      <c r="DB36" s="109"/>
      <c r="DC36" s="109"/>
      <c r="DD36" s="109"/>
    </row>
    <row r="37" spans="2:108" ht="15" thickTop="1" thickBot="1" x14ac:dyDescent="0.3">
      <c r="B37" s="7">
        <v>27</v>
      </c>
      <c r="C37" s="19"/>
      <c r="D37" s="19"/>
      <c r="E37" s="19"/>
      <c r="F37" s="19"/>
      <c r="H37" s="125"/>
      <c r="I37" s="119"/>
      <c r="J37" s="119"/>
      <c r="K37" s="119"/>
      <c r="L37" s="119"/>
      <c r="M37" s="125"/>
      <c r="N37" s="119"/>
      <c r="O37" s="119"/>
      <c r="P37" s="119"/>
      <c r="Q37" s="119"/>
      <c r="R37" s="125"/>
      <c r="S37" s="128"/>
      <c r="T37" s="119"/>
      <c r="U37" s="119"/>
      <c r="V37" s="119"/>
      <c r="W37" s="125"/>
      <c r="X37" s="119"/>
      <c r="Y37" s="122"/>
      <c r="Z37" s="119"/>
      <c r="AA37" s="119"/>
      <c r="AB37" s="125"/>
      <c r="AC37" s="128"/>
      <c r="AD37" s="119"/>
      <c r="AE37" s="119"/>
      <c r="AF37" s="119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0"/>
      <c r="AT37" s="110"/>
      <c r="AU37" s="110"/>
      <c r="AV37" s="110"/>
      <c r="AW37" s="110"/>
      <c r="AX37" s="110"/>
      <c r="AY37" s="110"/>
      <c r="AZ37" s="110"/>
      <c r="BA37" s="110"/>
      <c r="BB37" s="110"/>
      <c r="BC37" s="110"/>
      <c r="BD37" s="110"/>
      <c r="BE37" s="110"/>
      <c r="BF37" s="110"/>
      <c r="BG37" s="110"/>
      <c r="BH37" s="110"/>
      <c r="BI37" s="110"/>
      <c r="BJ37" s="110"/>
      <c r="BK37" s="110"/>
      <c r="BL37" s="110"/>
      <c r="BM37" s="110"/>
      <c r="BN37" s="110"/>
      <c r="BO37" s="110"/>
      <c r="BP37" s="110"/>
      <c r="BQ37" s="110"/>
      <c r="BR37" s="110"/>
      <c r="BS37" s="110"/>
      <c r="BT37" s="110"/>
      <c r="BU37" s="110"/>
      <c r="BV37" s="110"/>
      <c r="BW37" s="110"/>
      <c r="BX37" s="110"/>
      <c r="BY37" s="110"/>
      <c r="BZ37" s="110"/>
      <c r="CA37" s="110"/>
      <c r="CB37" s="110"/>
      <c r="CC37" s="110"/>
      <c r="CD37" s="110"/>
      <c r="CE37" s="110"/>
      <c r="CF37" s="110"/>
      <c r="CG37" s="110"/>
      <c r="CH37" s="110"/>
      <c r="CI37" s="110"/>
      <c r="CJ37" s="110"/>
      <c r="CK37" s="110"/>
      <c r="CL37" s="110"/>
      <c r="CM37" s="110"/>
      <c r="CN37" s="110"/>
      <c r="CO37" s="110"/>
      <c r="CP37" s="110"/>
      <c r="CQ37" s="110"/>
      <c r="CR37" s="110"/>
      <c r="CS37" s="110"/>
      <c r="CT37" s="110"/>
      <c r="CU37" s="110"/>
      <c r="CV37" s="110"/>
      <c r="CW37" s="110"/>
      <c r="CX37" s="110"/>
      <c r="CY37" s="110"/>
      <c r="CZ37" s="110"/>
      <c r="DA37" s="110"/>
      <c r="DB37" s="110"/>
      <c r="DC37" s="110"/>
      <c r="DD37" s="110"/>
    </row>
    <row r="38" spans="2:108" ht="15" thickTop="1" thickBot="1" x14ac:dyDescent="0.3">
      <c r="B38" s="7">
        <v>28</v>
      </c>
      <c r="C38" s="19"/>
      <c r="D38" s="19"/>
      <c r="E38" s="19"/>
      <c r="F38" s="19"/>
      <c r="H38" s="125"/>
      <c r="I38" s="119"/>
      <c r="J38" s="119"/>
      <c r="K38" s="119"/>
      <c r="L38" s="119"/>
      <c r="M38" s="125"/>
      <c r="N38" s="119"/>
      <c r="O38" s="119"/>
      <c r="P38" s="119"/>
      <c r="Q38" s="119"/>
      <c r="R38" s="125"/>
      <c r="S38" s="128"/>
      <c r="T38" s="119"/>
      <c r="U38" s="119"/>
      <c r="V38" s="119"/>
      <c r="W38" s="125"/>
      <c r="X38" s="119"/>
      <c r="Y38" s="122"/>
      <c r="Z38" s="119"/>
      <c r="AA38" s="119"/>
      <c r="AB38" s="125"/>
      <c r="AC38" s="128"/>
      <c r="AD38" s="119"/>
      <c r="AE38" s="119"/>
      <c r="AF38" s="119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/>
      <c r="AT38" s="110"/>
      <c r="AU38" s="110"/>
      <c r="AV38" s="110"/>
      <c r="AW38" s="110"/>
      <c r="AX38" s="110"/>
      <c r="AY38" s="110"/>
      <c r="AZ38" s="110"/>
      <c r="BA38" s="110"/>
      <c r="BB38" s="110"/>
      <c r="BC38" s="110"/>
      <c r="BD38" s="110"/>
      <c r="BE38" s="110"/>
      <c r="BF38" s="110"/>
      <c r="BG38" s="110"/>
      <c r="BH38" s="110"/>
      <c r="BI38" s="110"/>
      <c r="BJ38" s="110"/>
      <c r="BK38" s="110"/>
      <c r="BL38" s="110"/>
      <c r="BM38" s="110"/>
      <c r="BN38" s="110"/>
      <c r="BO38" s="110"/>
      <c r="BP38" s="110"/>
      <c r="BQ38" s="110"/>
      <c r="BR38" s="110"/>
      <c r="BS38" s="110"/>
      <c r="BT38" s="110"/>
      <c r="BU38" s="110"/>
      <c r="BV38" s="110"/>
      <c r="BW38" s="110"/>
      <c r="BX38" s="110"/>
      <c r="BY38" s="110"/>
      <c r="BZ38" s="110"/>
      <c r="CA38" s="110"/>
      <c r="CB38" s="110"/>
      <c r="CC38" s="110"/>
      <c r="CD38" s="110"/>
      <c r="CE38" s="110"/>
      <c r="CF38" s="110"/>
      <c r="CG38" s="110"/>
      <c r="CH38" s="110"/>
      <c r="CI38" s="110"/>
      <c r="CJ38" s="110"/>
      <c r="CK38" s="110"/>
      <c r="CL38" s="110"/>
      <c r="CM38" s="110"/>
      <c r="CN38" s="110"/>
      <c r="CO38" s="110"/>
      <c r="CP38" s="110"/>
      <c r="CQ38" s="110"/>
      <c r="CR38" s="110"/>
      <c r="CS38" s="110"/>
      <c r="CT38" s="110"/>
      <c r="CU38" s="110"/>
      <c r="CV38" s="110"/>
      <c r="CW38" s="110"/>
      <c r="CX38" s="110"/>
      <c r="CY38" s="110"/>
      <c r="CZ38" s="110"/>
      <c r="DA38" s="110"/>
      <c r="DB38" s="110"/>
      <c r="DC38" s="110"/>
      <c r="DD38" s="110"/>
    </row>
    <row r="39" spans="2:108" ht="15" thickTop="1" thickBot="1" x14ac:dyDescent="0.3">
      <c r="B39" s="7">
        <v>29</v>
      </c>
      <c r="C39" s="19"/>
      <c r="D39" s="19"/>
      <c r="E39" s="19"/>
      <c r="F39" s="19"/>
      <c r="H39" s="125"/>
      <c r="I39" s="119"/>
      <c r="J39" s="119"/>
      <c r="K39" s="119"/>
      <c r="L39" s="119"/>
      <c r="M39" s="125"/>
      <c r="N39" s="119"/>
      <c r="O39" s="119"/>
      <c r="P39" s="119"/>
      <c r="Q39" s="119"/>
      <c r="R39" s="125"/>
      <c r="S39" s="128"/>
      <c r="T39" s="119"/>
      <c r="U39" s="119"/>
      <c r="V39" s="119"/>
      <c r="W39" s="125"/>
      <c r="X39" s="119"/>
      <c r="Y39" s="122"/>
      <c r="Z39" s="119"/>
      <c r="AA39" s="119"/>
      <c r="AB39" s="125"/>
      <c r="AC39" s="128"/>
      <c r="AD39" s="119"/>
      <c r="AE39" s="119"/>
      <c r="AF39" s="119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0"/>
      <c r="AT39" s="110"/>
      <c r="AU39" s="110"/>
      <c r="AV39" s="110"/>
      <c r="AW39" s="110"/>
      <c r="AX39" s="110"/>
      <c r="AY39" s="110"/>
      <c r="AZ39" s="110"/>
      <c r="BA39" s="110"/>
      <c r="BB39" s="110"/>
      <c r="BC39" s="110"/>
      <c r="BD39" s="110"/>
      <c r="BE39" s="110"/>
      <c r="BF39" s="110"/>
      <c r="BG39" s="110"/>
      <c r="BH39" s="110"/>
      <c r="BI39" s="110"/>
      <c r="BJ39" s="110"/>
      <c r="BK39" s="110"/>
      <c r="BL39" s="110"/>
      <c r="BM39" s="110"/>
      <c r="BN39" s="110"/>
      <c r="BO39" s="110"/>
      <c r="BP39" s="110"/>
      <c r="BQ39" s="110"/>
      <c r="BR39" s="110"/>
      <c r="BS39" s="110"/>
      <c r="BT39" s="110"/>
      <c r="BU39" s="110"/>
      <c r="BV39" s="110"/>
      <c r="BW39" s="110"/>
      <c r="BX39" s="110"/>
      <c r="BY39" s="110"/>
      <c r="BZ39" s="110"/>
      <c r="CA39" s="110"/>
      <c r="CB39" s="110"/>
      <c r="CC39" s="110"/>
      <c r="CD39" s="110"/>
      <c r="CE39" s="110"/>
      <c r="CF39" s="110"/>
      <c r="CG39" s="110"/>
      <c r="CH39" s="110"/>
      <c r="CI39" s="110"/>
      <c r="CJ39" s="110"/>
      <c r="CK39" s="110"/>
      <c r="CL39" s="110"/>
      <c r="CM39" s="110"/>
      <c r="CN39" s="110"/>
      <c r="CO39" s="110"/>
      <c r="CP39" s="110"/>
      <c r="CQ39" s="110"/>
      <c r="CR39" s="110"/>
      <c r="CS39" s="110"/>
      <c r="CT39" s="110"/>
      <c r="CU39" s="110"/>
      <c r="CV39" s="110"/>
      <c r="CW39" s="110"/>
      <c r="CX39" s="110"/>
      <c r="CY39" s="110"/>
      <c r="CZ39" s="110"/>
      <c r="DA39" s="110"/>
      <c r="DB39" s="110"/>
      <c r="DC39" s="110"/>
      <c r="DD39" s="110"/>
    </row>
    <row r="40" spans="2:108" ht="15" thickTop="1" thickBot="1" x14ac:dyDescent="0.3">
      <c r="B40" s="7">
        <v>30</v>
      </c>
      <c r="C40" s="19"/>
      <c r="D40" s="19"/>
      <c r="E40" s="19"/>
      <c r="F40" s="19"/>
      <c r="H40" s="125"/>
      <c r="I40" s="119"/>
      <c r="J40" s="119"/>
      <c r="K40" s="119"/>
      <c r="L40" s="119"/>
      <c r="M40" s="125"/>
      <c r="N40" s="119"/>
      <c r="O40" s="119"/>
      <c r="P40" s="119"/>
      <c r="Q40" s="119"/>
      <c r="R40" s="125"/>
      <c r="S40" s="128"/>
      <c r="T40" s="119"/>
      <c r="U40" s="119"/>
      <c r="V40" s="119"/>
      <c r="W40" s="125"/>
      <c r="X40" s="119"/>
      <c r="Y40" s="122"/>
      <c r="Z40" s="119"/>
      <c r="AA40" s="119"/>
      <c r="AB40" s="125"/>
      <c r="AC40" s="128"/>
      <c r="AD40" s="119"/>
      <c r="AE40" s="119"/>
      <c r="AF40" s="119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  <c r="AR40" s="110"/>
      <c r="AS40" s="110"/>
      <c r="AT40" s="110"/>
      <c r="AU40" s="110"/>
      <c r="AV40" s="110"/>
      <c r="AW40" s="110"/>
      <c r="AX40" s="110"/>
      <c r="AY40" s="110"/>
      <c r="AZ40" s="110"/>
      <c r="BA40" s="110"/>
      <c r="BB40" s="110"/>
      <c r="BC40" s="110"/>
      <c r="BD40" s="110"/>
      <c r="BE40" s="110"/>
      <c r="BF40" s="110"/>
      <c r="BG40" s="110"/>
      <c r="BH40" s="110"/>
      <c r="BI40" s="110"/>
      <c r="BJ40" s="110"/>
      <c r="BK40" s="110"/>
      <c r="BL40" s="110"/>
      <c r="BM40" s="110"/>
      <c r="BN40" s="110"/>
      <c r="BO40" s="110"/>
      <c r="BP40" s="110"/>
      <c r="BQ40" s="110"/>
      <c r="BR40" s="110"/>
      <c r="BS40" s="110"/>
      <c r="BT40" s="110"/>
      <c r="BU40" s="110"/>
      <c r="BV40" s="110"/>
      <c r="BW40" s="110"/>
      <c r="BX40" s="110"/>
      <c r="BY40" s="110"/>
      <c r="BZ40" s="110"/>
      <c r="CA40" s="110"/>
      <c r="CB40" s="110"/>
      <c r="CC40" s="110"/>
      <c r="CD40" s="110"/>
      <c r="CE40" s="110"/>
      <c r="CF40" s="110"/>
      <c r="CG40" s="110"/>
      <c r="CH40" s="110"/>
      <c r="CI40" s="110"/>
      <c r="CJ40" s="110"/>
      <c r="CK40" s="110"/>
      <c r="CL40" s="110"/>
      <c r="CM40" s="110"/>
      <c r="CN40" s="110"/>
      <c r="CO40" s="110"/>
      <c r="CP40" s="110"/>
      <c r="CQ40" s="110"/>
      <c r="CR40" s="110"/>
      <c r="CS40" s="110"/>
      <c r="CT40" s="110"/>
      <c r="CU40" s="110"/>
      <c r="CV40" s="110"/>
      <c r="CW40" s="110"/>
      <c r="CX40" s="110"/>
      <c r="CY40" s="110"/>
      <c r="CZ40" s="110"/>
      <c r="DA40" s="110"/>
      <c r="DB40" s="110"/>
      <c r="DC40" s="110"/>
      <c r="DD40" s="110"/>
    </row>
    <row r="41" spans="2:108" ht="15" thickTop="1" thickBot="1" x14ac:dyDescent="0.3">
      <c r="B41" s="7">
        <v>31</v>
      </c>
      <c r="C41" s="19"/>
      <c r="D41" s="19"/>
      <c r="E41" s="19"/>
      <c r="F41" s="19"/>
      <c r="H41" s="125"/>
      <c r="I41" s="119"/>
      <c r="J41" s="119"/>
      <c r="K41" s="119"/>
      <c r="L41" s="119"/>
      <c r="M41" s="125"/>
      <c r="N41" s="119"/>
      <c r="O41" s="119"/>
      <c r="P41" s="119"/>
      <c r="Q41" s="119"/>
      <c r="R41" s="125"/>
      <c r="S41" s="128"/>
      <c r="T41" s="119"/>
      <c r="U41" s="119"/>
      <c r="V41" s="119"/>
      <c r="W41" s="125"/>
      <c r="X41" s="119"/>
      <c r="Y41" s="122"/>
      <c r="Z41" s="119"/>
      <c r="AA41" s="119"/>
      <c r="AB41" s="125"/>
      <c r="AC41" s="128"/>
      <c r="AD41" s="119"/>
      <c r="AE41" s="119"/>
      <c r="AF41" s="119"/>
      <c r="AG41" s="110"/>
      <c r="AH41" s="110"/>
      <c r="AI41" s="110"/>
      <c r="AJ41" s="110"/>
      <c r="AK41" s="110"/>
      <c r="AL41" s="110"/>
      <c r="AM41" s="110"/>
      <c r="AN41" s="110"/>
      <c r="AO41" s="110"/>
      <c r="AP41" s="110"/>
      <c r="AQ41" s="110"/>
      <c r="AR41" s="110"/>
      <c r="AS41" s="110"/>
      <c r="AT41" s="110"/>
      <c r="AU41" s="110"/>
      <c r="AV41" s="110"/>
      <c r="AW41" s="110"/>
      <c r="AX41" s="110"/>
      <c r="AY41" s="110"/>
      <c r="AZ41" s="110"/>
      <c r="BA41" s="110"/>
      <c r="BB41" s="110"/>
      <c r="BC41" s="110"/>
      <c r="BD41" s="110"/>
      <c r="BE41" s="110"/>
      <c r="BF41" s="110"/>
      <c r="BG41" s="110"/>
      <c r="BH41" s="110"/>
      <c r="BI41" s="110"/>
      <c r="BJ41" s="110"/>
      <c r="BK41" s="110"/>
      <c r="BL41" s="110"/>
      <c r="BM41" s="110"/>
      <c r="BN41" s="110"/>
      <c r="BO41" s="110"/>
      <c r="BP41" s="110"/>
      <c r="BQ41" s="110"/>
      <c r="BR41" s="110"/>
      <c r="BS41" s="110"/>
      <c r="BT41" s="110"/>
      <c r="BU41" s="110"/>
      <c r="BV41" s="110"/>
      <c r="BW41" s="110"/>
      <c r="BX41" s="110"/>
      <c r="BY41" s="110"/>
      <c r="BZ41" s="110"/>
      <c r="CA41" s="110"/>
      <c r="CB41" s="110"/>
      <c r="CC41" s="110"/>
      <c r="CD41" s="110"/>
      <c r="CE41" s="110"/>
      <c r="CF41" s="110"/>
      <c r="CG41" s="110"/>
      <c r="CH41" s="110"/>
      <c r="CI41" s="110"/>
      <c r="CJ41" s="110"/>
      <c r="CK41" s="110"/>
      <c r="CL41" s="110"/>
      <c r="CM41" s="110"/>
      <c r="CN41" s="110"/>
      <c r="CO41" s="110"/>
      <c r="CP41" s="110"/>
      <c r="CQ41" s="110"/>
      <c r="CR41" s="110"/>
      <c r="CS41" s="110"/>
      <c r="CT41" s="110"/>
      <c r="CU41" s="110"/>
      <c r="CV41" s="110"/>
      <c r="CW41" s="110"/>
      <c r="CX41" s="110"/>
      <c r="CY41" s="110"/>
      <c r="CZ41" s="110"/>
      <c r="DA41" s="110"/>
      <c r="DB41" s="110"/>
      <c r="DC41" s="110"/>
      <c r="DD41" s="110"/>
    </row>
    <row r="42" spans="2:108" ht="15" thickTop="1" thickBot="1" x14ac:dyDescent="0.3">
      <c r="B42" s="7">
        <v>32</v>
      </c>
      <c r="C42" s="19"/>
      <c r="D42" s="19"/>
      <c r="E42" s="19"/>
      <c r="F42" s="19"/>
      <c r="H42" s="126"/>
      <c r="I42" s="120"/>
      <c r="J42" s="120"/>
      <c r="K42" s="120"/>
      <c r="L42" s="120"/>
      <c r="M42" s="126"/>
      <c r="N42" s="120"/>
      <c r="O42" s="120"/>
      <c r="P42" s="120"/>
      <c r="Q42" s="120"/>
      <c r="R42" s="126"/>
      <c r="S42" s="129"/>
      <c r="T42" s="120"/>
      <c r="U42" s="120"/>
      <c r="V42" s="120"/>
      <c r="W42" s="126"/>
      <c r="X42" s="120"/>
      <c r="Y42" s="123"/>
      <c r="Z42" s="120"/>
      <c r="AA42" s="120"/>
      <c r="AB42" s="126"/>
      <c r="AC42" s="129"/>
      <c r="AD42" s="120"/>
      <c r="AE42" s="120"/>
      <c r="AF42" s="120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  <c r="BJ42" s="111"/>
      <c r="BK42" s="111"/>
      <c r="BL42" s="111"/>
      <c r="BM42" s="111"/>
      <c r="BN42" s="111"/>
      <c r="BO42" s="111"/>
      <c r="BP42" s="111"/>
      <c r="BQ42" s="111"/>
      <c r="BR42" s="111"/>
      <c r="BS42" s="111"/>
      <c r="BT42" s="111"/>
      <c r="BU42" s="111"/>
      <c r="BV42" s="111"/>
      <c r="BW42" s="111"/>
      <c r="BX42" s="111"/>
      <c r="BY42" s="111"/>
      <c r="BZ42" s="111"/>
      <c r="CA42" s="111"/>
      <c r="CB42" s="111"/>
      <c r="CC42" s="111"/>
      <c r="CD42" s="111"/>
      <c r="CE42" s="111"/>
      <c r="CF42" s="111"/>
      <c r="CG42" s="111"/>
      <c r="CH42" s="111"/>
      <c r="CI42" s="111"/>
      <c r="CJ42" s="111"/>
      <c r="CK42" s="111"/>
      <c r="CL42" s="111"/>
      <c r="CM42" s="111"/>
      <c r="CN42" s="111"/>
      <c r="CO42" s="111"/>
      <c r="CP42" s="111"/>
      <c r="CQ42" s="111"/>
      <c r="CR42" s="111"/>
      <c r="CS42" s="111"/>
      <c r="CT42" s="111"/>
      <c r="CU42" s="111"/>
      <c r="CV42" s="111"/>
      <c r="CW42" s="111"/>
      <c r="CX42" s="111"/>
      <c r="CY42" s="111"/>
      <c r="CZ42" s="111"/>
      <c r="DA42" s="111"/>
      <c r="DB42" s="111"/>
      <c r="DC42" s="111"/>
      <c r="DD42" s="111"/>
    </row>
    <row r="43" spans="2:108" ht="25.8" thickTop="1" x14ac:dyDescent="0.25">
      <c r="H43" s="36">
        <v>0</v>
      </c>
      <c r="I43" s="36">
        <v>1</v>
      </c>
      <c r="J43" s="36">
        <v>2</v>
      </c>
      <c r="K43" s="36">
        <v>3</v>
      </c>
      <c r="L43" s="36">
        <v>4</v>
      </c>
      <c r="M43" s="36">
        <v>5</v>
      </c>
      <c r="N43" s="36">
        <v>6</v>
      </c>
      <c r="O43" s="36">
        <v>7</v>
      </c>
      <c r="P43" s="36">
        <v>8</v>
      </c>
      <c r="Q43" s="36">
        <v>9</v>
      </c>
      <c r="R43" s="36">
        <v>10</v>
      </c>
      <c r="S43" s="36">
        <v>11</v>
      </c>
      <c r="T43" s="36">
        <v>12</v>
      </c>
      <c r="U43" s="36">
        <v>13</v>
      </c>
      <c r="V43" s="36">
        <v>14</v>
      </c>
      <c r="W43" s="36">
        <v>15</v>
      </c>
      <c r="X43" s="36">
        <v>16</v>
      </c>
      <c r="Y43" s="36">
        <v>17</v>
      </c>
      <c r="Z43" s="36">
        <v>18</v>
      </c>
      <c r="AA43" s="36">
        <v>19</v>
      </c>
      <c r="AB43" s="36">
        <v>20</v>
      </c>
      <c r="AC43" s="36">
        <v>21</v>
      </c>
      <c r="AD43" s="36">
        <v>22</v>
      </c>
      <c r="AE43" s="36">
        <v>23</v>
      </c>
      <c r="AF43" s="36">
        <v>24</v>
      </c>
      <c r="AG43" s="36">
        <v>25</v>
      </c>
      <c r="AH43" s="36">
        <v>26</v>
      </c>
      <c r="AI43" s="36">
        <v>27</v>
      </c>
      <c r="AJ43" s="36">
        <v>28</v>
      </c>
      <c r="AK43" s="36">
        <v>29</v>
      </c>
      <c r="AL43" s="36">
        <v>30</v>
      </c>
      <c r="AM43" s="36">
        <v>31</v>
      </c>
      <c r="AN43" s="36">
        <v>32</v>
      </c>
      <c r="AO43" s="36">
        <v>33</v>
      </c>
      <c r="AP43" s="36">
        <v>34</v>
      </c>
      <c r="AQ43" s="36">
        <v>35</v>
      </c>
      <c r="AR43" s="36">
        <v>36</v>
      </c>
      <c r="AS43" s="36">
        <v>37</v>
      </c>
      <c r="AT43" s="36">
        <v>38</v>
      </c>
      <c r="AU43" s="36">
        <v>39</v>
      </c>
      <c r="AV43" s="36">
        <v>40</v>
      </c>
      <c r="AW43" s="36">
        <v>41</v>
      </c>
      <c r="AX43" s="36">
        <v>42</v>
      </c>
      <c r="AY43" s="36">
        <v>43</v>
      </c>
      <c r="AZ43" s="36">
        <v>44</v>
      </c>
      <c r="BA43" s="36">
        <v>45</v>
      </c>
      <c r="BB43" s="36">
        <v>46</v>
      </c>
      <c r="BC43" s="36">
        <v>47</v>
      </c>
      <c r="BD43" s="36">
        <v>48</v>
      </c>
      <c r="BE43" s="36">
        <v>49</v>
      </c>
      <c r="BF43" s="36">
        <v>50</v>
      </c>
      <c r="BG43" s="36">
        <v>51</v>
      </c>
      <c r="BH43" s="36">
        <v>52</v>
      </c>
      <c r="BI43" s="36">
        <v>53</v>
      </c>
      <c r="BJ43" s="36">
        <v>54</v>
      </c>
      <c r="BK43" s="36">
        <v>55</v>
      </c>
      <c r="BL43" s="36">
        <v>56</v>
      </c>
      <c r="BM43" s="36">
        <v>57</v>
      </c>
      <c r="BN43" s="36">
        <v>58</v>
      </c>
      <c r="BO43" s="36">
        <v>59</v>
      </c>
      <c r="BP43" s="36">
        <v>60</v>
      </c>
      <c r="BQ43" s="36">
        <v>61</v>
      </c>
      <c r="BR43" s="36">
        <v>62</v>
      </c>
      <c r="BS43" s="36">
        <v>63</v>
      </c>
      <c r="BT43" s="36">
        <v>64</v>
      </c>
      <c r="BU43" s="36">
        <v>65</v>
      </c>
      <c r="BV43" s="36">
        <v>66</v>
      </c>
      <c r="BW43" s="36">
        <v>67</v>
      </c>
      <c r="BX43" s="36">
        <v>68</v>
      </c>
      <c r="BY43" s="36">
        <v>69</v>
      </c>
      <c r="BZ43" s="36">
        <v>70</v>
      </c>
      <c r="CA43" s="36">
        <v>71</v>
      </c>
      <c r="CB43" s="36">
        <v>72</v>
      </c>
      <c r="CC43" s="36">
        <v>73</v>
      </c>
      <c r="CD43" s="36">
        <v>74</v>
      </c>
      <c r="CE43" s="36">
        <v>75</v>
      </c>
      <c r="CF43" s="36">
        <v>76</v>
      </c>
      <c r="CG43" s="36">
        <v>77</v>
      </c>
      <c r="CH43" s="36">
        <v>78</v>
      </c>
      <c r="CI43" s="36">
        <v>79</v>
      </c>
      <c r="CJ43" s="36">
        <v>80</v>
      </c>
      <c r="CK43" s="36">
        <v>81</v>
      </c>
      <c r="CL43" s="36">
        <v>82</v>
      </c>
      <c r="CM43" s="36">
        <v>83</v>
      </c>
      <c r="CN43" s="36">
        <v>84</v>
      </c>
      <c r="CO43" s="36">
        <v>85</v>
      </c>
      <c r="CP43" s="36">
        <v>86</v>
      </c>
      <c r="CQ43" s="36">
        <v>87</v>
      </c>
      <c r="CR43" s="36">
        <v>88</v>
      </c>
      <c r="CS43" s="36">
        <v>89</v>
      </c>
      <c r="CT43" s="36">
        <v>90</v>
      </c>
      <c r="CU43" s="36">
        <v>91</v>
      </c>
      <c r="CV43" s="36">
        <v>92</v>
      </c>
      <c r="CW43" s="36">
        <v>93</v>
      </c>
      <c r="CX43" s="36">
        <v>94</v>
      </c>
      <c r="CY43" s="36">
        <v>95</v>
      </c>
      <c r="CZ43" s="36">
        <v>96</v>
      </c>
      <c r="DA43" s="36">
        <v>97</v>
      </c>
      <c r="DB43" s="36">
        <v>98</v>
      </c>
      <c r="DC43" s="36">
        <v>99</v>
      </c>
      <c r="DD43" s="36">
        <v>100</v>
      </c>
    </row>
    <row r="44" spans="2:108" x14ac:dyDescent="0.25"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U44" s="37"/>
      <c r="CV44" s="37"/>
      <c r="CW44" s="37"/>
      <c r="CX44" s="37"/>
      <c r="CY44" s="37"/>
      <c r="CZ44" s="37"/>
      <c r="DA44" s="37"/>
      <c r="DB44" s="37"/>
      <c r="DC44" s="37"/>
      <c r="DD44" s="37"/>
    </row>
    <row r="55" spans="1:14" x14ac:dyDescent="0.25">
      <c r="A55" s="117" t="s">
        <v>6</v>
      </c>
      <c r="B55" s="117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</row>
  </sheetData>
  <autoFilter ref="B10:F10" xr:uid="{9C312F55-2C0F-4E37-BE66-6FD32CCAD304}">
    <sortState ref="B11:F42">
      <sortCondition ref="F10"/>
    </sortState>
  </autoFilter>
  <mergeCells count="115">
    <mergeCell ref="B2:K2"/>
    <mergeCell ref="B3:K3"/>
    <mergeCell ref="L2:N2"/>
    <mergeCell ref="L3:N3"/>
    <mergeCell ref="L36:L42"/>
    <mergeCell ref="M36:M42"/>
    <mergeCell ref="N36:N42"/>
    <mergeCell ref="B4:U4"/>
    <mergeCell ref="O2:U2"/>
    <mergeCell ref="O3:U3"/>
    <mergeCell ref="R36:R42"/>
    <mergeCell ref="S36:S42"/>
    <mergeCell ref="T36:T42"/>
    <mergeCell ref="U36:U42"/>
    <mergeCell ref="A55:N55"/>
    <mergeCell ref="C7:N7"/>
    <mergeCell ref="C8:N8"/>
    <mergeCell ref="H36:H42"/>
    <mergeCell ref="I36:I42"/>
    <mergeCell ref="J36:J42"/>
    <mergeCell ref="K36:K42"/>
    <mergeCell ref="A5:N5"/>
    <mergeCell ref="J10:K10"/>
    <mergeCell ref="M10:N10"/>
    <mergeCell ref="V36:V42"/>
    <mergeCell ref="W36:W42"/>
    <mergeCell ref="O36:O42"/>
    <mergeCell ref="P36:P42"/>
    <mergeCell ref="Q36:Q42"/>
    <mergeCell ref="AD36:AD42"/>
    <mergeCell ref="AE36:AE42"/>
    <mergeCell ref="AF36:AF42"/>
    <mergeCell ref="AG36:AG42"/>
    <mergeCell ref="AH36:AH42"/>
    <mergeCell ref="AI36:AI42"/>
    <mergeCell ref="X36:X42"/>
    <mergeCell ref="Y36:Y42"/>
    <mergeCell ref="Z36:Z42"/>
    <mergeCell ref="AA36:AA42"/>
    <mergeCell ref="AB36:AB42"/>
    <mergeCell ref="AC36:AC42"/>
    <mergeCell ref="AP36:AP42"/>
    <mergeCell ref="AQ36:AQ42"/>
    <mergeCell ref="AR36:AR42"/>
    <mergeCell ref="AS36:AS42"/>
    <mergeCell ref="AT36:AT42"/>
    <mergeCell ref="AU36:AU42"/>
    <mergeCell ref="AJ36:AJ42"/>
    <mergeCell ref="AK36:AK42"/>
    <mergeCell ref="AL36:AL42"/>
    <mergeCell ref="AM36:AM42"/>
    <mergeCell ref="AN36:AN42"/>
    <mergeCell ref="AO36:AO42"/>
    <mergeCell ref="BB36:BB42"/>
    <mergeCell ref="BC36:BC42"/>
    <mergeCell ref="BD36:BD42"/>
    <mergeCell ref="BE36:BE42"/>
    <mergeCell ref="BF36:BF42"/>
    <mergeCell ref="BG36:BG42"/>
    <mergeCell ref="AV36:AV42"/>
    <mergeCell ref="AW36:AW42"/>
    <mergeCell ref="AX36:AX42"/>
    <mergeCell ref="AY36:AY42"/>
    <mergeCell ref="AZ36:AZ42"/>
    <mergeCell ref="BA36:BA42"/>
    <mergeCell ref="BN36:BN42"/>
    <mergeCell ref="BO36:BO42"/>
    <mergeCell ref="BP36:BP42"/>
    <mergeCell ref="BQ36:BQ42"/>
    <mergeCell ref="BR36:BR42"/>
    <mergeCell ref="BS36:BS42"/>
    <mergeCell ref="BH36:BH42"/>
    <mergeCell ref="BI36:BI42"/>
    <mergeCell ref="BJ36:BJ42"/>
    <mergeCell ref="BK36:BK42"/>
    <mergeCell ref="BL36:BL42"/>
    <mergeCell ref="BM36:BM42"/>
    <mergeCell ref="CJ36:CJ42"/>
    <mergeCell ref="CK36:CK42"/>
    <mergeCell ref="BZ36:BZ42"/>
    <mergeCell ref="CA36:CA42"/>
    <mergeCell ref="CB36:CB42"/>
    <mergeCell ref="CC36:CC42"/>
    <mergeCell ref="CD36:CD42"/>
    <mergeCell ref="CE36:CE42"/>
    <mergeCell ref="BT36:BT42"/>
    <mergeCell ref="BU36:BU42"/>
    <mergeCell ref="BV36:BV42"/>
    <mergeCell ref="BW36:BW42"/>
    <mergeCell ref="BX36:BX42"/>
    <mergeCell ref="BY36:BY42"/>
    <mergeCell ref="A1:U1"/>
    <mergeCell ref="DD36:DD42"/>
    <mergeCell ref="CX36:CX42"/>
    <mergeCell ref="CY36:CY42"/>
    <mergeCell ref="CZ36:CZ42"/>
    <mergeCell ref="DA36:DA42"/>
    <mergeCell ref="DB36:DB42"/>
    <mergeCell ref="DC36:DC42"/>
    <mergeCell ref="CR36:CR42"/>
    <mergeCell ref="CS36:CS42"/>
    <mergeCell ref="CT36:CT42"/>
    <mergeCell ref="CU36:CU42"/>
    <mergeCell ref="CV36:CV42"/>
    <mergeCell ref="CW36:CW42"/>
    <mergeCell ref="CL36:CL42"/>
    <mergeCell ref="CM36:CM42"/>
    <mergeCell ref="CN36:CN42"/>
    <mergeCell ref="CO36:CO42"/>
    <mergeCell ref="CP36:CP42"/>
    <mergeCell ref="CQ36:CQ42"/>
    <mergeCell ref="CF36:CF42"/>
    <mergeCell ref="CG36:CG42"/>
    <mergeCell ref="CH36:CH42"/>
    <mergeCell ref="CI36:CI42"/>
  </mergeCells>
  <pageMargins left="0.25" right="0.25" top="0.75" bottom="0.75" header="0.3" footer="0.3"/>
  <pageSetup paperSize="8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735E8-159B-493F-8E98-056EDBF63880}">
  <dimension ref="A1:S51"/>
  <sheetViews>
    <sheetView topLeftCell="A13" zoomScaleNormal="100" workbookViewId="0">
      <selection activeCell="Q15" sqref="Q15"/>
    </sheetView>
  </sheetViews>
  <sheetFormatPr defaultColWidth="8.88671875" defaultRowHeight="13.8" x14ac:dyDescent="0.25"/>
  <cols>
    <col min="1" max="1" width="3.109375" style="1" bestFit="1" customWidth="1"/>
    <col min="2" max="2" width="16.6640625" style="1" bestFit="1" customWidth="1"/>
    <col min="3" max="3" width="27.44140625" style="1" customWidth="1"/>
    <col min="4" max="4" width="19.33203125" style="1" customWidth="1"/>
    <col min="5" max="5" width="18.88671875" style="1" customWidth="1"/>
    <col min="6" max="15" width="12.6640625" style="1" customWidth="1"/>
    <col min="16" max="16" width="21" style="1" customWidth="1"/>
    <col min="17" max="17" width="7.33203125" style="1" bestFit="1" customWidth="1"/>
    <col min="18" max="16384" width="8.88671875" style="1"/>
  </cols>
  <sheetData>
    <row r="1" spans="1:19" ht="15" thickTop="1" thickBot="1" x14ac:dyDescent="0.3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S1" s="1" t="s">
        <v>235</v>
      </c>
    </row>
    <row r="2" spans="1:19" ht="15.6" customHeight="1" thickTop="1" thickBot="1" x14ac:dyDescent="0.3">
      <c r="A2" s="4" t="s">
        <v>1</v>
      </c>
      <c r="B2" s="135" t="s">
        <v>7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7"/>
      <c r="O2" s="4" t="s">
        <v>3</v>
      </c>
      <c r="P2" s="87" t="str">
        <f>Charter!K2</f>
        <v>30/11/2023</v>
      </c>
      <c r="Q2" s="87"/>
      <c r="S2" s="1" t="s">
        <v>236</v>
      </c>
    </row>
    <row r="3" spans="1:19" ht="15.6" customHeight="1" thickTop="1" thickBot="1" x14ac:dyDescent="0.3">
      <c r="A3" s="4" t="s">
        <v>2</v>
      </c>
      <c r="B3" s="135" t="s">
        <v>8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7"/>
      <c r="O3" s="4" t="s">
        <v>4</v>
      </c>
      <c r="P3" s="88" t="str">
        <f>Charter!$K$3</f>
        <v>Ahmed Yasser</v>
      </c>
      <c r="Q3" s="88"/>
    </row>
    <row r="4" spans="1:19" ht="15" thickTop="1" thickBot="1" x14ac:dyDescent="0.3">
      <c r="A4" s="4" t="s">
        <v>5</v>
      </c>
      <c r="B4" s="83" t="str">
        <f>_xlfn.CONCAT(B9," ", C9," White Box Testing")</f>
        <v>development kit Ahmed Yasser White Box Testing</v>
      </c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</row>
    <row r="5" spans="1:19" ht="14.4" thickTop="1" x14ac:dyDescent="0.25">
      <c r="A5" s="140"/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2"/>
    </row>
    <row r="6" spans="1:19" ht="14.4" customHeight="1" x14ac:dyDescent="0.25">
      <c r="A6" s="40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41"/>
    </row>
    <row r="7" spans="1:19" ht="14.4" customHeight="1" thickBot="1" x14ac:dyDescent="0.3">
      <c r="A7" s="40"/>
      <c r="B7" s="39"/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41"/>
    </row>
    <row r="8" spans="1:19" ht="14.4" customHeight="1" thickTop="1" thickBot="1" x14ac:dyDescent="0.3">
      <c r="A8" s="40"/>
      <c r="B8" s="16" t="s">
        <v>232</v>
      </c>
      <c r="C8" s="43" t="s">
        <v>225</v>
      </c>
      <c r="D8" s="43" t="s">
        <v>226</v>
      </c>
      <c r="E8" s="43" t="s">
        <v>227</v>
      </c>
      <c r="F8" s="43" t="s">
        <v>228</v>
      </c>
      <c r="G8" s="43" t="s">
        <v>229</v>
      </c>
      <c r="H8" s="43" t="s">
        <v>230</v>
      </c>
      <c r="I8" s="44" t="s">
        <v>231</v>
      </c>
      <c r="J8" s="44" t="s">
        <v>233</v>
      </c>
      <c r="K8" s="139" t="s">
        <v>154</v>
      </c>
      <c r="L8" s="139"/>
      <c r="M8" s="139"/>
      <c r="N8" s="139" t="s">
        <v>155</v>
      </c>
      <c r="O8" s="139"/>
      <c r="P8" s="139"/>
      <c r="Q8" s="43" t="s">
        <v>234</v>
      </c>
    </row>
    <row r="9" spans="1:19" ht="14.4" customHeight="1" thickTop="1" thickBot="1" x14ac:dyDescent="0.3">
      <c r="A9" s="40"/>
      <c r="B9" s="46" t="s">
        <v>321</v>
      </c>
      <c r="C9" s="46" t="s">
        <v>277</v>
      </c>
      <c r="D9" s="46" t="s">
        <v>277</v>
      </c>
      <c r="E9" s="46" t="s">
        <v>277</v>
      </c>
      <c r="F9" s="47" t="s">
        <v>235</v>
      </c>
      <c r="G9" s="47" t="s">
        <v>235</v>
      </c>
      <c r="H9" s="47" t="s">
        <v>235</v>
      </c>
      <c r="I9" s="47" t="s">
        <v>235</v>
      </c>
      <c r="J9" s="47" t="s">
        <v>235</v>
      </c>
      <c r="K9" s="134" t="s">
        <v>322</v>
      </c>
      <c r="L9" s="134"/>
      <c r="M9" s="134"/>
      <c r="N9" s="134" t="s">
        <v>323</v>
      </c>
      <c r="O9" s="134"/>
      <c r="P9" s="134"/>
      <c r="Q9" s="48" t="s">
        <v>235</v>
      </c>
    </row>
    <row r="10" spans="1:19" ht="14.4" customHeight="1" thickTop="1" thickBot="1" x14ac:dyDescent="0.3">
      <c r="A10" s="40"/>
      <c r="B10" s="42"/>
      <c r="C10" s="42"/>
      <c r="D10" s="42"/>
      <c r="E10" s="42"/>
      <c r="F10" s="42"/>
      <c r="G10" s="42"/>
      <c r="H10" s="42"/>
      <c r="I10" s="42"/>
      <c r="J10" s="42"/>
      <c r="K10" s="134" t="s">
        <v>324</v>
      </c>
      <c r="L10" s="134"/>
      <c r="M10" s="134"/>
      <c r="N10" s="134" t="s">
        <v>325</v>
      </c>
      <c r="O10" s="134"/>
      <c r="P10" s="134"/>
      <c r="Q10" s="48" t="s">
        <v>235</v>
      </c>
    </row>
    <row r="11" spans="1:19" ht="14.4" customHeight="1" thickTop="1" thickBot="1" x14ac:dyDescent="0.3">
      <c r="A11" s="40"/>
      <c r="B11" s="42" t="s">
        <v>153</v>
      </c>
      <c r="C11" s="42"/>
      <c r="D11" s="42"/>
      <c r="E11" s="42"/>
      <c r="F11" s="42"/>
      <c r="G11" s="42"/>
      <c r="H11" s="42"/>
      <c r="I11" s="42"/>
      <c r="J11" s="42"/>
      <c r="K11" s="134" t="s">
        <v>326</v>
      </c>
      <c r="L11" s="134"/>
      <c r="M11" s="134"/>
      <c r="N11" s="134" t="s">
        <v>327</v>
      </c>
      <c r="O11" s="134"/>
      <c r="P11" s="134"/>
      <c r="Q11" s="48" t="s">
        <v>235</v>
      </c>
    </row>
    <row r="12" spans="1:19" ht="14.4" customHeight="1" thickTop="1" thickBot="1" x14ac:dyDescent="0.3">
      <c r="A12" s="40"/>
      <c r="B12" s="39"/>
      <c r="C12" s="39"/>
      <c r="D12" s="39"/>
      <c r="E12" s="39"/>
      <c r="F12" s="39"/>
      <c r="G12" s="39"/>
      <c r="H12" s="39"/>
      <c r="I12" s="39"/>
      <c r="J12" s="39"/>
      <c r="K12" s="134" t="s">
        <v>328</v>
      </c>
      <c r="L12" s="134"/>
      <c r="M12" s="134"/>
      <c r="N12" s="134" t="s">
        <v>329</v>
      </c>
      <c r="O12" s="134"/>
      <c r="P12" s="134"/>
      <c r="Q12" s="48" t="s">
        <v>235</v>
      </c>
    </row>
    <row r="13" spans="1:19" ht="14.4" customHeight="1" thickTop="1" thickBot="1" x14ac:dyDescent="0.3">
      <c r="A13" s="40"/>
      <c r="B13" s="39"/>
      <c r="C13" s="39"/>
      <c r="D13" s="39"/>
      <c r="E13" s="39"/>
      <c r="F13" s="39"/>
      <c r="G13" s="39"/>
      <c r="H13" s="39"/>
      <c r="I13" s="39"/>
      <c r="J13" s="39"/>
      <c r="K13" s="134" t="s">
        <v>330</v>
      </c>
      <c r="L13" s="134"/>
      <c r="M13" s="134"/>
      <c r="N13" s="134" t="s">
        <v>331</v>
      </c>
      <c r="O13" s="134"/>
      <c r="P13" s="134"/>
      <c r="Q13" s="48" t="s">
        <v>235</v>
      </c>
    </row>
    <row r="14" spans="1:19" ht="14.4" customHeight="1" thickTop="1" thickBot="1" x14ac:dyDescent="0.3">
      <c r="A14" s="40"/>
      <c r="B14" s="39"/>
      <c r="C14" s="39"/>
      <c r="D14" s="39"/>
      <c r="E14" s="39"/>
      <c r="F14" s="39"/>
      <c r="G14" s="39"/>
      <c r="H14" s="39"/>
      <c r="I14" s="39"/>
      <c r="J14" s="39"/>
      <c r="K14" s="134" t="s">
        <v>332</v>
      </c>
      <c r="L14" s="134"/>
      <c r="M14" s="134"/>
      <c r="N14" s="134" t="s">
        <v>334</v>
      </c>
      <c r="O14" s="134"/>
      <c r="P14" s="134"/>
      <c r="Q14" s="48" t="s">
        <v>235</v>
      </c>
    </row>
    <row r="15" spans="1:19" ht="14.4" customHeight="1" thickTop="1" thickBot="1" x14ac:dyDescent="0.3">
      <c r="A15" s="40"/>
      <c r="B15" s="39"/>
      <c r="C15" s="39"/>
      <c r="D15" s="39"/>
      <c r="E15" s="39"/>
      <c r="F15" s="39"/>
      <c r="G15" s="39"/>
      <c r="H15" s="39"/>
      <c r="I15" s="39"/>
      <c r="J15" s="39"/>
      <c r="K15" s="134" t="s">
        <v>333</v>
      </c>
      <c r="L15" s="134"/>
      <c r="M15" s="134"/>
      <c r="N15" s="134" t="s">
        <v>335</v>
      </c>
      <c r="O15" s="134"/>
      <c r="P15" s="134"/>
      <c r="Q15" s="48" t="s">
        <v>235</v>
      </c>
    </row>
    <row r="16" spans="1:19" ht="14.4" customHeight="1" thickTop="1" thickBot="1" x14ac:dyDescent="0.3">
      <c r="A16" s="40"/>
      <c r="B16" s="39"/>
      <c r="C16" s="39"/>
      <c r="D16" s="39"/>
      <c r="E16" s="39"/>
      <c r="F16" s="39"/>
      <c r="G16" s="39"/>
      <c r="H16" s="39"/>
      <c r="I16" s="39"/>
      <c r="J16" s="39"/>
      <c r="K16" s="134"/>
      <c r="L16" s="134"/>
      <c r="M16" s="134"/>
      <c r="N16" s="134"/>
      <c r="O16" s="134"/>
      <c r="P16" s="134"/>
      <c r="Q16" s="48"/>
    </row>
    <row r="17" spans="1:17" ht="14.4" customHeight="1" thickTop="1" thickBot="1" x14ac:dyDescent="0.3">
      <c r="A17" s="40"/>
      <c r="B17" s="39"/>
      <c r="C17" s="39"/>
      <c r="D17" s="39"/>
      <c r="E17" s="39"/>
      <c r="F17" s="39"/>
      <c r="G17" s="39"/>
      <c r="H17" s="39"/>
      <c r="I17" s="39"/>
      <c r="J17" s="39"/>
      <c r="K17" s="134"/>
      <c r="L17" s="134"/>
      <c r="M17" s="134"/>
      <c r="N17" s="134"/>
      <c r="O17" s="134"/>
      <c r="P17" s="134"/>
      <c r="Q17" s="48"/>
    </row>
    <row r="18" spans="1:17" ht="14.4" customHeight="1" thickTop="1" thickBot="1" x14ac:dyDescent="0.3">
      <c r="A18" s="40"/>
      <c r="B18" s="39"/>
      <c r="C18" s="39"/>
      <c r="D18" s="39"/>
      <c r="E18" s="39"/>
      <c r="F18" s="39"/>
      <c r="G18" s="39"/>
      <c r="H18" s="39"/>
      <c r="I18" s="39"/>
      <c r="J18" s="39"/>
      <c r="K18" s="134"/>
      <c r="L18" s="134"/>
      <c r="M18" s="134"/>
      <c r="N18" s="134"/>
      <c r="O18" s="134"/>
      <c r="P18" s="134"/>
      <c r="Q18" s="48"/>
    </row>
    <row r="19" spans="1:17" ht="15" customHeight="1" thickTop="1" thickBot="1" x14ac:dyDescent="0.3">
      <c r="A19" s="40"/>
      <c r="B19" s="39"/>
      <c r="C19" s="39"/>
      <c r="D19" s="39"/>
      <c r="E19" s="39"/>
      <c r="F19" s="39"/>
      <c r="G19" s="39"/>
      <c r="H19" s="39"/>
      <c r="I19" s="39"/>
      <c r="J19" s="39"/>
      <c r="K19" s="134"/>
      <c r="L19" s="134"/>
      <c r="M19" s="134"/>
      <c r="N19" s="134"/>
      <c r="O19" s="134"/>
      <c r="P19" s="134"/>
      <c r="Q19" s="48"/>
    </row>
    <row r="20" spans="1:17" ht="14.4" customHeight="1" thickTop="1" thickBot="1" x14ac:dyDescent="0.3">
      <c r="A20" s="40"/>
      <c r="B20" s="39"/>
      <c r="C20" s="39"/>
      <c r="D20" s="39"/>
      <c r="E20" s="39"/>
      <c r="F20" s="39"/>
      <c r="G20" s="39"/>
      <c r="H20" s="39"/>
      <c r="I20" s="39"/>
      <c r="J20" s="39"/>
      <c r="K20" s="134"/>
      <c r="L20" s="134"/>
      <c r="M20" s="134"/>
      <c r="N20" s="134"/>
      <c r="O20" s="134"/>
      <c r="P20" s="134"/>
      <c r="Q20" s="48"/>
    </row>
    <row r="21" spans="1:17" ht="14.4" customHeight="1" thickTop="1" thickBot="1" x14ac:dyDescent="0.3">
      <c r="A21" s="40"/>
      <c r="B21" s="39"/>
      <c r="C21" s="39"/>
      <c r="D21" s="39"/>
      <c r="E21" s="39"/>
      <c r="F21" s="39"/>
      <c r="G21" s="39"/>
      <c r="H21" s="39"/>
      <c r="I21" s="39"/>
      <c r="J21" s="39"/>
      <c r="K21" s="134"/>
      <c r="L21" s="134"/>
      <c r="M21" s="134"/>
      <c r="N21" s="134"/>
      <c r="O21" s="134"/>
      <c r="P21" s="134"/>
      <c r="Q21" s="48"/>
    </row>
    <row r="22" spans="1:17" ht="14.4" customHeight="1" thickTop="1" thickBot="1" x14ac:dyDescent="0.3">
      <c r="A22" s="40"/>
      <c r="B22" s="39"/>
      <c r="C22" s="39"/>
      <c r="D22" s="39"/>
      <c r="E22" s="39"/>
      <c r="F22" s="39"/>
      <c r="G22" s="39"/>
      <c r="H22" s="39"/>
      <c r="I22" s="39"/>
      <c r="J22" s="39"/>
      <c r="K22" s="134"/>
      <c r="L22" s="134"/>
      <c r="M22" s="134"/>
      <c r="N22" s="134"/>
      <c r="O22" s="134"/>
      <c r="P22" s="134"/>
      <c r="Q22" s="48"/>
    </row>
    <row r="23" spans="1:17" ht="14.4" customHeight="1" thickTop="1" thickBot="1" x14ac:dyDescent="0.3">
      <c r="A23" s="40"/>
      <c r="B23" s="39"/>
      <c r="C23" s="39"/>
      <c r="D23" s="39"/>
      <c r="E23" s="39"/>
      <c r="F23" s="39"/>
      <c r="G23" s="39"/>
      <c r="H23" s="39"/>
      <c r="I23" s="39"/>
      <c r="J23" s="39"/>
      <c r="K23" s="134"/>
      <c r="L23" s="134"/>
      <c r="M23" s="134"/>
      <c r="N23" s="134"/>
      <c r="O23" s="134"/>
      <c r="P23" s="134"/>
      <c r="Q23" s="48"/>
    </row>
    <row r="24" spans="1:17" ht="14.4" customHeight="1" thickTop="1" thickBot="1" x14ac:dyDescent="0.3">
      <c r="A24" s="40"/>
      <c r="B24" s="39"/>
      <c r="C24" s="39"/>
      <c r="D24" s="39"/>
      <c r="E24" s="39"/>
      <c r="F24" s="39"/>
      <c r="G24" s="39"/>
      <c r="H24" s="39"/>
      <c r="I24" s="39"/>
      <c r="J24" s="39"/>
      <c r="K24" s="134"/>
      <c r="L24" s="134"/>
      <c r="M24" s="134"/>
      <c r="N24" s="134"/>
      <c r="O24" s="134"/>
      <c r="P24" s="134"/>
      <c r="Q24" s="48"/>
    </row>
    <row r="25" spans="1:17" ht="14.4" customHeight="1" thickTop="1" thickBot="1" x14ac:dyDescent="0.3">
      <c r="A25" s="40"/>
      <c r="B25" s="39"/>
      <c r="C25" s="39"/>
      <c r="D25" s="39"/>
      <c r="E25" s="39"/>
      <c r="F25" s="39"/>
      <c r="G25" s="39"/>
      <c r="H25" s="39"/>
      <c r="I25" s="39"/>
      <c r="J25" s="39"/>
      <c r="K25" s="134"/>
      <c r="L25" s="134"/>
      <c r="M25" s="134"/>
      <c r="N25" s="134"/>
      <c r="O25" s="134"/>
      <c r="P25" s="134"/>
      <c r="Q25" s="48"/>
    </row>
    <row r="26" spans="1:17" ht="15" customHeight="1" thickTop="1" thickBot="1" x14ac:dyDescent="0.3">
      <c r="A26" s="40"/>
      <c r="B26" s="39"/>
      <c r="C26" s="39"/>
      <c r="D26" s="39"/>
      <c r="E26" s="39"/>
      <c r="F26" s="39"/>
      <c r="G26" s="39"/>
      <c r="H26" s="39"/>
      <c r="I26" s="39"/>
      <c r="J26" s="39"/>
      <c r="K26" s="134"/>
      <c r="L26" s="134"/>
      <c r="M26" s="134"/>
      <c r="N26" s="134"/>
      <c r="O26" s="134"/>
      <c r="P26" s="134"/>
      <c r="Q26" s="48"/>
    </row>
    <row r="27" spans="1:17" ht="14.4" customHeight="1" thickTop="1" thickBot="1" x14ac:dyDescent="0.3">
      <c r="A27" s="40"/>
      <c r="B27" s="39"/>
      <c r="C27" s="39"/>
      <c r="D27" s="39"/>
      <c r="E27" s="39"/>
      <c r="F27" s="39"/>
      <c r="G27" s="39"/>
      <c r="H27" s="39"/>
      <c r="I27" s="39"/>
      <c r="J27" s="39"/>
      <c r="K27" s="134"/>
      <c r="L27" s="134"/>
      <c r="M27" s="134"/>
      <c r="N27" s="134"/>
      <c r="O27" s="134"/>
      <c r="P27" s="134"/>
      <c r="Q27" s="48"/>
    </row>
    <row r="28" spans="1:17" ht="14.4" customHeight="1" thickTop="1" thickBot="1" x14ac:dyDescent="0.3">
      <c r="A28" s="40"/>
      <c r="B28" s="39"/>
      <c r="C28" s="39"/>
      <c r="D28" s="39"/>
      <c r="E28" s="39"/>
      <c r="F28" s="39"/>
      <c r="G28" s="39"/>
      <c r="H28" s="39"/>
      <c r="I28" s="39"/>
      <c r="J28" s="39"/>
      <c r="K28" s="134"/>
      <c r="L28" s="134"/>
      <c r="M28" s="134"/>
      <c r="N28" s="134"/>
      <c r="O28" s="134"/>
      <c r="P28" s="134"/>
      <c r="Q28" s="48"/>
    </row>
    <row r="29" spans="1:17" ht="14.4" customHeight="1" thickTop="1" thickBot="1" x14ac:dyDescent="0.3">
      <c r="A29" s="40"/>
      <c r="B29" s="39"/>
      <c r="C29" s="39"/>
      <c r="D29" s="39"/>
      <c r="E29" s="39"/>
      <c r="F29" s="39"/>
      <c r="G29" s="39"/>
      <c r="H29" s="39"/>
      <c r="I29" s="39"/>
      <c r="J29" s="39"/>
      <c r="K29" s="134"/>
      <c r="L29" s="134"/>
      <c r="M29" s="134"/>
      <c r="N29" s="134"/>
      <c r="O29" s="134"/>
      <c r="P29" s="134"/>
      <c r="Q29" s="48"/>
    </row>
    <row r="30" spans="1:17" ht="14.4" customHeight="1" thickTop="1" x14ac:dyDescent="0.25">
      <c r="A30" s="40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41"/>
    </row>
    <row r="31" spans="1:17" ht="14.4" customHeight="1" x14ac:dyDescent="0.25">
      <c r="A31" s="40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41"/>
    </row>
    <row r="32" spans="1:17" ht="14.4" customHeight="1" x14ac:dyDescent="0.25">
      <c r="A32" s="40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41"/>
    </row>
    <row r="33" spans="1:17" ht="14.4" customHeight="1" x14ac:dyDescent="0.25">
      <c r="A33" s="40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41"/>
    </row>
    <row r="34" spans="1:17" ht="14.4" customHeight="1" x14ac:dyDescent="0.25">
      <c r="A34" s="40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41"/>
    </row>
    <row r="35" spans="1:17" ht="14.4" customHeight="1" x14ac:dyDescent="0.25">
      <c r="A35" s="40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41"/>
    </row>
    <row r="36" spans="1:17" ht="14.4" customHeight="1" x14ac:dyDescent="0.25">
      <c r="A36" s="40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41"/>
    </row>
    <row r="37" spans="1:17" ht="14.4" customHeight="1" x14ac:dyDescent="0.25">
      <c r="A37" s="40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41"/>
    </row>
    <row r="38" spans="1:17" ht="14.4" customHeight="1" x14ac:dyDescent="0.25">
      <c r="A38" s="40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41"/>
    </row>
    <row r="39" spans="1:17" ht="14.4" customHeight="1" x14ac:dyDescent="0.25">
      <c r="A39" s="40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41"/>
    </row>
    <row r="40" spans="1:17" ht="14.4" customHeight="1" x14ac:dyDescent="0.25">
      <c r="A40" s="40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41"/>
    </row>
    <row r="41" spans="1:17" ht="14.4" customHeight="1" x14ac:dyDescent="0.25">
      <c r="A41" s="40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41"/>
    </row>
    <row r="42" spans="1:17" ht="14.4" customHeight="1" x14ac:dyDescent="0.25">
      <c r="A42" s="40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41"/>
    </row>
    <row r="43" spans="1:17" ht="14.4" customHeight="1" x14ac:dyDescent="0.25">
      <c r="A43" s="40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41"/>
    </row>
    <row r="44" spans="1:17" ht="14.4" customHeight="1" x14ac:dyDescent="0.25">
      <c r="A44" s="40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41"/>
    </row>
    <row r="45" spans="1:17" ht="14.4" customHeight="1" thickBot="1" x14ac:dyDescent="0.3">
      <c r="A45" s="40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41"/>
    </row>
    <row r="46" spans="1:17" ht="14.4" customHeight="1" thickTop="1" thickBot="1" x14ac:dyDescent="0.3">
      <c r="A46" s="40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45" t="s">
        <v>237</v>
      </c>
      <c r="P46" s="48"/>
      <c r="Q46" s="41"/>
    </row>
    <row r="47" spans="1:17" ht="14.4" customHeight="1" thickTop="1" thickBot="1" x14ac:dyDescent="0.3">
      <c r="A47" s="40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45" t="s">
        <v>238</v>
      </c>
      <c r="P47" s="49"/>
      <c r="Q47" s="41"/>
    </row>
    <row r="48" spans="1:17" ht="14.4" customHeight="1" thickTop="1" x14ac:dyDescent="0.25">
      <c r="A48" s="40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41"/>
    </row>
    <row r="49" spans="1:17" ht="14.4" customHeight="1" thickBot="1" x14ac:dyDescent="0.3">
      <c r="A49" s="40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41"/>
    </row>
    <row r="50" spans="1:17" ht="15" thickTop="1" thickBot="1" x14ac:dyDescent="0.3">
      <c r="A50" s="59" t="s">
        <v>6</v>
      </c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1"/>
    </row>
    <row r="51" spans="1:17" ht="14.4" thickTop="1" x14ac:dyDescent="0.25"/>
  </sheetData>
  <mergeCells count="53">
    <mergeCell ref="A50:Q50"/>
    <mergeCell ref="B4:Q4"/>
    <mergeCell ref="C7:P7"/>
    <mergeCell ref="K8:M8"/>
    <mergeCell ref="N8:P8"/>
    <mergeCell ref="A5:Q5"/>
    <mergeCell ref="N9:P9"/>
    <mergeCell ref="K9:M9"/>
    <mergeCell ref="K10:M10"/>
    <mergeCell ref="N10:P10"/>
    <mergeCell ref="K11:M11"/>
    <mergeCell ref="N11:P11"/>
    <mergeCell ref="K12:M12"/>
    <mergeCell ref="N12:P12"/>
    <mergeCell ref="K13:M13"/>
    <mergeCell ref="N13:P13"/>
    <mergeCell ref="A1:Q1"/>
    <mergeCell ref="P2:Q2"/>
    <mergeCell ref="P3:Q3"/>
    <mergeCell ref="B2:N2"/>
    <mergeCell ref="B3:N3"/>
    <mergeCell ref="K14:M14"/>
    <mergeCell ref="N14:P14"/>
    <mergeCell ref="K15:M15"/>
    <mergeCell ref="N15:P15"/>
    <mergeCell ref="K16:M16"/>
    <mergeCell ref="N16:P16"/>
    <mergeCell ref="K17:M17"/>
    <mergeCell ref="N17:P17"/>
    <mergeCell ref="K18:M18"/>
    <mergeCell ref="N18:P18"/>
    <mergeCell ref="K19:M19"/>
    <mergeCell ref="N19:P19"/>
    <mergeCell ref="K20:M20"/>
    <mergeCell ref="N20:P20"/>
    <mergeCell ref="K21:M21"/>
    <mergeCell ref="N21:P21"/>
    <mergeCell ref="K22:M22"/>
    <mergeCell ref="N22:P22"/>
    <mergeCell ref="K23:M23"/>
    <mergeCell ref="N23:P23"/>
    <mergeCell ref="K24:M24"/>
    <mergeCell ref="N24:P24"/>
    <mergeCell ref="K25:M25"/>
    <mergeCell ref="N25:P25"/>
    <mergeCell ref="K29:M29"/>
    <mergeCell ref="N29:P29"/>
    <mergeCell ref="K26:M26"/>
    <mergeCell ref="N26:P26"/>
    <mergeCell ref="K27:M27"/>
    <mergeCell ref="N27:P27"/>
    <mergeCell ref="K28:M28"/>
    <mergeCell ref="N28:P28"/>
  </mergeCells>
  <dataValidations count="1">
    <dataValidation type="list" allowBlank="1" showInputMessage="1" showErrorMessage="1" sqref="F9:J9 Q9:Q29 P46" xr:uid="{B26D8A0D-6C0E-4A9F-BDA9-4B9FBFDC4E90}">
      <formula1>$S$1:$S$2</formula1>
    </dataValidation>
  </dataValidations>
  <pageMargins left="0.25" right="0.25" top="0.75" bottom="0.75" header="0.3" footer="0.3"/>
  <pageSetup paperSize="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A57F1-EAB3-4760-8B9A-9D148079A1A7}">
  <dimension ref="A1:S51"/>
  <sheetViews>
    <sheetView tabSelected="1" zoomScaleNormal="100" workbookViewId="0">
      <selection activeCell="Q13" sqref="Q13"/>
    </sheetView>
  </sheetViews>
  <sheetFormatPr defaultColWidth="8.88671875" defaultRowHeight="13.8" x14ac:dyDescent="0.25"/>
  <cols>
    <col min="1" max="1" width="3.5546875" style="1" bestFit="1" customWidth="1"/>
    <col min="2" max="16" width="12.6640625" style="1" customWidth="1"/>
    <col min="17" max="17" width="7.33203125" style="1" bestFit="1" customWidth="1"/>
    <col min="18" max="16384" width="8.88671875" style="1"/>
  </cols>
  <sheetData>
    <row r="1" spans="1:19" ht="15" thickTop="1" thickBot="1" x14ac:dyDescent="0.3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S1" s="1" t="s">
        <v>235</v>
      </c>
    </row>
    <row r="2" spans="1:19" ht="15.6" customHeight="1" thickTop="1" thickBot="1" x14ac:dyDescent="0.3">
      <c r="A2" s="4" t="s">
        <v>1</v>
      </c>
      <c r="B2" s="135" t="s">
        <v>7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7"/>
      <c r="O2" s="4" t="s">
        <v>3</v>
      </c>
      <c r="P2" s="87" t="str">
        <f>Charter!K2</f>
        <v>30/11/2023</v>
      </c>
      <c r="Q2" s="87"/>
      <c r="S2" s="1" t="s">
        <v>236</v>
      </c>
    </row>
    <row r="3" spans="1:19" ht="15.6" customHeight="1" thickTop="1" thickBot="1" x14ac:dyDescent="0.3">
      <c r="A3" s="4" t="s">
        <v>2</v>
      </c>
      <c r="B3" s="135" t="s">
        <v>8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7"/>
      <c r="O3" s="4" t="s">
        <v>4</v>
      </c>
      <c r="P3" s="88" t="str">
        <f>Charter!$K$3</f>
        <v>Ahmed Yasser</v>
      </c>
      <c r="Q3" s="88"/>
    </row>
    <row r="4" spans="1:19" ht="15" thickTop="1" thickBot="1" x14ac:dyDescent="0.3">
      <c r="A4" s="4" t="s">
        <v>5</v>
      </c>
      <c r="B4" s="83" t="str">
        <f>_xlfn.CONCAT(Charter!$E$10," Black Testing")</f>
        <v>IOT Black Testing</v>
      </c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</row>
    <row r="5" spans="1:19" ht="14.4" thickTop="1" x14ac:dyDescent="0.25">
      <c r="A5" s="140"/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2"/>
    </row>
    <row r="6" spans="1:19" ht="14.4" customHeight="1" x14ac:dyDescent="0.25">
      <c r="A6" s="40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41"/>
    </row>
    <row r="7" spans="1:19" ht="14.4" customHeight="1" thickBot="1" x14ac:dyDescent="0.3">
      <c r="A7" s="40"/>
      <c r="B7" s="39" t="s">
        <v>239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41"/>
    </row>
    <row r="8" spans="1:19" ht="14.4" customHeight="1" thickTop="1" thickBot="1" x14ac:dyDescent="0.3">
      <c r="A8" s="40"/>
      <c r="B8" s="143" t="s">
        <v>154</v>
      </c>
      <c r="C8" s="143"/>
      <c r="D8" s="143"/>
      <c r="E8" s="143"/>
      <c r="F8" s="143"/>
      <c r="G8" s="143" t="s">
        <v>155</v>
      </c>
      <c r="H8" s="143"/>
      <c r="I8" s="143"/>
      <c r="J8" s="143"/>
      <c r="K8" s="143"/>
      <c r="L8" s="143"/>
      <c r="M8" s="143"/>
      <c r="N8" s="143"/>
      <c r="O8" s="143"/>
      <c r="P8" s="143"/>
      <c r="Q8" s="50" t="s">
        <v>234</v>
      </c>
    </row>
    <row r="9" spans="1:19" ht="14.4" customHeight="1" thickTop="1" thickBot="1" x14ac:dyDescent="0.3">
      <c r="A9" s="40">
        <v>1</v>
      </c>
      <c r="B9" s="108" t="s">
        <v>336</v>
      </c>
      <c r="C9" s="108"/>
      <c r="D9" s="108"/>
      <c r="E9" s="108"/>
      <c r="F9" s="108"/>
      <c r="G9" s="108" t="s">
        <v>341</v>
      </c>
      <c r="H9" s="108"/>
      <c r="I9" s="108"/>
      <c r="J9" s="108"/>
      <c r="K9" s="108"/>
      <c r="L9" s="108"/>
      <c r="M9" s="108"/>
      <c r="N9" s="108"/>
      <c r="O9" s="108"/>
      <c r="P9" s="108"/>
      <c r="Q9" s="47" t="s">
        <v>235</v>
      </c>
    </row>
    <row r="10" spans="1:19" ht="14.4" customHeight="1" thickTop="1" thickBot="1" x14ac:dyDescent="0.3">
      <c r="A10" s="40">
        <v>2</v>
      </c>
      <c r="B10" s="108" t="s">
        <v>337</v>
      </c>
      <c r="C10" s="108"/>
      <c r="D10" s="108"/>
      <c r="E10" s="108"/>
      <c r="F10" s="108"/>
      <c r="G10" s="108" t="s">
        <v>342</v>
      </c>
      <c r="H10" s="108"/>
      <c r="I10" s="108"/>
      <c r="J10" s="108"/>
      <c r="K10" s="108"/>
      <c r="L10" s="108"/>
      <c r="M10" s="108"/>
      <c r="N10" s="108"/>
      <c r="O10" s="108"/>
      <c r="P10" s="108"/>
      <c r="Q10" s="47" t="s">
        <v>235</v>
      </c>
    </row>
    <row r="11" spans="1:19" ht="14.4" customHeight="1" thickTop="1" thickBot="1" x14ac:dyDescent="0.3">
      <c r="A11" s="40">
        <v>3</v>
      </c>
      <c r="B11" s="108" t="s">
        <v>338</v>
      </c>
      <c r="C11" s="108"/>
      <c r="D11" s="108"/>
      <c r="E11" s="108"/>
      <c r="F11" s="108"/>
      <c r="G11" s="108" t="s">
        <v>343</v>
      </c>
      <c r="H11" s="108"/>
      <c r="I11" s="108"/>
      <c r="J11" s="108"/>
      <c r="K11" s="108"/>
      <c r="L11" s="108"/>
      <c r="M11" s="108"/>
      <c r="N11" s="108"/>
      <c r="O11" s="108"/>
      <c r="P11" s="108"/>
      <c r="Q11" s="47" t="s">
        <v>235</v>
      </c>
    </row>
    <row r="12" spans="1:19" ht="14.4" customHeight="1" thickTop="1" thickBot="1" x14ac:dyDescent="0.3">
      <c r="A12" s="40">
        <v>4</v>
      </c>
      <c r="B12" s="108" t="s">
        <v>339</v>
      </c>
      <c r="C12" s="108"/>
      <c r="D12" s="108"/>
      <c r="E12" s="108"/>
      <c r="F12" s="108"/>
      <c r="G12" s="108" t="s">
        <v>344</v>
      </c>
      <c r="H12" s="108"/>
      <c r="I12" s="108"/>
      <c r="J12" s="108"/>
      <c r="K12" s="108"/>
      <c r="L12" s="108"/>
      <c r="M12" s="108"/>
      <c r="N12" s="108"/>
      <c r="O12" s="108"/>
      <c r="P12" s="108"/>
      <c r="Q12" s="47" t="s">
        <v>235</v>
      </c>
    </row>
    <row r="13" spans="1:19" ht="14.4" customHeight="1" thickTop="1" thickBot="1" x14ac:dyDescent="0.3">
      <c r="A13" s="40">
        <v>5</v>
      </c>
      <c r="B13" s="108" t="s">
        <v>340</v>
      </c>
      <c r="C13" s="108"/>
      <c r="D13" s="108"/>
      <c r="E13" s="108"/>
      <c r="F13" s="108"/>
      <c r="G13" s="108" t="s">
        <v>342</v>
      </c>
      <c r="H13" s="108"/>
      <c r="I13" s="108"/>
      <c r="J13" s="108"/>
      <c r="K13" s="108"/>
      <c r="L13" s="108"/>
      <c r="M13" s="108"/>
      <c r="N13" s="108"/>
      <c r="O13" s="108"/>
      <c r="P13" s="108"/>
      <c r="Q13" s="47" t="s">
        <v>235</v>
      </c>
    </row>
    <row r="14" spans="1:19" ht="14.4" customHeight="1" thickTop="1" thickBot="1" x14ac:dyDescent="0.3">
      <c r="A14" s="40">
        <v>6</v>
      </c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47"/>
    </row>
    <row r="15" spans="1:19" ht="14.4" customHeight="1" thickTop="1" thickBot="1" x14ac:dyDescent="0.3">
      <c r="A15" s="40">
        <v>7</v>
      </c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47"/>
    </row>
    <row r="16" spans="1:19" ht="14.4" customHeight="1" thickTop="1" thickBot="1" x14ac:dyDescent="0.3">
      <c r="A16" s="40">
        <v>8</v>
      </c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47"/>
    </row>
    <row r="17" spans="1:17" ht="14.4" customHeight="1" thickTop="1" thickBot="1" x14ac:dyDescent="0.3">
      <c r="A17" s="40">
        <v>9</v>
      </c>
      <c r="B17" s="108"/>
      <c r="C17" s="108"/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47"/>
    </row>
    <row r="18" spans="1:17" ht="14.4" customHeight="1" thickTop="1" thickBot="1" x14ac:dyDescent="0.3">
      <c r="A18" s="40">
        <v>10</v>
      </c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47"/>
    </row>
    <row r="19" spans="1:17" ht="15" customHeight="1" thickTop="1" thickBot="1" x14ac:dyDescent="0.3">
      <c r="A19" s="40">
        <v>11</v>
      </c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47"/>
    </row>
    <row r="20" spans="1:17" ht="14.4" customHeight="1" thickTop="1" thickBot="1" x14ac:dyDescent="0.3">
      <c r="A20" s="40">
        <v>12</v>
      </c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47"/>
    </row>
    <row r="21" spans="1:17" ht="14.4" customHeight="1" thickTop="1" thickBot="1" x14ac:dyDescent="0.3">
      <c r="A21" s="40">
        <v>13</v>
      </c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47"/>
    </row>
    <row r="22" spans="1:17" ht="14.4" customHeight="1" thickTop="1" thickBot="1" x14ac:dyDescent="0.3">
      <c r="A22" s="40">
        <v>14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47"/>
    </row>
    <row r="23" spans="1:17" ht="14.4" customHeight="1" thickTop="1" thickBot="1" x14ac:dyDescent="0.3">
      <c r="A23" s="40">
        <v>15</v>
      </c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47"/>
    </row>
    <row r="24" spans="1:17" ht="14.4" customHeight="1" thickTop="1" thickBot="1" x14ac:dyDescent="0.3">
      <c r="A24" s="40">
        <v>16</v>
      </c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47"/>
    </row>
    <row r="25" spans="1:17" ht="14.4" customHeight="1" thickTop="1" thickBot="1" x14ac:dyDescent="0.3">
      <c r="A25" s="40"/>
      <c r="B25" s="39" t="s">
        <v>240</v>
      </c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41"/>
    </row>
    <row r="26" spans="1:17" ht="15" customHeight="1" thickTop="1" thickBot="1" x14ac:dyDescent="0.3">
      <c r="A26" s="40"/>
      <c r="B26" s="143" t="s">
        <v>154</v>
      </c>
      <c r="C26" s="143"/>
      <c r="D26" s="143"/>
      <c r="E26" s="143"/>
      <c r="F26" s="143"/>
      <c r="G26" s="143" t="s">
        <v>155</v>
      </c>
      <c r="H26" s="143"/>
      <c r="I26" s="143"/>
      <c r="J26" s="143"/>
      <c r="K26" s="143"/>
      <c r="L26" s="143"/>
      <c r="M26" s="143"/>
      <c r="N26" s="143"/>
      <c r="O26" s="143"/>
      <c r="P26" s="143"/>
      <c r="Q26" s="50" t="s">
        <v>234</v>
      </c>
    </row>
    <row r="27" spans="1:17" ht="14.4" customHeight="1" thickTop="1" thickBot="1" x14ac:dyDescent="0.3">
      <c r="A27" s="40">
        <v>1</v>
      </c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47"/>
    </row>
    <row r="28" spans="1:17" ht="14.4" customHeight="1" thickTop="1" thickBot="1" x14ac:dyDescent="0.3">
      <c r="A28" s="40">
        <v>2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47"/>
    </row>
    <row r="29" spans="1:17" ht="14.4" customHeight="1" thickTop="1" thickBot="1" x14ac:dyDescent="0.3">
      <c r="A29" s="40">
        <v>3</v>
      </c>
      <c r="B29" s="108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47"/>
    </row>
    <row r="30" spans="1:17" ht="14.4" customHeight="1" thickTop="1" thickBot="1" x14ac:dyDescent="0.3">
      <c r="A30" s="40">
        <v>4</v>
      </c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47"/>
    </row>
    <row r="31" spans="1:17" ht="14.4" customHeight="1" thickTop="1" thickBot="1" x14ac:dyDescent="0.3">
      <c r="A31" s="40">
        <v>5</v>
      </c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47"/>
    </row>
    <row r="32" spans="1:17" ht="14.4" customHeight="1" thickTop="1" thickBot="1" x14ac:dyDescent="0.3">
      <c r="A32" s="40">
        <v>6</v>
      </c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47"/>
    </row>
    <row r="33" spans="1:17" ht="14.4" customHeight="1" thickTop="1" thickBot="1" x14ac:dyDescent="0.3">
      <c r="A33" s="40">
        <v>7</v>
      </c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47"/>
    </row>
    <row r="34" spans="1:17" ht="14.4" customHeight="1" thickTop="1" thickBot="1" x14ac:dyDescent="0.3">
      <c r="A34" s="40">
        <v>8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47"/>
    </row>
    <row r="35" spans="1:17" ht="14.4" customHeight="1" thickTop="1" thickBot="1" x14ac:dyDescent="0.3">
      <c r="A35" s="40">
        <v>9</v>
      </c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47"/>
    </row>
    <row r="36" spans="1:17" ht="14.4" customHeight="1" thickTop="1" thickBot="1" x14ac:dyDescent="0.3">
      <c r="A36" s="40">
        <v>10</v>
      </c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47"/>
    </row>
    <row r="37" spans="1:17" ht="14.4" customHeight="1" thickTop="1" thickBot="1" x14ac:dyDescent="0.3">
      <c r="A37" s="40"/>
      <c r="B37" s="39" t="s">
        <v>241</v>
      </c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41"/>
    </row>
    <row r="38" spans="1:17" ht="14.4" customHeight="1" thickTop="1" thickBot="1" x14ac:dyDescent="0.3">
      <c r="A38" s="40"/>
      <c r="B38" s="143" t="s">
        <v>154</v>
      </c>
      <c r="C38" s="143"/>
      <c r="D38" s="143"/>
      <c r="E38" s="143"/>
      <c r="F38" s="143"/>
      <c r="G38" s="143" t="s">
        <v>155</v>
      </c>
      <c r="H38" s="143"/>
      <c r="I38" s="143"/>
      <c r="J38" s="143"/>
      <c r="K38" s="143"/>
      <c r="L38" s="143"/>
      <c r="M38" s="143"/>
      <c r="N38" s="143"/>
      <c r="O38" s="143"/>
      <c r="P38" s="143"/>
      <c r="Q38" s="50" t="s">
        <v>234</v>
      </c>
    </row>
    <row r="39" spans="1:17" ht="14.4" customHeight="1" thickTop="1" thickBot="1" x14ac:dyDescent="0.3">
      <c r="A39" s="40">
        <v>1</v>
      </c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47"/>
    </row>
    <row r="40" spans="1:17" ht="14.4" customHeight="1" thickTop="1" thickBot="1" x14ac:dyDescent="0.3">
      <c r="A40" s="40">
        <v>2</v>
      </c>
      <c r="B40" s="108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47"/>
    </row>
    <row r="41" spans="1:17" ht="14.4" customHeight="1" thickTop="1" thickBot="1" x14ac:dyDescent="0.3">
      <c r="A41" s="40">
        <v>3</v>
      </c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47"/>
    </row>
    <row r="42" spans="1:17" ht="14.4" customHeight="1" thickTop="1" thickBot="1" x14ac:dyDescent="0.3">
      <c r="A42" s="40">
        <v>4</v>
      </c>
      <c r="B42" s="108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47"/>
    </row>
    <row r="43" spans="1:17" ht="14.4" customHeight="1" thickTop="1" thickBot="1" x14ac:dyDescent="0.3">
      <c r="A43" s="40"/>
      <c r="B43" s="39" t="s">
        <v>242</v>
      </c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41"/>
    </row>
    <row r="44" spans="1:17" ht="14.4" customHeight="1" thickTop="1" thickBot="1" x14ac:dyDescent="0.3">
      <c r="A44" s="40"/>
      <c r="B44" s="143" t="s">
        <v>154</v>
      </c>
      <c r="C44" s="143"/>
      <c r="D44" s="143"/>
      <c r="E44" s="143"/>
      <c r="F44" s="143"/>
      <c r="G44" s="143" t="s">
        <v>155</v>
      </c>
      <c r="H44" s="143"/>
      <c r="I44" s="143"/>
      <c r="J44" s="143"/>
      <c r="K44" s="143"/>
      <c r="L44" s="143"/>
      <c r="M44" s="143"/>
      <c r="N44" s="143"/>
      <c r="O44" s="143"/>
      <c r="P44" s="143"/>
      <c r="Q44" s="50" t="s">
        <v>234</v>
      </c>
    </row>
    <row r="45" spans="1:17" ht="14.4" customHeight="1" thickTop="1" thickBot="1" x14ac:dyDescent="0.3">
      <c r="A45" s="40">
        <v>1</v>
      </c>
      <c r="B45" s="85" t="s">
        <v>244</v>
      </c>
      <c r="C45" s="85"/>
      <c r="D45" s="85"/>
      <c r="E45" s="85"/>
      <c r="F45" s="85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47"/>
    </row>
    <row r="46" spans="1:17" ht="14.4" customHeight="1" thickTop="1" thickBot="1" x14ac:dyDescent="0.3">
      <c r="A46" s="40">
        <v>2</v>
      </c>
      <c r="B46" s="85" t="s">
        <v>243</v>
      </c>
      <c r="C46" s="85"/>
      <c r="D46" s="85"/>
      <c r="E46" s="85"/>
      <c r="F46" s="85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47"/>
    </row>
    <row r="47" spans="1:17" ht="14.4" customHeight="1" thickTop="1" thickBot="1" x14ac:dyDescent="0.3">
      <c r="A47" s="40">
        <v>3</v>
      </c>
      <c r="B47" s="144" t="s">
        <v>245</v>
      </c>
      <c r="C47" s="145"/>
      <c r="D47" s="145"/>
      <c r="E47" s="145"/>
      <c r="F47" s="146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47"/>
    </row>
    <row r="48" spans="1:17" ht="14.4" customHeight="1" thickTop="1" thickBot="1" x14ac:dyDescent="0.3">
      <c r="A48" s="40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Q48" s="41"/>
    </row>
    <row r="49" spans="1:17" ht="14.4" customHeight="1" thickTop="1" thickBot="1" x14ac:dyDescent="0.3">
      <c r="A49" s="40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45" t="s">
        <v>238</v>
      </c>
      <c r="P49" s="49"/>
      <c r="Q49" s="47"/>
    </row>
    <row r="50" spans="1:17" ht="15" thickTop="1" thickBot="1" x14ac:dyDescent="0.3">
      <c r="A50" s="59" t="s">
        <v>6</v>
      </c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1"/>
    </row>
    <row r="51" spans="1:17" ht="14.4" thickTop="1" x14ac:dyDescent="0.25"/>
  </sheetData>
  <mergeCells count="85">
    <mergeCell ref="A5:Q5"/>
    <mergeCell ref="G9:P9"/>
    <mergeCell ref="B4:Q4"/>
    <mergeCell ref="A1:Q1"/>
    <mergeCell ref="B2:N2"/>
    <mergeCell ref="P2:Q2"/>
    <mergeCell ref="B3:N3"/>
    <mergeCell ref="P3:Q3"/>
    <mergeCell ref="B17:F17"/>
    <mergeCell ref="G17:P17"/>
    <mergeCell ref="B18:F18"/>
    <mergeCell ref="C7:P7"/>
    <mergeCell ref="B8:F8"/>
    <mergeCell ref="G8:P8"/>
    <mergeCell ref="B9:F9"/>
    <mergeCell ref="B14:F14"/>
    <mergeCell ref="G14:P14"/>
    <mergeCell ref="B15:F15"/>
    <mergeCell ref="G15:P15"/>
    <mergeCell ref="B16:F16"/>
    <mergeCell ref="G16:P16"/>
    <mergeCell ref="B10:F10"/>
    <mergeCell ref="G10:P10"/>
    <mergeCell ref="B11:F11"/>
    <mergeCell ref="A50:Q50"/>
    <mergeCell ref="B44:F44"/>
    <mergeCell ref="G44:P44"/>
    <mergeCell ref="G46:P46"/>
    <mergeCell ref="B46:F46"/>
    <mergeCell ref="B45:F45"/>
    <mergeCell ref="G45:P45"/>
    <mergeCell ref="B47:F47"/>
    <mergeCell ref="G47:P47"/>
    <mergeCell ref="G11:P11"/>
    <mergeCell ref="B13:F13"/>
    <mergeCell ref="G13:P13"/>
    <mergeCell ref="B12:F12"/>
    <mergeCell ref="G12:P12"/>
    <mergeCell ref="G18:P18"/>
    <mergeCell ref="B19:F19"/>
    <mergeCell ref="G19:P19"/>
    <mergeCell ref="B20:F20"/>
    <mergeCell ref="G20:P20"/>
    <mergeCell ref="B21:F21"/>
    <mergeCell ref="G21:P21"/>
    <mergeCell ref="B28:F28"/>
    <mergeCell ref="G28:P28"/>
    <mergeCell ref="B22:F22"/>
    <mergeCell ref="G22:P22"/>
    <mergeCell ref="B23:F23"/>
    <mergeCell ref="G23:P23"/>
    <mergeCell ref="B24:F24"/>
    <mergeCell ref="G24:P24"/>
    <mergeCell ref="C25:P25"/>
    <mergeCell ref="B26:F26"/>
    <mergeCell ref="G26:P26"/>
    <mergeCell ref="B27:F27"/>
    <mergeCell ref="G27:P27"/>
    <mergeCell ref="B29:F29"/>
    <mergeCell ref="G29:P29"/>
    <mergeCell ref="B30:F30"/>
    <mergeCell ref="G30:P30"/>
    <mergeCell ref="B31:F31"/>
    <mergeCell ref="G31:P31"/>
    <mergeCell ref="B35:F35"/>
    <mergeCell ref="G35:P35"/>
    <mergeCell ref="B36:F36"/>
    <mergeCell ref="G36:P36"/>
    <mergeCell ref="B32:F32"/>
    <mergeCell ref="G32:P32"/>
    <mergeCell ref="B33:F33"/>
    <mergeCell ref="G33:P33"/>
    <mergeCell ref="B34:F34"/>
    <mergeCell ref="G34:P34"/>
    <mergeCell ref="C37:P37"/>
    <mergeCell ref="B38:F38"/>
    <mergeCell ref="G38:P38"/>
    <mergeCell ref="B39:F39"/>
    <mergeCell ref="G39:P39"/>
    <mergeCell ref="B42:F42"/>
    <mergeCell ref="G42:P42"/>
    <mergeCell ref="B40:F40"/>
    <mergeCell ref="G40:P40"/>
    <mergeCell ref="B41:F41"/>
    <mergeCell ref="G41:P41"/>
  </mergeCells>
  <dataValidations count="1">
    <dataValidation type="list" allowBlank="1" showInputMessage="1" showErrorMessage="1" sqref="Q39:Q42 Q45:Q47 Q9:Q24 Q27:Q36 Q49" xr:uid="{2CA68820-F98E-4BD3-96E4-FE203176743F}">
      <formula1>$S$1:$S$2</formula1>
    </dataValidation>
  </dataValidations>
  <pageMargins left="0.25" right="0.25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Charter</vt:lpstr>
      <vt:lpstr>1.1_Receive Requirements</vt:lpstr>
      <vt:lpstr>1.3_Simulator Design</vt:lpstr>
      <vt:lpstr>1.4_Static Design</vt:lpstr>
      <vt:lpstr>1.4_Dynamic Design </vt:lpstr>
      <vt:lpstr>2.1.2_White Testing</vt:lpstr>
      <vt:lpstr>3.1_Black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Sherif Abdelfatah Roshdy</dc:creator>
  <cp:lastModifiedBy>Ahmed Yaser Moastafa Mohamed</cp:lastModifiedBy>
  <cp:lastPrinted>2023-11-05T20:26:22Z</cp:lastPrinted>
  <dcterms:created xsi:type="dcterms:W3CDTF">2015-06-05T18:17:20Z</dcterms:created>
  <dcterms:modified xsi:type="dcterms:W3CDTF">2023-11-30T13:53:28Z</dcterms:modified>
</cp:coreProperties>
</file>