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3.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4.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5.xml" ContentType="application/vnd.openxmlformats-officedocument.drawingml.chartshapes+xml"/>
  <Override PartName="/xl/drawings/drawing6.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drawings/drawing10.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1.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2.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3.xml" ContentType="application/vnd.openxmlformats-officedocument.drawingml.chartshapes+xml"/>
  <Override PartName="/xl/drawings/drawing14.xml" ContentType="application/vnd.openxmlformats-officedocument.drawing+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5.xml" ContentType="application/vnd.openxmlformats-officedocument.drawing+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16.xml" ContentType="application/vnd.openxmlformats-officedocument.drawingml.chartshapes+xml"/>
  <Override PartName="/xl/drawings/drawing17.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8.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9.xml" ContentType="application/vnd.openxmlformats-officedocument.drawingml.chartshapes+xml"/>
  <Override PartName="/xl/drawings/drawing20.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21.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22.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23.xml" ContentType="application/vnd.openxmlformats-officedocument.drawingml.chartshapes+xml"/>
  <Override PartName="/xl/drawings/drawing24.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5.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6.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7.xml" ContentType="application/vnd.openxmlformats-officedocument.drawingml.chartshapes+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https://d.docs.live.net/6607808c8e2dca6e/ドキュメント/"/>
    </mc:Choice>
  </mc:AlternateContent>
  <xr:revisionPtr revIDLastSave="0" documentId="8_{86E763A6-832D-4819-8730-B87CFE164197}" xr6:coauthVersionLast="47" xr6:coauthVersionMax="47" xr10:uidLastSave="{00000000-0000-0000-0000-000000000000}"/>
  <bookViews>
    <workbookView xWindow="-120" yWindow="-120" windowWidth="20730" windowHeight="11160" firstSheet="4" activeTab="4" xr2:uid="{C7DB89ED-FAE5-493F-BC78-2BA41D841D42}"/>
  </bookViews>
  <sheets>
    <sheet name="All_India_Index_Upto_April23 (1" sheetId="3" r:id="rId1"/>
    <sheet name="Main data" sheetId="2" r:id="rId2"/>
    <sheet name="Objective" sheetId="9" r:id="rId3"/>
    <sheet name="Notes" sheetId="4" r:id="rId4"/>
    <sheet name="EDA and Analysis" sheetId="6" r:id="rId5"/>
    <sheet name="EDA and Analysis 2" sheetId="8" r:id="rId6"/>
    <sheet name="EDA and Analysis 3" sheetId="7" r:id="rId7"/>
    <sheet name="EDA and Analysis 4" sheetId="10" r:id="rId8"/>
    <sheet name="EDA and Analysis 5" sheetId="11" r:id="rId9"/>
    <sheet name="Communication 1" sheetId="12" r:id="rId10"/>
    <sheet name="Communication 2" sheetId="13" r:id="rId11"/>
    <sheet name="Communication 3" sheetId="14" r:id="rId12"/>
    <sheet name="Communication 4" sheetId="15" r:id="rId13"/>
    <sheet name="Communication 5" sheetId="16" r:id="rId14"/>
  </sheets>
  <externalReferences>
    <externalReference r:id="rId15"/>
  </externalReferences>
  <definedNames>
    <definedName name="_xlnm._FilterDatabase" localSheetId="1" hidden="1">'Main data'!$A$1:$AP$376</definedName>
    <definedName name="ExternalData_1" localSheetId="0" hidden="1">'All_India_Index_Upto_April23 (1'!$A$1:$AD$373</definedName>
    <definedName name="Food">'[1]Main Data'!$L:$L</definedName>
    <definedName name="MonYear">'[1]Main Data'!$D:$D</definedName>
    <definedName name="Sector">'[1]Main Data'!$A:$A</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77" i="11" l="1" a="1"/>
  <c r="D77" i="11" s="1"/>
  <c r="E77" i="11" a="1"/>
  <c r="E77" i="11"/>
  <c r="F77" i="11" a="1"/>
  <c r="F77" i="11" s="1"/>
  <c r="G77" i="11" a="1"/>
  <c r="G77" i="11" s="1"/>
  <c r="H77" i="11" a="1"/>
  <c r="H77" i="11" s="1"/>
  <c r="I77" i="11" a="1"/>
  <c r="I77" i="11" s="1"/>
  <c r="J77" i="11" a="1"/>
  <c r="J77" i="11" s="1"/>
  <c r="K77" i="11" a="1"/>
  <c r="K77" i="11"/>
  <c r="L77" i="11" a="1"/>
  <c r="L77" i="11" s="1"/>
  <c r="M77" i="11" a="1"/>
  <c r="M77" i="11"/>
  <c r="N77" i="11" a="1"/>
  <c r="N77" i="11" s="1"/>
  <c r="O77" i="11" a="1"/>
  <c r="O77" i="11" s="1"/>
  <c r="P77" i="11" a="1"/>
  <c r="P77" i="11" s="1"/>
  <c r="Q77" i="11" a="1"/>
  <c r="Q77" i="11" s="1"/>
  <c r="R77" i="11" a="1"/>
  <c r="R77" i="11" s="1"/>
  <c r="S77" i="11" a="1"/>
  <c r="S77" i="11"/>
  <c r="T77" i="11" a="1"/>
  <c r="T77" i="11" s="1"/>
  <c r="U77" i="11" a="1"/>
  <c r="U77" i="11"/>
  <c r="V77" i="11" a="1"/>
  <c r="V77" i="11" s="1"/>
  <c r="W77" i="11" a="1"/>
  <c r="W77" i="11" s="1"/>
  <c r="X77" i="11" a="1"/>
  <c r="X77" i="11" s="1"/>
  <c r="Y77" i="11" a="1"/>
  <c r="Y77" i="11" s="1"/>
  <c r="Z77" i="11" a="1"/>
  <c r="Z77" i="11" s="1"/>
  <c r="AA77" i="11" a="1"/>
  <c r="AA77" i="11"/>
  <c r="AB77" i="11" a="1"/>
  <c r="AB77" i="11" s="1"/>
  <c r="AC77" i="11" a="1"/>
  <c r="AC77" i="11"/>
  <c r="AD77" i="11" a="1"/>
  <c r="AD77" i="11" s="1"/>
  <c r="D78" i="11" a="1"/>
  <c r="D78" i="11" s="1"/>
  <c r="E78" i="11" a="1"/>
  <c r="E78" i="11" s="1"/>
  <c r="F78" i="11" a="1"/>
  <c r="F78" i="11" s="1"/>
  <c r="G78" i="11" a="1"/>
  <c r="G78" i="11" s="1"/>
  <c r="H78" i="11" a="1"/>
  <c r="H78" i="11"/>
  <c r="I78" i="11" a="1"/>
  <c r="I78" i="11" s="1"/>
  <c r="J78" i="11" a="1"/>
  <c r="J78" i="11"/>
  <c r="K78" i="11" a="1"/>
  <c r="K78" i="11" s="1"/>
  <c r="L78" i="11" a="1"/>
  <c r="L78" i="11" s="1"/>
  <c r="M78" i="11" a="1"/>
  <c r="M78" i="11" s="1"/>
  <c r="N78" i="11" a="1"/>
  <c r="N78" i="11" s="1"/>
  <c r="O78" i="11" a="1"/>
  <c r="O78" i="11" s="1"/>
  <c r="P78" i="11" a="1"/>
  <c r="P78" i="11"/>
  <c r="Q78" i="11" a="1"/>
  <c r="Q78" i="11" s="1"/>
  <c r="R78" i="11" a="1"/>
  <c r="R78" i="11" s="1"/>
  <c r="S78" i="11" a="1"/>
  <c r="S78" i="11" s="1"/>
  <c r="T78" i="11" a="1"/>
  <c r="T78" i="11"/>
  <c r="U78" i="11" a="1"/>
  <c r="U78" i="11" s="1"/>
  <c r="V78" i="11" a="1"/>
  <c r="V78" i="11" s="1"/>
  <c r="W78" i="11" a="1"/>
  <c r="W78" i="11" s="1"/>
  <c r="X78" i="11" a="1"/>
  <c r="X78" i="11"/>
  <c r="Y78" i="11" a="1"/>
  <c r="Y78" i="11" s="1"/>
  <c r="Z78" i="11" a="1"/>
  <c r="Z78" i="11" s="1"/>
  <c r="AA78" i="11" a="1"/>
  <c r="AA78" i="11" s="1"/>
  <c r="AB78" i="11" a="1"/>
  <c r="AB78" i="11"/>
  <c r="AC78" i="11" a="1"/>
  <c r="AC78" i="11" s="1"/>
  <c r="AD78" i="11" a="1"/>
  <c r="AD78" i="11" s="1"/>
  <c r="D79" i="11" a="1"/>
  <c r="D79" i="11" s="1"/>
  <c r="E79" i="11" a="1"/>
  <c r="E79" i="11"/>
  <c r="F79" i="11" a="1"/>
  <c r="F79" i="11" s="1"/>
  <c r="G79" i="11" a="1"/>
  <c r="G79" i="11" s="1"/>
  <c r="H79" i="11" a="1"/>
  <c r="H79" i="11" s="1"/>
  <c r="I79" i="11" a="1"/>
  <c r="I79" i="11"/>
  <c r="J79" i="11" a="1"/>
  <c r="J79" i="11" s="1"/>
  <c r="K79" i="11" a="1"/>
  <c r="K79" i="11" s="1"/>
  <c r="L79" i="11" a="1"/>
  <c r="L79" i="11" s="1"/>
  <c r="M79" i="11" a="1"/>
  <c r="M79" i="11"/>
  <c r="N79" i="11" a="1"/>
  <c r="N79" i="11" s="1"/>
  <c r="O79" i="11" a="1"/>
  <c r="O79" i="11" s="1"/>
  <c r="P79" i="11" a="1"/>
  <c r="P79" i="11" s="1"/>
  <c r="Q79" i="11" a="1"/>
  <c r="Q79" i="11"/>
  <c r="R79" i="11" a="1"/>
  <c r="R79" i="11" s="1"/>
  <c r="S79" i="11" a="1"/>
  <c r="S79" i="11" s="1"/>
  <c r="T79" i="11" a="1"/>
  <c r="T79" i="11" s="1"/>
  <c r="U79" i="11" a="1"/>
  <c r="U79" i="11"/>
  <c r="V79" i="11" a="1"/>
  <c r="V79" i="11" s="1"/>
  <c r="W79" i="11" a="1"/>
  <c r="W79" i="11" s="1"/>
  <c r="X79" i="11" a="1"/>
  <c r="X79" i="11" s="1"/>
  <c r="Y79" i="11" a="1"/>
  <c r="Y79" i="11"/>
  <c r="Z79" i="11" a="1"/>
  <c r="Z79" i="11" s="1"/>
  <c r="AA79" i="11" a="1"/>
  <c r="AA79" i="11" s="1"/>
  <c r="AB79" i="11" a="1"/>
  <c r="AB79" i="11" s="1"/>
  <c r="AC79" i="11" a="1"/>
  <c r="AC79" i="11"/>
  <c r="AD79" i="11" a="1"/>
  <c r="AD79" i="11" s="1"/>
  <c r="D80" i="11" a="1"/>
  <c r="D80" i="11" s="1"/>
  <c r="E80" i="11" a="1"/>
  <c r="E80" i="11" s="1"/>
  <c r="F80" i="11" a="1"/>
  <c r="F80" i="11"/>
  <c r="G80" i="11" a="1"/>
  <c r="G80" i="11" s="1"/>
  <c r="H80" i="11" a="1"/>
  <c r="H80" i="11" s="1"/>
  <c r="I80" i="11" a="1"/>
  <c r="I80" i="11" s="1"/>
  <c r="J80" i="11" a="1"/>
  <c r="J80" i="11"/>
  <c r="K80" i="11" a="1"/>
  <c r="K80" i="11" s="1"/>
  <c r="L80" i="11" a="1"/>
  <c r="L80" i="11" s="1"/>
  <c r="M80" i="11" a="1"/>
  <c r="M80" i="11" s="1"/>
  <c r="N80" i="11" a="1"/>
  <c r="N80" i="11"/>
  <c r="O80" i="11" a="1"/>
  <c r="O80" i="11" s="1"/>
  <c r="P80" i="11" a="1"/>
  <c r="P80" i="11" s="1"/>
  <c r="Q80" i="11" a="1"/>
  <c r="Q80" i="11" s="1"/>
  <c r="R80" i="11" a="1"/>
  <c r="R80" i="11"/>
  <c r="S80" i="11" a="1"/>
  <c r="S80" i="11" s="1"/>
  <c r="T80" i="11" a="1"/>
  <c r="T80" i="11" s="1"/>
  <c r="U80" i="11" a="1"/>
  <c r="U80" i="11" s="1"/>
  <c r="V80" i="11" a="1"/>
  <c r="V80" i="11"/>
  <c r="W80" i="11" a="1"/>
  <c r="W80" i="11" s="1"/>
  <c r="X80" i="11" a="1"/>
  <c r="X80" i="11" s="1"/>
  <c r="Y80" i="11" a="1"/>
  <c r="Y80" i="11" s="1"/>
  <c r="Z80" i="11" a="1"/>
  <c r="Z80" i="11"/>
  <c r="AA80" i="11" a="1"/>
  <c r="AA80" i="11" s="1"/>
  <c r="AB80" i="11" a="1"/>
  <c r="AB80" i="11" s="1"/>
  <c r="AC80" i="11" a="1"/>
  <c r="AC80" i="11" s="1"/>
  <c r="AD80" i="11" a="1"/>
  <c r="AD80" i="11"/>
  <c r="D81" i="11" a="1"/>
  <c r="D81" i="11" s="1"/>
  <c r="E81" i="11" a="1"/>
  <c r="E81" i="11" s="1"/>
  <c r="F81" i="11" a="1"/>
  <c r="F81" i="11" s="1"/>
  <c r="G81" i="11" a="1"/>
  <c r="G81" i="11"/>
  <c r="H81" i="11" a="1"/>
  <c r="H81" i="11" s="1"/>
  <c r="I81" i="11" a="1"/>
  <c r="I81" i="11" s="1"/>
  <c r="J81" i="11" a="1"/>
  <c r="J81" i="11" s="1"/>
  <c r="K81" i="11" a="1"/>
  <c r="K81" i="11"/>
  <c r="L81" i="11" a="1"/>
  <c r="L81" i="11" s="1"/>
  <c r="M81" i="11" a="1"/>
  <c r="M81" i="11" s="1"/>
  <c r="N81" i="11" a="1"/>
  <c r="N81" i="11" s="1"/>
  <c r="O81" i="11" a="1"/>
  <c r="O81" i="11"/>
  <c r="P81" i="11" a="1"/>
  <c r="P81" i="11" s="1"/>
  <c r="Q81" i="11" a="1"/>
  <c r="Q81" i="11" s="1"/>
  <c r="R81" i="11" a="1"/>
  <c r="R81" i="11" s="1"/>
  <c r="S81" i="11" a="1"/>
  <c r="S81" i="11"/>
  <c r="T81" i="11" a="1"/>
  <c r="T81" i="11" s="1"/>
  <c r="U81" i="11" a="1"/>
  <c r="U81" i="11" s="1"/>
  <c r="V81" i="11" a="1"/>
  <c r="V81" i="11" s="1"/>
  <c r="W81" i="11" a="1"/>
  <c r="W81" i="11"/>
  <c r="X81" i="11" a="1"/>
  <c r="X81" i="11" s="1"/>
  <c r="Y81" i="11" a="1"/>
  <c r="Y81" i="11" s="1"/>
  <c r="Z81" i="11" a="1"/>
  <c r="Z81" i="11" s="1"/>
  <c r="AA81" i="11" a="1"/>
  <c r="AA81" i="11"/>
  <c r="AB81" i="11" a="1"/>
  <c r="AB81" i="11" s="1"/>
  <c r="AC81" i="11" a="1"/>
  <c r="AC81" i="11" s="1"/>
  <c r="AD81" i="11" a="1"/>
  <c r="AD81" i="11" s="1"/>
  <c r="D82" i="11" a="1"/>
  <c r="D82" i="11"/>
  <c r="E82" i="11" a="1"/>
  <c r="E82" i="11" s="1"/>
  <c r="F82" i="11" a="1"/>
  <c r="F82" i="11" s="1"/>
  <c r="G82" i="11" a="1"/>
  <c r="G82" i="11" s="1"/>
  <c r="H82" i="11" a="1"/>
  <c r="H82" i="11"/>
  <c r="I82" i="11" a="1"/>
  <c r="I82" i="11" s="1"/>
  <c r="J82" i="11" a="1"/>
  <c r="J82" i="11" s="1"/>
  <c r="K82" i="11" a="1"/>
  <c r="K82" i="11" s="1"/>
  <c r="L82" i="11" a="1"/>
  <c r="L82" i="11"/>
  <c r="M82" i="11" a="1"/>
  <c r="M82" i="11" s="1"/>
  <c r="N82" i="11" a="1"/>
  <c r="N82" i="11" s="1"/>
  <c r="O82" i="11" a="1"/>
  <c r="O82" i="11" s="1"/>
  <c r="P82" i="11" a="1"/>
  <c r="P82" i="11"/>
  <c r="Q82" i="11" a="1"/>
  <c r="Q82" i="11" s="1"/>
  <c r="R82" i="11" a="1"/>
  <c r="R82" i="11" s="1"/>
  <c r="S82" i="11" a="1"/>
  <c r="S82" i="11" s="1"/>
  <c r="T82" i="11" a="1"/>
  <c r="T82" i="11"/>
  <c r="U82" i="11" a="1"/>
  <c r="U82" i="11" s="1"/>
  <c r="V82" i="11" a="1"/>
  <c r="V82" i="11" s="1"/>
  <c r="W82" i="11" a="1"/>
  <c r="W82" i="11" s="1"/>
  <c r="X82" i="11" a="1"/>
  <c r="X82" i="11"/>
  <c r="Y82" i="11" a="1"/>
  <c r="Y82" i="11" s="1"/>
  <c r="Z82" i="11" a="1"/>
  <c r="Z82" i="11" s="1"/>
  <c r="AA82" i="11" a="1"/>
  <c r="AA82" i="11" s="1"/>
  <c r="AB82" i="11" a="1"/>
  <c r="AB82" i="11"/>
  <c r="AC82" i="11" a="1"/>
  <c r="AC82" i="11" s="1"/>
  <c r="AD82" i="11" a="1"/>
  <c r="AD82" i="11"/>
  <c r="D83" i="11" a="1"/>
  <c r="D83" i="11" s="1"/>
  <c r="E83" i="11" a="1"/>
  <c r="E83" i="11"/>
  <c r="F83" i="11" a="1"/>
  <c r="F83" i="11" s="1"/>
  <c r="G83" i="11" a="1"/>
  <c r="G83" i="11" s="1"/>
  <c r="H83" i="11" a="1"/>
  <c r="H83" i="11" s="1"/>
  <c r="I83" i="11" a="1"/>
  <c r="I83" i="11"/>
  <c r="J83" i="11" a="1"/>
  <c r="J83" i="11" s="1"/>
  <c r="K83" i="11" a="1"/>
  <c r="K83" i="11" s="1"/>
  <c r="L83" i="11" a="1"/>
  <c r="L83" i="11" s="1"/>
  <c r="M83" i="11" a="1"/>
  <c r="M83" i="11"/>
  <c r="N83" i="11" a="1"/>
  <c r="N83" i="11" s="1"/>
  <c r="O83" i="11" a="1"/>
  <c r="O83" i="11" s="1"/>
  <c r="P83" i="11" a="1"/>
  <c r="P83" i="11" s="1"/>
  <c r="Q83" i="11" a="1"/>
  <c r="Q83" i="11"/>
  <c r="R83" i="11" a="1"/>
  <c r="R83" i="11" s="1"/>
  <c r="S83" i="11" a="1"/>
  <c r="S83" i="11" s="1"/>
  <c r="T83" i="11" a="1"/>
  <c r="T83" i="11" s="1"/>
  <c r="U83" i="11" a="1"/>
  <c r="U83" i="11"/>
  <c r="V83" i="11" a="1"/>
  <c r="V83" i="11" s="1"/>
  <c r="W83" i="11" a="1"/>
  <c r="W83" i="11" s="1"/>
  <c r="X83" i="11" a="1"/>
  <c r="X83" i="11" s="1"/>
  <c r="Y83" i="11" a="1"/>
  <c r="Y83" i="11"/>
  <c r="Z83" i="11" a="1"/>
  <c r="Z83" i="11" s="1"/>
  <c r="AA83" i="11" a="1"/>
  <c r="AA83" i="11" s="1"/>
  <c r="AB83" i="11" a="1"/>
  <c r="AB83" i="11" s="1"/>
  <c r="AC83" i="11" a="1"/>
  <c r="AC83" i="11"/>
  <c r="AD83" i="11" a="1"/>
  <c r="AD83" i="11" s="1"/>
  <c r="D84" i="11" a="1"/>
  <c r="D84" i="11" s="1"/>
  <c r="E84" i="11" a="1"/>
  <c r="E84" i="11" s="1"/>
  <c r="F84" i="11" a="1"/>
  <c r="F84" i="11"/>
  <c r="G84" i="11" a="1"/>
  <c r="G84" i="11" s="1"/>
  <c r="H84" i="11" a="1"/>
  <c r="H84" i="11" s="1"/>
  <c r="I84" i="11" a="1"/>
  <c r="I84" i="11" s="1"/>
  <c r="J84" i="11" a="1"/>
  <c r="J84" i="11"/>
  <c r="K84" i="11" a="1"/>
  <c r="K84" i="11" s="1"/>
  <c r="L84" i="11" a="1"/>
  <c r="L84" i="11" s="1"/>
  <c r="M84" i="11" a="1"/>
  <c r="M84" i="11" s="1"/>
  <c r="N84" i="11" a="1"/>
  <c r="N84" i="11"/>
  <c r="O84" i="11" a="1"/>
  <c r="O84" i="11" s="1"/>
  <c r="P84" i="11" a="1"/>
  <c r="P84" i="11" s="1"/>
  <c r="Q84" i="11" a="1"/>
  <c r="Q84" i="11" s="1"/>
  <c r="R84" i="11" a="1"/>
  <c r="R84" i="11"/>
  <c r="S84" i="11" a="1"/>
  <c r="S84" i="11" s="1"/>
  <c r="T84" i="11" a="1"/>
  <c r="T84" i="11" s="1"/>
  <c r="U84" i="11" a="1"/>
  <c r="U84" i="11" s="1"/>
  <c r="V84" i="11" a="1"/>
  <c r="V84" i="11"/>
  <c r="W84" i="11" a="1"/>
  <c r="W84" i="11" s="1"/>
  <c r="X84" i="11" a="1"/>
  <c r="X84" i="11" s="1"/>
  <c r="Y84" i="11" a="1"/>
  <c r="Y84" i="11" s="1"/>
  <c r="Z84" i="11" a="1"/>
  <c r="Z84" i="11"/>
  <c r="AA84" i="11" a="1"/>
  <c r="AA84" i="11" s="1"/>
  <c r="AB84" i="11" a="1"/>
  <c r="AB84" i="11" s="1"/>
  <c r="AC84" i="11" a="1"/>
  <c r="AC84" i="11" s="1"/>
  <c r="AD84" i="11" a="1"/>
  <c r="AD84" i="11"/>
  <c r="D85" i="11" a="1"/>
  <c r="D85" i="11" s="1"/>
  <c r="E85" i="11" a="1"/>
  <c r="E85" i="11" s="1"/>
  <c r="F85" i="11" a="1"/>
  <c r="F85" i="11" s="1"/>
  <c r="G85" i="11" a="1"/>
  <c r="G85" i="11"/>
  <c r="H85" i="11" a="1"/>
  <c r="H85" i="11" s="1"/>
  <c r="I85" i="11" a="1"/>
  <c r="I85" i="11" s="1"/>
  <c r="J85" i="11" a="1"/>
  <c r="J85" i="11" s="1"/>
  <c r="K85" i="11" a="1"/>
  <c r="K85" i="11"/>
  <c r="L85" i="11" a="1"/>
  <c r="L85" i="11" s="1"/>
  <c r="M85" i="11" a="1"/>
  <c r="M85" i="11" s="1"/>
  <c r="N85" i="11" a="1"/>
  <c r="N85" i="11" s="1"/>
  <c r="O85" i="11" a="1"/>
  <c r="O85" i="11"/>
  <c r="P85" i="11" a="1"/>
  <c r="P85" i="11" s="1"/>
  <c r="Q85" i="11" a="1"/>
  <c r="Q85" i="11" s="1"/>
  <c r="R85" i="11" a="1"/>
  <c r="R85" i="11" s="1"/>
  <c r="S85" i="11" a="1"/>
  <c r="S85" i="11"/>
  <c r="T85" i="11" a="1"/>
  <c r="T85" i="11" s="1"/>
  <c r="U85" i="11" a="1"/>
  <c r="U85" i="11" s="1"/>
  <c r="V85" i="11" a="1"/>
  <c r="V85" i="11" s="1"/>
  <c r="W85" i="11" a="1"/>
  <c r="W85" i="11"/>
  <c r="X85" i="11" a="1"/>
  <c r="X85" i="11" s="1"/>
  <c r="Y85" i="11" a="1"/>
  <c r="Y85" i="11" s="1"/>
  <c r="Z85" i="11" a="1"/>
  <c r="Z85" i="11" s="1"/>
  <c r="AA85" i="11" a="1"/>
  <c r="AA85" i="11"/>
  <c r="AB85" i="11" a="1"/>
  <c r="AB85" i="11" s="1"/>
  <c r="AC85" i="11" a="1"/>
  <c r="AC85" i="11" s="1"/>
  <c r="AD85" i="11" a="1"/>
  <c r="AD85" i="11" s="1"/>
  <c r="D86" i="11" a="1"/>
  <c r="D86" i="11"/>
  <c r="E86" i="11" a="1"/>
  <c r="E86" i="11" s="1"/>
  <c r="F86" i="11" a="1"/>
  <c r="F86" i="11" s="1"/>
  <c r="G86" i="11" a="1"/>
  <c r="G86" i="11" s="1"/>
  <c r="H86" i="11" a="1"/>
  <c r="H86" i="11"/>
  <c r="I86" i="11" a="1"/>
  <c r="I86" i="11" s="1"/>
  <c r="J86" i="11" a="1"/>
  <c r="J86" i="11" s="1"/>
  <c r="K86" i="11" a="1"/>
  <c r="K86" i="11" s="1"/>
  <c r="L86" i="11" a="1"/>
  <c r="L86" i="11"/>
  <c r="M86" i="11" a="1"/>
  <c r="M86" i="11" s="1"/>
  <c r="N86" i="11" a="1"/>
  <c r="N86" i="11" s="1"/>
  <c r="O86" i="11" a="1"/>
  <c r="O86" i="11" s="1"/>
  <c r="P86" i="11" a="1"/>
  <c r="P86" i="11"/>
  <c r="Q86" i="11" a="1"/>
  <c r="Q86" i="11" s="1"/>
  <c r="R86" i="11" a="1"/>
  <c r="R86" i="11" s="1"/>
  <c r="S86" i="11" a="1"/>
  <c r="S86" i="11" s="1"/>
  <c r="T86" i="11" a="1"/>
  <c r="T86" i="11"/>
  <c r="U86" i="11" a="1"/>
  <c r="U86" i="11" s="1"/>
  <c r="V86" i="11" a="1"/>
  <c r="V86" i="11" s="1"/>
  <c r="W86" i="11" a="1"/>
  <c r="W86" i="11" s="1"/>
  <c r="X86" i="11" a="1"/>
  <c r="X86" i="11"/>
  <c r="Y86" i="11" a="1"/>
  <c r="Y86" i="11" s="1"/>
  <c r="Z86" i="11" a="1"/>
  <c r="Z86" i="11" s="1"/>
  <c r="AA86" i="11" a="1"/>
  <c r="AA86" i="11" s="1"/>
  <c r="AB86" i="11" a="1"/>
  <c r="AB86" i="11"/>
  <c r="AC86" i="11" a="1"/>
  <c r="AC86" i="11" s="1"/>
  <c r="AD86" i="11" a="1"/>
  <c r="AD86" i="11" s="1"/>
  <c r="D87" i="11" a="1"/>
  <c r="D87" i="11" s="1"/>
  <c r="E87" i="11" a="1"/>
  <c r="E87" i="11"/>
  <c r="F87" i="11" a="1"/>
  <c r="F87" i="11" s="1"/>
  <c r="G87" i="11" a="1"/>
  <c r="G87" i="11" s="1"/>
  <c r="H87" i="11" a="1"/>
  <c r="H87" i="11" s="1"/>
  <c r="I87" i="11" a="1"/>
  <c r="I87" i="11"/>
  <c r="J87" i="11" a="1"/>
  <c r="J87" i="11" s="1"/>
  <c r="K87" i="11" a="1"/>
  <c r="K87" i="11" s="1"/>
  <c r="L87" i="11" a="1"/>
  <c r="L87" i="11" s="1"/>
  <c r="M87" i="11" a="1"/>
  <c r="M87" i="11"/>
  <c r="N87" i="11" a="1"/>
  <c r="N87" i="11" s="1"/>
  <c r="O87" i="11" a="1"/>
  <c r="O87" i="11" s="1"/>
  <c r="P87" i="11" a="1"/>
  <c r="P87" i="11" s="1"/>
  <c r="Q87" i="11" a="1"/>
  <c r="Q87" i="11"/>
  <c r="R87" i="11" a="1"/>
  <c r="R87" i="11" s="1"/>
  <c r="S87" i="11" a="1"/>
  <c r="S87" i="11" s="1"/>
  <c r="T87" i="11" a="1"/>
  <c r="T87" i="11" s="1"/>
  <c r="U87" i="11" a="1"/>
  <c r="U87" i="11"/>
  <c r="V87" i="11" a="1"/>
  <c r="V87" i="11" s="1"/>
  <c r="W87" i="11" a="1"/>
  <c r="W87" i="11" s="1"/>
  <c r="X87" i="11" a="1"/>
  <c r="X87" i="11" s="1"/>
  <c r="Y87" i="11" a="1"/>
  <c r="Y87" i="11"/>
  <c r="Z87" i="11" a="1"/>
  <c r="Z87" i="11" s="1"/>
  <c r="AA87" i="11" a="1"/>
  <c r="AA87" i="11" s="1"/>
  <c r="AB87" i="11" a="1"/>
  <c r="AB87" i="11" s="1"/>
  <c r="AC87" i="11" a="1"/>
  <c r="AC87" i="11"/>
  <c r="AD87" i="11" a="1"/>
  <c r="AD87" i="11" s="1"/>
  <c r="D88" i="11" a="1"/>
  <c r="D88" i="11"/>
  <c r="E88" i="11" a="1"/>
  <c r="E88" i="11" s="1"/>
  <c r="F88" i="11" a="1"/>
  <c r="F88" i="11" s="1"/>
  <c r="G88" i="11" a="1"/>
  <c r="G88" i="11" s="1"/>
  <c r="H88" i="11" a="1"/>
  <c r="H88" i="11"/>
  <c r="I88" i="11" a="1"/>
  <c r="I88" i="11" s="1"/>
  <c r="J88" i="11" a="1"/>
  <c r="J88" i="11"/>
  <c r="K88" i="11" a="1"/>
  <c r="K88" i="11" s="1"/>
  <c r="L88" i="11" a="1"/>
  <c r="L88" i="11"/>
  <c r="M88" i="11" a="1"/>
  <c r="M88" i="11" s="1"/>
  <c r="N88" i="11" a="1"/>
  <c r="N88" i="11" s="1"/>
  <c r="O88" i="11" a="1"/>
  <c r="O88" i="11" s="1"/>
  <c r="P88" i="11" a="1"/>
  <c r="P88" i="11"/>
  <c r="Q88" i="11" a="1"/>
  <c r="Q88" i="11" s="1"/>
  <c r="R88" i="11" a="1"/>
  <c r="R88" i="11"/>
  <c r="S88" i="11" a="1"/>
  <c r="S88" i="11" s="1"/>
  <c r="T88" i="11" a="1"/>
  <c r="T88" i="11"/>
  <c r="U88" i="11" a="1"/>
  <c r="U88" i="11" s="1"/>
  <c r="V88" i="11" a="1"/>
  <c r="V88" i="11" s="1"/>
  <c r="W88" i="11" a="1"/>
  <c r="W88" i="11" s="1"/>
  <c r="X88" i="11" a="1"/>
  <c r="X88" i="11"/>
  <c r="Y88" i="11" a="1"/>
  <c r="Y88" i="11" s="1"/>
  <c r="Z88" i="11" a="1"/>
  <c r="Z88" i="11"/>
  <c r="AA88" i="11" a="1"/>
  <c r="AA88" i="11" s="1"/>
  <c r="AB88" i="11" a="1"/>
  <c r="AB88" i="11"/>
  <c r="AC88" i="11" a="1"/>
  <c r="AC88" i="11" s="1"/>
  <c r="AD88" i="11" a="1"/>
  <c r="AD88" i="11" s="1"/>
  <c r="D89" i="11" a="1"/>
  <c r="D89" i="11" s="1"/>
  <c r="E89" i="11" a="1"/>
  <c r="E89" i="11"/>
  <c r="F89" i="11" a="1"/>
  <c r="F89" i="11" s="1"/>
  <c r="G89" i="11" a="1"/>
  <c r="G89" i="11"/>
  <c r="H89" i="11" a="1"/>
  <c r="H89" i="11" s="1"/>
  <c r="I89" i="11" a="1"/>
  <c r="I89" i="11"/>
  <c r="J89" i="11" a="1"/>
  <c r="J89" i="11" s="1"/>
  <c r="K89" i="11" a="1"/>
  <c r="K89" i="11" s="1"/>
  <c r="L89" i="11" a="1"/>
  <c r="L89" i="11" s="1"/>
  <c r="M89" i="11" a="1"/>
  <c r="M89" i="11"/>
  <c r="N89" i="11" a="1"/>
  <c r="N89" i="11" s="1"/>
  <c r="O89" i="11" a="1"/>
  <c r="O89" i="11"/>
  <c r="P89" i="11" a="1"/>
  <c r="P89" i="11" s="1"/>
  <c r="Q89" i="11" a="1"/>
  <c r="Q89" i="11"/>
  <c r="R89" i="11" a="1"/>
  <c r="R89" i="11" s="1"/>
  <c r="S89" i="11" a="1"/>
  <c r="S89" i="11" s="1"/>
  <c r="T89" i="11" a="1"/>
  <c r="T89" i="11" s="1"/>
  <c r="U89" i="11" a="1"/>
  <c r="U89" i="11"/>
  <c r="V89" i="11" a="1"/>
  <c r="V89" i="11" s="1"/>
  <c r="W89" i="11" a="1"/>
  <c r="W89" i="11"/>
  <c r="X89" i="11" a="1"/>
  <c r="X89" i="11" s="1"/>
  <c r="Y89" i="11" a="1"/>
  <c r="Y89" i="11"/>
  <c r="Z89" i="11" a="1"/>
  <c r="Z89" i="11" s="1"/>
  <c r="AA89" i="11" a="1"/>
  <c r="AA89" i="11" s="1"/>
  <c r="AB89" i="11" a="1"/>
  <c r="AB89" i="11" s="1"/>
  <c r="AC89" i="11" a="1"/>
  <c r="AC89" i="11"/>
  <c r="AD89" i="11" a="1"/>
  <c r="AD89" i="11" s="1"/>
  <c r="D90" i="11" a="1"/>
  <c r="D90" i="11"/>
  <c r="E90" i="11" a="1"/>
  <c r="E90" i="11" s="1"/>
  <c r="F90" i="11" a="1"/>
  <c r="F90" i="11"/>
  <c r="G90" i="11" a="1"/>
  <c r="G90" i="11" s="1"/>
  <c r="H90" i="11" a="1"/>
  <c r="H90" i="11" s="1"/>
  <c r="I90" i="11" a="1"/>
  <c r="I90" i="11" s="1"/>
  <c r="J90" i="11" a="1"/>
  <c r="J90" i="11"/>
  <c r="K90" i="11" a="1"/>
  <c r="K90" i="11" s="1"/>
  <c r="L90" i="11" a="1"/>
  <c r="L90" i="11"/>
  <c r="M90" i="11" a="1"/>
  <c r="M90" i="11" s="1"/>
  <c r="N90" i="11" a="1"/>
  <c r="N90" i="11"/>
  <c r="O90" i="11" a="1"/>
  <c r="O90" i="11" s="1"/>
  <c r="P90" i="11" a="1"/>
  <c r="P90" i="11" s="1"/>
  <c r="Q90" i="11" a="1"/>
  <c r="Q90" i="11" s="1"/>
  <c r="R90" i="11" a="1"/>
  <c r="R90" i="11"/>
  <c r="S90" i="11" a="1"/>
  <c r="S90" i="11" s="1"/>
  <c r="T90" i="11" a="1"/>
  <c r="T90" i="11"/>
  <c r="U90" i="11" a="1"/>
  <c r="U90" i="11" s="1"/>
  <c r="V90" i="11" a="1"/>
  <c r="V90" i="11"/>
  <c r="W90" i="11" a="1"/>
  <c r="W90" i="11" s="1"/>
  <c r="X90" i="11" a="1"/>
  <c r="X90" i="11" s="1"/>
  <c r="Y90" i="11" a="1"/>
  <c r="Y90" i="11" s="1"/>
  <c r="Z90" i="11" a="1"/>
  <c r="Z90" i="11"/>
  <c r="AA90" i="11" a="1"/>
  <c r="AA90" i="11" s="1"/>
  <c r="AB90" i="11" a="1"/>
  <c r="AB90" i="11"/>
  <c r="AC90" i="11" a="1"/>
  <c r="AC90" i="11" s="1"/>
  <c r="AD90" i="11" a="1"/>
  <c r="AD90" i="11"/>
  <c r="D91" i="11" a="1"/>
  <c r="D91" i="11" s="1"/>
  <c r="E91" i="11" a="1"/>
  <c r="E91" i="11" s="1"/>
  <c r="F91" i="11" a="1"/>
  <c r="F91" i="11" s="1"/>
  <c r="G91" i="11" a="1"/>
  <c r="G91" i="11" s="1"/>
  <c r="H91" i="11" a="1"/>
  <c r="H91" i="11" s="1"/>
  <c r="I91" i="11" a="1"/>
  <c r="I91" i="11"/>
  <c r="J91" i="11" a="1"/>
  <c r="J91" i="11" s="1"/>
  <c r="K91" i="11" a="1"/>
  <c r="K91" i="11"/>
  <c r="L91" i="11" a="1"/>
  <c r="L91" i="11" s="1"/>
  <c r="M91" i="11" a="1"/>
  <c r="M91" i="11" s="1"/>
  <c r="N91" i="11" a="1"/>
  <c r="N91" i="11" s="1"/>
  <c r="O91" i="11" a="1"/>
  <c r="O91" i="11"/>
  <c r="P91" i="11" a="1"/>
  <c r="P91" i="11" s="1"/>
  <c r="Q91" i="11" a="1"/>
  <c r="Q91" i="11"/>
  <c r="R91" i="11" a="1"/>
  <c r="R91" i="11" s="1"/>
  <c r="S91" i="11" a="1"/>
  <c r="S91" i="11"/>
  <c r="T91" i="11" a="1"/>
  <c r="T91" i="11" s="1"/>
  <c r="U91" i="11" a="1"/>
  <c r="U91" i="11" s="1"/>
  <c r="V91" i="11" a="1"/>
  <c r="V91" i="11" s="1"/>
  <c r="W91" i="11" a="1"/>
  <c r="W91" i="11"/>
  <c r="X91" i="11" a="1"/>
  <c r="X91" i="11" s="1"/>
  <c r="Y91" i="11" a="1"/>
  <c r="Y91" i="11"/>
  <c r="Z91" i="11" a="1"/>
  <c r="Z91" i="11" s="1"/>
  <c r="AA91" i="11" a="1"/>
  <c r="AA91" i="11"/>
  <c r="AB91" i="11" a="1"/>
  <c r="AB91" i="11" s="1"/>
  <c r="AC91" i="11" a="1"/>
  <c r="AC91" i="11" s="1"/>
  <c r="AD91" i="11" a="1"/>
  <c r="AD91" i="11" s="1"/>
  <c r="D92" i="11" a="1"/>
  <c r="D92" i="11"/>
  <c r="E92" i="11" a="1"/>
  <c r="E92" i="11" s="1"/>
  <c r="F92" i="11" a="1"/>
  <c r="F92" i="11" s="1"/>
  <c r="G92" i="11" a="1"/>
  <c r="G92" i="11" s="1"/>
  <c r="H92" i="11" a="1"/>
  <c r="H92" i="11"/>
  <c r="I92" i="11" a="1"/>
  <c r="I92" i="11" s="1"/>
  <c r="J92" i="11" a="1"/>
  <c r="J92" i="11" s="1"/>
  <c r="K92" i="11" a="1"/>
  <c r="K92" i="11" s="1"/>
  <c r="L92" i="11" a="1"/>
  <c r="L92" i="11" s="1"/>
  <c r="M92" i="11" a="1"/>
  <c r="M92" i="11" s="1"/>
  <c r="N92" i="11" a="1"/>
  <c r="N92" i="11"/>
  <c r="O92" i="11" a="1"/>
  <c r="O92" i="11" s="1"/>
  <c r="P92" i="11" a="1"/>
  <c r="P92" i="11"/>
  <c r="Q92" i="11" a="1"/>
  <c r="Q92" i="11" s="1"/>
  <c r="R92" i="11" a="1"/>
  <c r="R92" i="11" s="1"/>
  <c r="S92" i="11" a="1"/>
  <c r="S92" i="11" s="1"/>
  <c r="T92" i="11" a="1"/>
  <c r="T92" i="11"/>
  <c r="U92" i="11" a="1"/>
  <c r="U92" i="11" s="1"/>
  <c r="V92" i="11" a="1"/>
  <c r="V92" i="11"/>
  <c r="W92" i="11" a="1"/>
  <c r="W92" i="11" s="1"/>
  <c r="X92" i="11" a="1"/>
  <c r="X92" i="11"/>
  <c r="Y92" i="11" a="1"/>
  <c r="Y92" i="11" s="1"/>
  <c r="Z92" i="11" a="1"/>
  <c r="Z92" i="11" s="1"/>
  <c r="AA92" i="11" a="1"/>
  <c r="AA92" i="11" s="1"/>
  <c r="AB92" i="11" a="1"/>
  <c r="AB92" i="11"/>
  <c r="AC92" i="11" a="1"/>
  <c r="AC92" i="11" s="1"/>
  <c r="AD92" i="11" a="1"/>
  <c r="AD92" i="11"/>
  <c r="D93" i="11" a="1"/>
  <c r="D93" i="11" s="1"/>
  <c r="E93" i="11" a="1"/>
  <c r="E93" i="11"/>
  <c r="F93" i="11" a="1"/>
  <c r="F93" i="11" s="1"/>
  <c r="G93" i="11" a="1"/>
  <c r="G93" i="11" s="1"/>
  <c r="H93" i="11" a="1"/>
  <c r="H93" i="11" s="1"/>
  <c r="I93" i="11" a="1"/>
  <c r="I93" i="11" s="1"/>
  <c r="J93" i="11" a="1"/>
  <c r="J93" i="11"/>
  <c r="K93" i="11" a="1"/>
  <c r="K93" i="11" s="1"/>
  <c r="L93" i="11" a="1"/>
  <c r="L93" i="11"/>
  <c r="M93" i="11" a="1"/>
  <c r="M93" i="11" s="1"/>
  <c r="N93" i="11" a="1"/>
  <c r="N93" i="11"/>
  <c r="O93" i="11" a="1"/>
  <c r="O93" i="11" s="1"/>
  <c r="P93" i="11" a="1"/>
  <c r="P93" i="11" s="1"/>
  <c r="Q93" i="11" a="1"/>
  <c r="Q93" i="11" s="1"/>
  <c r="R93" i="11" a="1"/>
  <c r="R93" i="11"/>
  <c r="S93" i="11" a="1"/>
  <c r="S93" i="11" s="1"/>
  <c r="T93" i="11" a="1"/>
  <c r="T93" i="11"/>
  <c r="U93" i="11" a="1"/>
  <c r="U93" i="11" s="1"/>
  <c r="V93" i="11" a="1"/>
  <c r="V93" i="11"/>
  <c r="W93" i="11" a="1"/>
  <c r="W93" i="11" s="1"/>
  <c r="X93" i="11" a="1"/>
  <c r="X93" i="11" s="1"/>
  <c r="Y93" i="11" a="1"/>
  <c r="Y93" i="11" s="1"/>
  <c r="Z93" i="11" a="1"/>
  <c r="Z93" i="11"/>
  <c r="AA93" i="11" a="1"/>
  <c r="AA93" i="11" s="1"/>
  <c r="AB93" i="11" a="1"/>
  <c r="AB93" i="11"/>
  <c r="AC93" i="11" a="1"/>
  <c r="AC93" i="11" s="1"/>
  <c r="AD93" i="11" a="1"/>
  <c r="AD93" i="11"/>
  <c r="D94" i="11" a="1"/>
  <c r="D94" i="11" s="1"/>
  <c r="E94" i="11" a="1"/>
  <c r="E94" i="11" s="1"/>
  <c r="F94" i="11" a="1"/>
  <c r="F94" i="11" s="1"/>
  <c r="G94" i="11" a="1"/>
  <c r="G94" i="11"/>
  <c r="H94" i="11" a="1"/>
  <c r="H94" i="11" s="1"/>
  <c r="I94" i="11" a="1"/>
  <c r="I94" i="11"/>
  <c r="J94" i="11" a="1"/>
  <c r="J94" i="11" s="1"/>
  <c r="K94" i="11" a="1"/>
  <c r="K94" i="11"/>
  <c r="L94" i="11" a="1"/>
  <c r="L94" i="11" s="1"/>
  <c r="M94" i="11" a="1"/>
  <c r="M94" i="11" s="1"/>
  <c r="N94" i="11" a="1"/>
  <c r="N94" i="11" s="1"/>
  <c r="O94" i="11" a="1"/>
  <c r="O94" i="11"/>
  <c r="P94" i="11" a="1"/>
  <c r="P94" i="11" s="1"/>
  <c r="Q94" i="11" a="1"/>
  <c r="Q94" i="11"/>
  <c r="R94" i="11" a="1"/>
  <c r="R94" i="11" s="1"/>
  <c r="S94" i="11" a="1"/>
  <c r="S94" i="11"/>
  <c r="T94" i="11" a="1"/>
  <c r="T94" i="11" s="1"/>
  <c r="U94" i="11" a="1"/>
  <c r="U94" i="11" s="1"/>
  <c r="V94" i="11" a="1"/>
  <c r="V94" i="11" s="1"/>
  <c r="W94" i="11" a="1"/>
  <c r="W94" i="11"/>
  <c r="X94" i="11" a="1"/>
  <c r="X94" i="11" s="1"/>
  <c r="Y94" i="11" a="1"/>
  <c r="Y94" i="11"/>
  <c r="Z94" i="11" a="1"/>
  <c r="Z94" i="11" s="1"/>
  <c r="AA94" i="11" a="1"/>
  <c r="AA94" i="11"/>
  <c r="AB94" i="11" a="1"/>
  <c r="AB94" i="11" s="1"/>
  <c r="AC94" i="11" a="1"/>
  <c r="AC94" i="11" s="1"/>
  <c r="AD94" i="11" a="1"/>
  <c r="AD94" i="11" s="1"/>
  <c r="D95" i="11" a="1"/>
  <c r="D95" i="11"/>
  <c r="E95" i="11" a="1"/>
  <c r="E95" i="11" s="1"/>
  <c r="F95" i="11" a="1"/>
  <c r="F95" i="11"/>
  <c r="G95" i="11" a="1"/>
  <c r="G95" i="11" s="1"/>
  <c r="H95" i="11" a="1"/>
  <c r="H95" i="11"/>
  <c r="I95" i="11" a="1"/>
  <c r="I95" i="11" s="1"/>
  <c r="J95" i="11" a="1"/>
  <c r="J95" i="11" s="1"/>
  <c r="K95" i="11" a="1"/>
  <c r="K95" i="11" s="1"/>
  <c r="L95" i="11" a="1"/>
  <c r="L95" i="11"/>
  <c r="M95" i="11" a="1"/>
  <c r="M95" i="11" s="1"/>
  <c r="N95" i="11" a="1"/>
  <c r="N95" i="11"/>
  <c r="O95" i="11" a="1"/>
  <c r="O95" i="11" s="1"/>
  <c r="P95" i="11" a="1"/>
  <c r="P95" i="11"/>
  <c r="Q95" i="11" a="1"/>
  <c r="Q95" i="11" s="1"/>
  <c r="R95" i="11" a="1"/>
  <c r="R95" i="11" s="1"/>
  <c r="S95" i="11" a="1"/>
  <c r="S95" i="11" s="1"/>
  <c r="T95" i="11" a="1"/>
  <c r="T95" i="11"/>
  <c r="U95" i="11" a="1"/>
  <c r="U95" i="11" s="1"/>
  <c r="V95" i="11" a="1"/>
  <c r="V95" i="11"/>
  <c r="W95" i="11" a="1"/>
  <c r="W95" i="11" s="1"/>
  <c r="X95" i="11" a="1"/>
  <c r="X95" i="11"/>
  <c r="Y95" i="11" a="1"/>
  <c r="Y95" i="11" s="1"/>
  <c r="Z95" i="11" a="1"/>
  <c r="Z95" i="11" s="1"/>
  <c r="AA95" i="11" a="1"/>
  <c r="AA95" i="11" s="1"/>
  <c r="AB95" i="11" a="1"/>
  <c r="AB95" i="11"/>
  <c r="AC95" i="11" a="1"/>
  <c r="AC95" i="11" s="1"/>
  <c r="AD95" i="11" a="1"/>
  <c r="AD95" i="11"/>
  <c r="D96" i="11" a="1"/>
  <c r="D96" i="11" s="1"/>
  <c r="E96" i="11" a="1"/>
  <c r="E96" i="11"/>
  <c r="F96" i="11" a="1"/>
  <c r="F96" i="11" s="1"/>
  <c r="G96" i="11" a="1"/>
  <c r="G96" i="11" s="1"/>
  <c r="H96" i="11" a="1"/>
  <c r="H96" i="11" s="1"/>
  <c r="I96" i="11" a="1"/>
  <c r="I96" i="11"/>
  <c r="J96" i="11" a="1"/>
  <c r="J96" i="11" s="1"/>
  <c r="K96" i="11" a="1"/>
  <c r="K96" i="11"/>
  <c r="L96" i="11" a="1"/>
  <c r="L96" i="11" s="1"/>
  <c r="M96" i="11" a="1"/>
  <c r="M96" i="11"/>
  <c r="N96" i="11" a="1"/>
  <c r="N96" i="11" s="1"/>
  <c r="O96" i="11" a="1"/>
  <c r="O96" i="11" s="1"/>
  <c r="P96" i="11" a="1"/>
  <c r="P96" i="11" s="1"/>
  <c r="Q96" i="11" a="1"/>
  <c r="Q96" i="11"/>
  <c r="R96" i="11" a="1"/>
  <c r="R96" i="11" s="1"/>
  <c r="S96" i="11" a="1"/>
  <c r="S96" i="11"/>
  <c r="T96" i="11" a="1"/>
  <c r="T96" i="11" s="1"/>
  <c r="U96" i="11" a="1"/>
  <c r="U96" i="11"/>
  <c r="V96" i="11" a="1"/>
  <c r="V96" i="11" s="1"/>
  <c r="W96" i="11" a="1"/>
  <c r="W96" i="11" s="1"/>
  <c r="X96" i="11" a="1"/>
  <c r="X96" i="11" s="1"/>
  <c r="Y96" i="11" a="1"/>
  <c r="Y96" i="11"/>
  <c r="Z96" i="11" a="1"/>
  <c r="Z96" i="11" s="1"/>
  <c r="AA96" i="11" a="1"/>
  <c r="AA96" i="11"/>
  <c r="AB96" i="11" a="1"/>
  <c r="AB96" i="11" s="1"/>
  <c r="AC96" i="11" a="1"/>
  <c r="AC96" i="11"/>
  <c r="AD96" i="11" a="1"/>
  <c r="AD96" i="11" s="1"/>
  <c r="D97" i="11" a="1"/>
  <c r="D97" i="11" s="1"/>
  <c r="E97" i="11" a="1"/>
  <c r="E97" i="11" s="1"/>
  <c r="F97" i="11" a="1"/>
  <c r="F97" i="11"/>
  <c r="G97" i="11" a="1"/>
  <c r="G97" i="11" s="1"/>
  <c r="H97" i="11" a="1"/>
  <c r="H97" i="11"/>
  <c r="I97" i="11" a="1"/>
  <c r="I97" i="11" s="1"/>
  <c r="J97" i="11" a="1"/>
  <c r="J97" i="11"/>
  <c r="K97" i="11" a="1"/>
  <c r="K97" i="11" s="1"/>
  <c r="L97" i="11" a="1"/>
  <c r="L97" i="11" s="1"/>
  <c r="M97" i="11" a="1"/>
  <c r="M97" i="11" s="1"/>
  <c r="N97" i="11" a="1"/>
  <c r="N97" i="11"/>
  <c r="O97" i="11" a="1"/>
  <c r="O97" i="11" s="1"/>
  <c r="P97" i="11" a="1"/>
  <c r="P97" i="11"/>
  <c r="Q97" i="11" a="1"/>
  <c r="Q97" i="11" s="1"/>
  <c r="R97" i="11" a="1"/>
  <c r="R97" i="11"/>
  <c r="S97" i="11" a="1"/>
  <c r="S97" i="11" s="1"/>
  <c r="T97" i="11" a="1"/>
  <c r="T97" i="11" s="1"/>
  <c r="U97" i="11" a="1"/>
  <c r="U97" i="11" s="1"/>
  <c r="V97" i="11" a="1"/>
  <c r="V97" i="11"/>
  <c r="W97" i="11" a="1"/>
  <c r="W97" i="11" s="1"/>
  <c r="X97" i="11" a="1"/>
  <c r="X97" i="11"/>
  <c r="Y97" i="11" a="1"/>
  <c r="Y97" i="11" s="1"/>
  <c r="Z97" i="11" a="1"/>
  <c r="Z97" i="11"/>
  <c r="AA97" i="11" a="1"/>
  <c r="AA97" i="11" s="1"/>
  <c r="AB97" i="11" a="1"/>
  <c r="AB97" i="11" s="1"/>
  <c r="AC97" i="11" a="1"/>
  <c r="AC97" i="11" s="1"/>
  <c r="AD97" i="11" a="1"/>
  <c r="AD97" i="11"/>
  <c r="D98" i="11" a="1"/>
  <c r="D98" i="11" s="1"/>
  <c r="E98" i="11" a="1"/>
  <c r="E98" i="11"/>
  <c r="F98" i="11" a="1"/>
  <c r="F98" i="11" s="1"/>
  <c r="G98" i="11" a="1"/>
  <c r="G98" i="11"/>
  <c r="H98" i="11" a="1"/>
  <c r="H98" i="11" s="1"/>
  <c r="I98" i="11" a="1"/>
  <c r="I98" i="11" s="1"/>
  <c r="J98" i="11" a="1"/>
  <c r="J98" i="11" s="1"/>
  <c r="K98" i="11" a="1"/>
  <c r="K98" i="11"/>
  <c r="L98" i="11" a="1"/>
  <c r="L98" i="11" s="1"/>
  <c r="M98" i="11" a="1"/>
  <c r="M98" i="11"/>
  <c r="N98" i="11" a="1"/>
  <c r="N98" i="11" s="1"/>
  <c r="O98" i="11" a="1"/>
  <c r="O98" i="11"/>
  <c r="P98" i="11" a="1"/>
  <c r="P98" i="11" s="1"/>
  <c r="Q98" i="11" a="1"/>
  <c r="Q98" i="11" s="1"/>
  <c r="R98" i="11" a="1"/>
  <c r="R98" i="11" s="1"/>
  <c r="S98" i="11" a="1"/>
  <c r="S98" i="11"/>
  <c r="T98" i="11" a="1"/>
  <c r="T98" i="11" s="1"/>
  <c r="U98" i="11" a="1"/>
  <c r="U98" i="11"/>
  <c r="V98" i="11" a="1"/>
  <c r="V98" i="11" s="1"/>
  <c r="W98" i="11" a="1"/>
  <c r="W98" i="11"/>
  <c r="X98" i="11" a="1"/>
  <c r="X98" i="11" s="1"/>
  <c r="Y98" i="11" a="1"/>
  <c r="Y98" i="11" s="1"/>
  <c r="Z98" i="11" a="1"/>
  <c r="Z98" i="11" s="1"/>
  <c r="AA98" i="11" a="1"/>
  <c r="AA98" i="11"/>
  <c r="AB98" i="11" a="1"/>
  <c r="AB98" i="11" s="1"/>
  <c r="AC98" i="11" a="1"/>
  <c r="AC98" i="11"/>
  <c r="AD98" i="11" a="1"/>
  <c r="AD98" i="11" s="1"/>
  <c r="D99" i="11" a="1"/>
  <c r="D99" i="11" s="1"/>
  <c r="E99" i="11" a="1"/>
  <c r="E99" i="11" s="1"/>
  <c r="F99" i="11" a="1"/>
  <c r="F99" i="11" s="1"/>
  <c r="G99" i="11" a="1"/>
  <c r="G99" i="11" s="1"/>
  <c r="H99" i="11" a="1"/>
  <c r="H99" i="11"/>
  <c r="I99" i="11" a="1"/>
  <c r="I99" i="11" s="1"/>
  <c r="J99" i="11" a="1"/>
  <c r="J99" i="11"/>
  <c r="K99" i="11" a="1"/>
  <c r="K99" i="11" s="1"/>
  <c r="L99" i="11" a="1"/>
  <c r="L99" i="11" s="1"/>
  <c r="M99" i="11" a="1"/>
  <c r="M99" i="11" s="1"/>
  <c r="N99" i="11" a="1"/>
  <c r="N99" i="11" s="1"/>
  <c r="O99" i="11" a="1"/>
  <c r="O99" i="11" s="1"/>
  <c r="P99" i="11" a="1"/>
  <c r="P99" i="11"/>
  <c r="Q99" i="11" a="1"/>
  <c r="Q99" i="11" s="1"/>
  <c r="R99" i="11" a="1"/>
  <c r="R99" i="11"/>
  <c r="S99" i="11" a="1"/>
  <c r="S99" i="11" s="1"/>
  <c r="T99" i="11" a="1"/>
  <c r="T99" i="11" s="1"/>
  <c r="U99" i="11" a="1"/>
  <c r="U99" i="11" s="1"/>
  <c r="V99" i="11" a="1"/>
  <c r="V99" i="11" s="1"/>
  <c r="W99" i="11" a="1"/>
  <c r="W99" i="11" s="1"/>
  <c r="X99" i="11" a="1"/>
  <c r="X99" i="11"/>
  <c r="Y99" i="11" a="1"/>
  <c r="Y99" i="11" s="1"/>
  <c r="Z99" i="11" a="1"/>
  <c r="Z99" i="11"/>
  <c r="AA99" i="11" a="1"/>
  <c r="AA99" i="11" s="1"/>
  <c r="AB99" i="11" a="1"/>
  <c r="AB99" i="11" s="1"/>
  <c r="AC99" i="11" a="1"/>
  <c r="AC99" i="11" s="1"/>
  <c r="AD99" i="11" a="1"/>
  <c r="AD99" i="11" s="1"/>
  <c r="D100" i="11" a="1"/>
  <c r="D100" i="11" s="1"/>
  <c r="E100" i="11" a="1"/>
  <c r="E100" i="11"/>
  <c r="F100" i="11" a="1"/>
  <c r="F100" i="11" s="1"/>
  <c r="G100" i="11" a="1"/>
  <c r="G100" i="11"/>
  <c r="H100" i="11" a="1"/>
  <c r="H100" i="11" s="1"/>
  <c r="I100" i="11" a="1"/>
  <c r="I100" i="11" s="1"/>
  <c r="J100" i="11" a="1"/>
  <c r="J100" i="11" s="1"/>
  <c r="K100" i="11" a="1"/>
  <c r="K100" i="11" s="1"/>
  <c r="L100" i="11" a="1"/>
  <c r="L100" i="11" s="1"/>
  <c r="M100" i="11" a="1"/>
  <c r="M100" i="11"/>
  <c r="N100" i="11" a="1"/>
  <c r="N100" i="11" s="1"/>
  <c r="O100" i="11" a="1"/>
  <c r="O100" i="11"/>
  <c r="P100" i="11" a="1"/>
  <c r="P100" i="11" s="1"/>
  <c r="Q100" i="11" a="1"/>
  <c r="Q100" i="11" s="1"/>
  <c r="R100" i="11" a="1"/>
  <c r="R100" i="11" s="1"/>
  <c r="S100" i="11" a="1"/>
  <c r="S100" i="11" s="1"/>
  <c r="T100" i="11" a="1"/>
  <c r="T100" i="11" s="1"/>
  <c r="U100" i="11" a="1"/>
  <c r="U100" i="11"/>
  <c r="V100" i="11" a="1"/>
  <c r="V100" i="11" s="1"/>
  <c r="W100" i="11" a="1"/>
  <c r="W100" i="11"/>
  <c r="X100" i="11" a="1"/>
  <c r="X100" i="11" s="1"/>
  <c r="Y100" i="11" a="1"/>
  <c r="Y100" i="11" s="1"/>
  <c r="Z100" i="11" a="1"/>
  <c r="Z100" i="11" s="1"/>
  <c r="AA100" i="11" a="1"/>
  <c r="AA100" i="11" s="1"/>
  <c r="AB100" i="11" a="1"/>
  <c r="AB100" i="11" s="1"/>
  <c r="AC100" i="11" a="1"/>
  <c r="AC100" i="11"/>
  <c r="AD100" i="11" a="1"/>
  <c r="AD100" i="11" s="1"/>
  <c r="D101" i="11" a="1"/>
  <c r="D101" i="11"/>
  <c r="E101" i="11" a="1"/>
  <c r="E101" i="11" s="1"/>
  <c r="F101" i="11" a="1"/>
  <c r="F101" i="11" s="1"/>
  <c r="G101" i="11" a="1"/>
  <c r="G101" i="11" s="1"/>
  <c r="H101" i="11" a="1"/>
  <c r="H101" i="11" s="1"/>
  <c r="I101" i="11" a="1"/>
  <c r="I101" i="11" s="1"/>
  <c r="J101" i="11" a="1"/>
  <c r="J101" i="11"/>
  <c r="K101" i="11" a="1"/>
  <c r="K101" i="11" s="1"/>
  <c r="L101" i="11" a="1"/>
  <c r="L101" i="11"/>
  <c r="M101" i="11" a="1"/>
  <c r="M101" i="11" s="1"/>
  <c r="N101" i="11" a="1"/>
  <c r="N101" i="11" s="1"/>
  <c r="O101" i="11" a="1"/>
  <c r="O101" i="11" s="1"/>
  <c r="P101" i="11" a="1"/>
  <c r="P101" i="11" s="1"/>
  <c r="Q101" i="11" a="1"/>
  <c r="Q101" i="11" s="1"/>
  <c r="R101" i="11" a="1"/>
  <c r="R101" i="11"/>
  <c r="S101" i="11" a="1"/>
  <c r="S101" i="11" s="1"/>
  <c r="T101" i="11" a="1"/>
  <c r="T101" i="11"/>
  <c r="U101" i="11" a="1"/>
  <c r="U101" i="11" s="1"/>
  <c r="V101" i="11" a="1"/>
  <c r="V101" i="11" s="1"/>
  <c r="W101" i="11" a="1"/>
  <c r="W101" i="11" s="1"/>
  <c r="X101" i="11" a="1"/>
  <c r="X101" i="11" s="1"/>
  <c r="Y101" i="11" a="1"/>
  <c r="Y101" i="11" s="1"/>
  <c r="Z101" i="11" a="1"/>
  <c r="Z101" i="11"/>
  <c r="AA101" i="11" a="1"/>
  <c r="AA101" i="11" s="1"/>
  <c r="AB101" i="11" a="1"/>
  <c r="AB101" i="11"/>
  <c r="AC101" i="11" a="1"/>
  <c r="AC101" i="11" s="1"/>
  <c r="AD101" i="11" a="1"/>
  <c r="AD101" i="11" s="1"/>
  <c r="D102" i="11" a="1"/>
  <c r="D102" i="11" s="1"/>
  <c r="E102" i="11" a="1"/>
  <c r="E102" i="11" s="1"/>
  <c r="F102" i="11" a="1"/>
  <c r="F102" i="11" s="1"/>
  <c r="G102" i="11" a="1"/>
  <c r="G102" i="11"/>
  <c r="H102" i="11" a="1"/>
  <c r="H102" i="11" s="1"/>
  <c r="I102" i="11" a="1"/>
  <c r="I102" i="11"/>
  <c r="J102" i="11" a="1"/>
  <c r="J102" i="11" s="1"/>
  <c r="K102" i="11" a="1"/>
  <c r="K102" i="11" s="1"/>
  <c r="L102" i="11" a="1"/>
  <c r="L102" i="11" s="1"/>
  <c r="M102" i="11" a="1"/>
  <c r="M102" i="11" s="1"/>
  <c r="N102" i="11" a="1"/>
  <c r="N102" i="11" s="1"/>
  <c r="O102" i="11" a="1"/>
  <c r="O102" i="11"/>
  <c r="P102" i="11" a="1"/>
  <c r="P102" i="11" s="1"/>
  <c r="Q102" i="11" a="1"/>
  <c r="Q102" i="11"/>
  <c r="R102" i="11" a="1"/>
  <c r="R102" i="11" s="1"/>
  <c r="S102" i="11" a="1"/>
  <c r="S102" i="11" s="1"/>
  <c r="T102" i="11" a="1"/>
  <c r="T102" i="11" s="1"/>
  <c r="U102" i="11" a="1"/>
  <c r="U102" i="11" s="1"/>
  <c r="V102" i="11" a="1"/>
  <c r="V102" i="11" s="1"/>
  <c r="W102" i="11" a="1"/>
  <c r="W102" i="11"/>
  <c r="X102" i="11" a="1"/>
  <c r="X102" i="11" s="1"/>
  <c r="Y102" i="11" a="1"/>
  <c r="Y102" i="11"/>
  <c r="Z102" i="11" a="1"/>
  <c r="Z102" i="11" s="1"/>
  <c r="AA102" i="11" a="1"/>
  <c r="AA102" i="11" s="1"/>
  <c r="AB102" i="11" a="1"/>
  <c r="AB102" i="11" s="1"/>
  <c r="AC102" i="11" a="1"/>
  <c r="AC102" i="11" s="1"/>
  <c r="AD102" i="11" a="1"/>
  <c r="AD102" i="11" s="1"/>
  <c r="D103" i="11" a="1"/>
  <c r="D103" i="11"/>
  <c r="E103" i="11" a="1"/>
  <c r="E103" i="11" s="1"/>
  <c r="F103" i="11" a="1"/>
  <c r="F103" i="11"/>
  <c r="G103" i="11" a="1"/>
  <c r="G103" i="11" s="1"/>
  <c r="H103" i="11" a="1"/>
  <c r="H103" i="11" s="1"/>
  <c r="I103" i="11" a="1"/>
  <c r="I103" i="11" s="1"/>
  <c r="J103" i="11" a="1"/>
  <c r="J103" i="11" s="1"/>
  <c r="K103" i="11" a="1"/>
  <c r="K103" i="11" s="1"/>
  <c r="L103" i="11" a="1"/>
  <c r="L103" i="11"/>
  <c r="M103" i="11" a="1"/>
  <c r="M103" i="11" s="1"/>
  <c r="N103" i="11" a="1"/>
  <c r="N103" i="11"/>
  <c r="O103" i="11" a="1"/>
  <c r="O103" i="11" s="1"/>
  <c r="P103" i="11" a="1"/>
  <c r="P103" i="11" s="1"/>
  <c r="Q103" i="11" a="1"/>
  <c r="Q103" i="11" s="1"/>
  <c r="R103" i="11" a="1"/>
  <c r="R103" i="11" s="1"/>
  <c r="S103" i="11" a="1"/>
  <c r="S103" i="11" s="1"/>
  <c r="T103" i="11" a="1"/>
  <c r="T103" i="11"/>
  <c r="U103" i="11" a="1"/>
  <c r="U103" i="11" s="1"/>
  <c r="V103" i="11" a="1"/>
  <c r="V103" i="11"/>
  <c r="W103" i="11" a="1"/>
  <c r="W103" i="11" s="1"/>
  <c r="X103" i="11" a="1"/>
  <c r="X103" i="11" s="1"/>
  <c r="Y103" i="11" a="1"/>
  <c r="Y103" i="11" s="1"/>
  <c r="Z103" i="11" a="1"/>
  <c r="Z103" i="11" s="1"/>
  <c r="AA103" i="11" a="1"/>
  <c r="AA103" i="11" s="1"/>
  <c r="AB103" i="11" a="1"/>
  <c r="AB103" i="11"/>
  <c r="AC103" i="11" a="1"/>
  <c r="AC103" i="11" s="1"/>
  <c r="AD103" i="11" a="1"/>
  <c r="AD103" i="11"/>
  <c r="D104" i="11" a="1"/>
  <c r="D104" i="11" s="1"/>
  <c r="E104" i="11" a="1"/>
  <c r="E104" i="11" s="1"/>
  <c r="F104" i="11" a="1"/>
  <c r="F104" i="11" s="1"/>
  <c r="G104" i="11" a="1"/>
  <c r="G104" i="11" s="1"/>
  <c r="H104" i="11" a="1"/>
  <c r="H104" i="11" s="1"/>
  <c r="I104" i="11" a="1"/>
  <c r="I104" i="11"/>
  <c r="J104" i="11" a="1"/>
  <c r="J104" i="11" s="1"/>
  <c r="K104" i="11" a="1"/>
  <c r="K104" i="11"/>
  <c r="L104" i="11" a="1"/>
  <c r="L104" i="11" s="1"/>
  <c r="M104" i="11" a="1"/>
  <c r="M104" i="11" s="1"/>
  <c r="N104" i="11" a="1"/>
  <c r="N104" i="11" s="1"/>
  <c r="O104" i="11" a="1"/>
  <c r="O104" i="11" s="1"/>
  <c r="P104" i="11" a="1"/>
  <c r="P104" i="11"/>
  <c r="Q104" i="11" a="1"/>
  <c r="Q104" i="11" s="1"/>
  <c r="R104" i="11" a="1"/>
  <c r="R104" i="11"/>
  <c r="S104" i="11" a="1"/>
  <c r="S104" i="11" s="1"/>
  <c r="T104" i="11" a="1"/>
  <c r="T104" i="11"/>
  <c r="U104" i="11" a="1"/>
  <c r="U104" i="11" s="1"/>
  <c r="V104" i="11" a="1"/>
  <c r="V104" i="11"/>
  <c r="W104" i="11" a="1"/>
  <c r="W104" i="11" s="1"/>
  <c r="X104" i="11" a="1"/>
  <c r="X104" i="11"/>
  <c r="Y104" i="11" a="1"/>
  <c r="Y104" i="11" s="1"/>
  <c r="Z104" i="11" a="1"/>
  <c r="Z104" i="11"/>
  <c r="AA104" i="11" a="1"/>
  <c r="AA104" i="11" s="1"/>
  <c r="AB104" i="11" a="1"/>
  <c r="AB104" i="11"/>
  <c r="AC104" i="11" a="1"/>
  <c r="AC104" i="11" s="1"/>
  <c r="AD104" i="11" a="1"/>
  <c r="AD104" i="11"/>
  <c r="E76" i="11" a="1"/>
  <c r="E76" i="11" s="1"/>
  <c r="F76" i="11" a="1"/>
  <c r="F76" i="11"/>
  <c r="G76" i="11" a="1"/>
  <c r="G76" i="11" s="1"/>
  <c r="H76" i="11" a="1"/>
  <c r="H76" i="11"/>
  <c r="I76" i="11" a="1"/>
  <c r="I76" i="11" s="1"/>
  <c r="J76" i="11" a="1"/>
  <c r="J76" i="11"/>
  <c r="K76" i="11" a="1"/>
  <c r="K76" i="11" s="1"/>
  <c r="L76" i="11" a="1"/>
  <c r="L76" i="11"/>
  <c r="M76" i="11" a="1"/>
  <c r="M76" i="11" s="1"/>
  <c r="N76" i="11" a="1"/>
  <c r="N76" i="11"/>
  <c r="O76" i="11" a="1"/>
  <c r="O76" i="11" s="1"/>
  <c r="P76" i="11" a="1"/>
  <c r="P76" i="11"/>
  <c r="Q76" i="11" a="1"/>
  <c r="Q76" i="11" s="1"/>
  <c r="R76" i="11" a="1"/>
  <c r="R76" i="11"/>
  <c r="S76" i="11" a="1"/>
  <c r="S76" i="11" s="1"/>
  <c r="T76" i="11" a="1"/>
  <c r="T76" i="11"/>
  <c r="U76" i="11" a="1"/>
  <c r="U76" i="11" s="1"/>
  <c r="V76" i="11" a="1"/>
  <c r="V76" i="11"/>
  <c r="W76" i="11" a="1"/>
  <c r="W76" i="11" s="1"/>
  <c r="X76" i="11" a="1"/>
  <c r="X76" i="11"/>
  <c r="Y76" i="11" a="1"/>
  <c r="Y76" i="11" s="1"/>
  <c r="Z76" i="11" a="1"/>
  <c r="Z76" i="11"/>
  <c r="AA76" i="11" a="1"/>
  <c r="AA76" i="11" s="1"/>
  <c r="AB76" i="11" a="1"/>
  <c r="AB76" i="11"/>
  <c r="AC76" i="11" a="1"/>
  <c r="AC76" i="11" s="1"/>
  <c r="AD76" i="11" a="1"/>
  <c r="AD76" i="11"/>
  <c r="D76" i="11" a="1"/>
  <c r="D76" i="11" s="1"/>
  <c r="D42" i="11" a="1"/>
  <c r="D42" i="11" s="1"/>
  <c r="E42" i="11" a="1"/>
  <c r="E42" i="11"/>
  <c r="F42" i="11" a="1"/>
  <c r="F42" i="11" s="1"/>
  <c r="G42" i="11" a="1"/>
  <c r="G42" i="11" s="1"/>
  <c r="H42" i="11" a="1"/>
  <c r="H42" i="11" s="1"/>
  <c r="I42" i="11" a="1"/>
  <c r="I42" i="11" s="1"/>
  <c r="J42" i="11" a="1"/>
  <c r="J42" i="11" s="1"/>
  <c r="K42" i="11" a="1"/>
  <c r="K42" i="11"/>
  <c r="L42" i="11" a="1"/>
  <c r="L42" i="11" s="1"/>
  <c r="M42" i="11" a="1"/>
  <c r="M42" i="11"/>
  <c r="N42" i="11" a="1"/>
  <c r="N42" i="11" s="1"/>
  <c r="O42" i="11" a="1"/>
  <c r="O42" i="11" s="1"/>
  <c r="P42" i="11" a="1"/>
  <c r="P42" i="11" s="1"/>
  <c r="Q42" i="11" a="1"/>
  <c r="Q42" i="11" s="1"/>
  <c r="R42" i="11" a="1"/>
  <c r="R42" i="11" s="1"/>
  <c r="S42" i="11" a="1"/>
  <c r="S42" i="11"/>
  <c r="T42" i="11" a="1"/>
  <c r="T42" i="11" s="1"/>
  <c r="U42" i="11" a="1"/>
  <c r="U42" i="11"/>
  <c r="V42" i="11" a="1"/>
  <c r="V42" i="11" s="1"/>
  <c r="W42" i="11" a="1"/>
  <c r="W42" i="11" s="1"/>
  <c r="X42" i="11" a="1"/>
  <c r="X42" i="11" s="1"/>
  <c r="Y42" i="11" a="1"/>
  <c r="Y42" i="11" s="1"/>
  <c r="Z42" i="11" a="1"/>
  <c r="Z42" i="11" s="1"/>
  <c r="AA42" i="11" a="1"/>
  <c r="AA42" i="11"/>
  <c r="AB42" i="11" a="1"/>
  <c r="AB42" i="11" s="1"/>
  <c r="AC42" i="11" a="1"/>
  <c r="AC42" i="11"/>
  <c r="AD42" i="11" a="1"/>
  <c r="AD42" i="11" s="1"/>
  <c r="D43" i="11" a="1"/>
  <c r="D43" i="11" s="1"/>
  <c r="E43" i="11" a="1"/>
  <c r="E43" i="11" s="1"/>
  <c r="F43" i="11" a="1"/>
  <c r="F43" i="11" s="1"/>
  <c r="G43" i="11" a="1"/>
  <c r="G43" i="11" s="1"/>
  <c r="H43" i="11" a="1"/>
  <c r="H43" i="11"/>
  <c r="I43" i="11" a="1"/>
  <c r="I43" i="11" s="1"/>
  <c r="J43" i="11" a="1"/>
  <c r="J43" i="11"/>
  <c r="K43" i="11" a="1"/>
  <c r="K43" i="11" s="1"/>
  <c r="L43" i="11" a="1"/>
  <c r="L43" i="11" s="1"/>
  <c r="M43" i="11" a="1"/>
  <c r="M43" i="11" s="1"/>
  <c r="N43" i="11" a="1"/>
  <c r="N43" i="11" s="1"/>
  <c r="O43" i="11" a="1"/>
  <c r="O43" i="11" s="1"/>
  <c r="P43" i="11" a="1"/>
  <c r="P43" i="11"/>
  <c r="Q43" i="11" a="1"/>
  <c r="Q43" i="11" s="1"/>
  <c r="R43" i="11" a="1"/>
  <c r="R43" i="11"/>
  <c r="S43" i="11" a="1"/>
  <c r="S43" i="11" s="1"/>
  <c r="T43" i="11" a="1"/>
  <c r="T43" i="11" s="1"/>
  <c r="U43" i="11" a="1"/>
  <c r="U43" i="11" s="1"/>
  <c r="V43" i="11" a="1"/>
  <c r="V43" i="11" s="1"/>
  <c r="W43" i="11" a="1"/>
  <c r="W43" i="11" s="1"/>
  <c r="X43" i="11" a="1"/>
  <c r="X43" i="11"/>
  <c r="Y43" i="11" a="1"/>
  <c r="Y43" i="11" s="1"/>
  <c r="Z43" i="11" a="1"/>
  <c r="Z43" i="11"/>
  <c r="AA43" i="11" a="1"/>
  <c r="AA43" i="11" s="1"/>
  <c r="AB43" i="11" a="1"/>
  <c r="AB43" i="11" s="1"/>
  <c r="AC43" i="11" a="1"/>
  <c r="AC43" i="11" s="1"/>
  <c r="AD43" i="11" a="1"/>
  <c r="AD43" i="11" s="1"/>
  <c r="D44" i="11" a="1"/>
  <c r="D44" i="11" s="1"/>
  <c r="E44" i="11" a="1"/>
  <c r="E44" i="11"/>
  <c r="F44" i="11" a="1"/>
  <c r="F44" i="11" s="1"/>
  <c r="G44" i="11" a="1"/>
  <c r="G44" i="11"/>
  <c r="H44" i="11" a="1"/>
  <c r="H44" i="11" s="1"/>
  <c r="I44" i="11" a="1"/>
  <c r="I44" i="11" s="1"/>
  <c r="J44" i="11" a="1"/>
  <c r="J44" i="11" s="1"/>
  <c r="K44" i="11" a="1"/>
  <c r="K44" i="11" s="1"/>
  <c r="L44" i="11" a="1"/>
  <c r="L44" i="11" s="1"/>
  <c r="M44" i="11" a="1"/>
  <c r="M44" i="11"/>
  <c r="N44" i="11" a="1"/>
  <c r="N44" i="11" s="1"/>
  <c r="O44" i="11" a="1"/>
  <c r="O44" i="11"/>
  <c r="P44" i="11" a="1"/>
  <c r="P44" i="11" s="1"/>
  <c r="Q44" i="11" a="1"/>
  <c r="Q44" i="11" s="1"/>
  <c r="R44" i="11" a="1"/>
  <c r="R44" i="11" s="1"/>
  <c r="S44" i="11" a="1"/>
  <c r="S44" i="11" s="1"/>
  <c r="T44" i="11" a="1"/>
  <c r="T44" i="11" s="1"/>
  <c r="U44" i="11" a="1"/>
  <c r="U44" i="11"/>
  <c r="V44" i="11" a="1"/>
  <c r="V44" i="11" s="1"/>
  <c r="W44" i="11" a="1"/>
  <c r="W44" i="11"/>
  <c r="X44" i="11" a="1"/>
  <c r="X44" i="11" s="1"/>
  <c r="Y44" i="11" a="1"/>
  <c r="Y44" i="11" s="1"/>
  <c r="Z44" i="11" a="1"/>
  <c r="Z44" i="11" s="1"/>
  <c r="AA44" i="11" a="1"/>
  <c r="AA44" i="11" s="1"/>
  <c r="AB44" i="11" a="1"/>
  <c r="AB44" i="11" s="1"/>
  <c r="AC44" i="11" a="1"/>
  <c r="AC44" i="11"/>
  <c r="AD44" i="11" a="1"/>
  <c r="AD44" i="11" s="1"/>
  <c r="D45" i="11" a="1"/>
  <c r="D45" i="11"/>
  <c r="E45" i="11" a="1"/>
  <c r="E45" i="11" s="1"/>
  <c r="F45" i="11" a="1"/>
  <c r="F45" i="11" s="1"/>
  <c r="G45" i="11" a="1"/>
  <c r="G45" i="11" s="1"/>
  <c r="H45" i="11" a="1"/>
  <c r="H45" i="11" s="1"/>
  <c r="I45" i="11" a="1"/>
  <c r="I45" i="11" s="1"/>
  <c r="J45" i="11" a="1"/>
  <c r="J45" i="11"/>
  <c r="K45" i="11" a="1"/>
  <c r="K45" i="11" s="1"/>
  <c r="L45" i="11" a="1"/>
  <c r="L45" i="11"/>
  <c r="M45" i="11" a="1"/>
  <c r="M45" i="11" s="1"/>
  <c r="N45" i="11" a="1"/>
  <c r="N45" i="11" s="1"/>
  <c r="O45" i="11" a="1"/>
  <c r="O45" i="11" s="1"/>
  <c r="P45" i="11" a="1"/>
  <c r="P45" i="11" s="1"/>
  <c r="Q45" i="11" a="1"/>
  <c r="Q45" i="11" s="1"/>
  <c r="R45" i="11" a="1"/>
  <c r="R45" i="11"/>
  <c r="S45" i="11" a="1"/>
  <c r="S45" i="11" s="1"/>
  <c r="T45" i="11" a="1"/>
  <c r="T45" i="11"/>
  <c r="U45" i="11" a="1"/>
  <c r="U45" i="11" s="1"/>
  <c r="V45" i="11" a="1"/>
  <c r="V45" i="11" s="1"/>
  <c r="W45" i="11" a="1"/>
  <c r="W45" i="11" s="1"/>
  <c r="X45" i="11" a="1"/>
  <c r="X45" i="11" s="1"/>
  <c r="Y45" i="11" a="1"/>
  <c r="Y45" i="11" s="1"/>
  <c r="Z45" i="11" a="1"/>
  <c r="Z45" i="11"/>
  <c r="AA45" i="11" a="1"/>
  <c r="AA45" i="11" s="1"/>
  <c r="AB45" i="11" a="1"/>
  <c r="AB45" i="11"/>
  <c r="AC45" i="11" a="1"/>
  <c r="AC45" i="11" s="1"/>
  <c r="AD45" i="11" a="1"/>
  <c r="AD45" i="11" s="1"/>
  <c r="D46" i="11" a="1"/>
  <c r="D46" i="11" s="1"/>
  <c r="E46" i="11" a="1"/>
  <c r="E46" i="11" s="1"/>
  <c r="F46" i="11" a="1"/>
  <c r="F46" i="11" s="1"/>
  <c r="G46" i="11" a="1"/>
  <c r="G46" i="11"/>
  <c r="H46" i="11" a="1"/>
  <c r="H46" i="11" s="1"/>
  <c r="I46" i="11" a="1"/>
  <c r="I46" i="11"/>
  <c r="J46" i="11" a="1"/>
  <c r="J46" i="11" s="1"/>
  <c r="K46" i="11" a="1"/>
  <c r="K46" i="11" s="1"/>
  <c r="L46" i="11" a="1"/>
  <c r="L46" i="11" s="1"/>
  <c r="M46" i="11" a="1"/>
  <c r="M46" i="11" s="1"/>
  <c r="N46" i="11" a="1"/>
  <c r="N46" i="11" s="1"/>
  <c r="O46" i="11" a="1"/>
  <c r="O46" i="11"/>
  <c r="P46" i="11" a="1"/>
  <c r="P46" i="11" s="1"/>
  <c r="Q46" i="11" a="1"/>
  <c r="Q46" i="11"/>
  <c r="R46" i="11" a="1"/>
  <c r="R46" i="11" s="1"/>
  <c r="S46" i="11" a="1"/>
  <c r="S46" i="11" s="1"/>
  <c r="T46" i="11" a="1"/>
  <c r="T46" i="11" s="1"/>
  <c r="U46" i="11" a="1"/>
  <c r="U46" i="11" s="1"/>
  <c r="V46" i="11" a="1"/>
  <c r="V46" i="11" s="1"/>
  <c r="W46" i="11" a="1"/>
  <c r="W46" i="11"/>
  <c r="X46" i="11" a="1"/>
  <c r="X46" i="11" s="1"/>
  <c r="Y46" i="11" a="1"/>
  <c r="Y46" i="11"/>
  <c r="Z46" i="11" a="1"/>
  <c r="Z46" i="11" s="1"/>
  <c r="AA46" i="11" a="1"/>
  <c r="AA46" i="11" s="1"/>
  <c r="AB46" i="11" a="1"/>
  <c r="AB46" i="11" s="1"/>
  <c r="AC46" i="11" a="1"/>
  <c r="AC46" i="11" s="1"/>
  <c r="AD46" i="11" a="1"/>
  <c r="AD46" i="11" s="1"/>
  <c r="D47" i="11" a="1"/>
  <c r="D47" i="11"/>
  <c r="E47" i="11" a="1"/>
  <c r="E47" i="11" s="1"/>
  <c r="F47" i="11" a="1"/>
  <c r="F47" i="11"/>
  <c r="G47" i="11" a="1"/>
  <c r="G47" i="11" s="1"/>
  <c r="H47" i="11" a="1"/>
  <c r="H47" i="11" s="1"/>
  <c r="I47" i="11" a="1"/>
  <c r="I47" i="11" s="1"/>
  <c r="J47" i="11" a="1"/>
  <c r="J47" i="11" s="1"/>
  <c r="K47" i="11" a="1"/>
  <c r="K47" i="11" s="1"/>
  <c r="L47" i="11" a="1"/>
  <c r="L47" i="11"/>
  <c r="M47" i="11" a="1"/>
  <c r="M47" i="11" s="1"/>
  <c r="N47" i="11" a="1"/>
  <c r="N47" i="11"/>
  <c r="O47" i="11" a="1"/>
  <c r="O47" i="11" s="1"/>
  <c r="P47" i="11" a="1"/>
  <c r="P47" i="11" s="1"/>
  <c r="Q47" i="11" a="1"/>
  <c r="Q47" i="11" s="1"/>
  <c r="R47" i="11" a="1"/>
  <c r="R47" i="11" s="1"/>
  <c r="S47" i="11" a="1"/>
  <c r="S47" i="11" s="1"/>
  <c r="T47" i="11" a="1"/>
  <c r="T47" i="11"/>
  <c r="U47" i="11" a="1"/>
  <c r="U47" i="11" s="1"/>
  <c r="V47" i="11" a="1"/>
  <c r="V47" i="11"/>
  <c r="W47" i="11" a="1"/>
  <c r="W47" i="11" s="1"/>
  <c r="X47" i="11" a="1"/>
  <c r="X47" i="11" s="1"/>
  <c r="Y47" i="11" a="1"/>
  <c r="Y47" i="11" s="1"/>
  <c r="Z47" i="11" a="1"/>
  <c r="Z47" i="11" s="1"/>
  <c r="AA47" i="11" a="1"/>
  <c r="AA47" i="11" s="1"/>
  <c r="AB47" i="11" a="1"/>
  <c r="AB47" i="11"/>
  <c r="AC47" i="11" a="1"/>
  <c r="AC47" i="11" s="1"/>
  <c r="AD47" i="11" a="1"/>
  <c r="AD47" i="11"/>
  <c r="D48" i="11" a="1"/>
  <c r="D48" i="11" s="1"/>
  <c r="E48" i="11" a="1"/>
  <c r="E48" i="11" s="1"/>
  <c r="F48" i="11" a="1"/>
  <c r="F48" i="11" s="1"/>
  <c r="G48" i="11" a="1"/>
  <c r="G48" i="11" s="1"/>
  <c r="H48" i="11" a="1"/>
  <c r="H48" i="11" s="1"/>
  <c r="I48" i="11" a="1"/>
  <c r="I48" i="11"/>
  <c r="J48" i="11" a="1"/>
  <c r="J48" i="11" s="1"/>
  <c r="K48" i="11" a="1"/>
  <c r="K48" i="11"/>
  <c r="L48" i="11" a="1"/>
  <c r="L48" i="11" s="1"/>
  <c r="M48" i="11" a="1"/>
  <c r="M48" i="11"/>
  <c r="N48" i="11" a="1"/>
  <c r="N48" i="11" s="1"/>
  <c r="O48" i="11" a="1"/>
  <c r="O48" i="11"/>
  <c r="P48" i="11" a="1"/>
  <c r="P48" i="11" s="1"/>
  <c r="Q48" i="11" a="1"/>
  <c r="Q48" i="11"/>
  <c r="R48" i="11" a="1"/>
  <c r="R48" i="11" s="1"/>
  <c r="S48" i="11" a="1"/>
  <c r="S48" i="11" s="1"/>
  <c r="T48" i="11" a="1"/>
  <c r="T48" i="11" s="1"/>
  <c r="U48" i="11" a="1"/>
  <c r="U48" i="11"/>
  <c r="V48" i="11" a="1"/>
  <c r="V48" i="11" s="1"/>
  <c r="W48" i="11" a="1"/>
  <c r="W48" i="11" s="1"/>
  <c r="X48" i="11" a="1"/>
  <c r="X48" i="11" s="1"/>
  <c r="Y48" i="11" a="1"/>
  <c r="Y48" i="11"/>
  <c r="Z48" i="11" a="1"/>
  <c r="Z48" i="11" s="1"/>
  <c r="AA48" i="11" a="1"/>
  <c r="AA48" i="11" s="1"/>
  <c r="AB48" i="11" a="1"/>
  <c r="AB48" i="11" s="1"/>
  <c r="AC48" i="11" a="1"/>
  <c r="AC48" i="11"/>
  <c r="AD48" i="11" a="1"/>
  <c r="AD48" i="11" s="1"/>
  <c r="D49" i="11" a="1"/>
  <c r="D49" i="11" s="1"/>
  <c r="E49" i="11" a="1"/>
  <c r="E49" i="11" s="1"/>
  <c r="F49" i="11" a="1"/>
  <c r="F49" i="11"/>
  <c r="G49" i="11" a="1"/>
  <c r="G49" i="11" s="1"/>
  <c r="H49" i="11" a="1"/>
  <c r="H49" i="11" s="1"/>
  <c r="I49" i="11" a="1"/>
  <c r="I49" i="11" s="1"/>
  <c r="J49" i="11" a="1"/>
  <c r="J49" i="11"/>
  <c r="K49" i="11" a="1"/>
  <c r="K49" i="11" s="1"/>
  <c r="L49" i="11" a="1"/>
  <c r="L49" i="11" s="1"/>
  <c r="M49" i="11" a="1"/>
  <c r="M49" i="11" s="1"/>
  <c r="N49" i="11" a="1"/>
  <c r="N49" i="11"/>
  <c r="O49" i="11" a="1"/>
  <c r="O49" i="11" s="1"/>
  <c r="P49" i="11" a="1"/>
  <c r="P49" i="11" s="1"/>
  <c r="Q49" i="11" a="1"/>
  <c r="Q49" i="11" s="1"/>
  <c r="R49" i="11" a="1"/>
  <c r="R49" i="11"/>
  <c r="S49" i="11" a="1"/>
  <c r="S49" i="11" s="1"/>
  <c r="T49" i="11" a="1"/>
  <c r="T49" i="11" s="1"/>
  <c r="U49" i="11" a="1"/>
  <c r="U49" i="11" s="1"/>
  <c r="V49" i="11" a="1"/>
  <c r="V49" i="11"/>
  <c r="W49" i="11" a="1"/>
  <c r="W49" i="11" s="1"/>
  <c r="X49" i="11" a="1"/>
  <c r="X49" i="11" s="1"/>
  <c r="Y49" i="11" a="1"/>
  <c r="Y49" i="11" s="1"/>
  <c r="Z49" i="11" a="1"/>
  <c r="Z49" i="11"/>
  <c r="AA49" i="11" a="1"/>
  <c r="AA49" i="11" s="1"/>
  <c r="AB49" i="11" a="1"/>
  <c r="AB49" i="11" s="1"/>
  <c r="AC49" i="11" a="1"/>
  <c r="AC49" i="11" s="1"/>
  <c r="AD49" i="11" a="1"/>
  <c r="AD49" i="11"/>
  <c r="D50" i="11" a="1"/>
  <c r="D50" i="11" s="1"/>
  <c r="E50" i="11" a="1"/>
  <c r="E50" i="11" s="1"/>
  <c r="F50" i="11" a="1"/>
  <c r="F50" i="11" s="1"/>
  <c r="G50" i="11" a="1"/>
  <c r="G50" i="11"/>
  <c r="H50" i="11" a="1"/>
  <c r="H50" i="11" s="1"/>
  <c r="I50" i="11" a="1"/>
  <c r="I50" i="11" s="1"/>
  <c r="J50" i="11" a="1"/>
  <c r="J50" i="11" s="1"/>
  <c r="K50" i="11" a="1"/>
  <c r="K50" i="11"/>
  <c r="L50" i="11" a="1"/>
  <c r="L50" i="11" s="1"/>
  <c r="M50" i="11" a="1"/>
  <c r="M50" i="11" s="1"/>
  <c r="N50" i="11" a="1"/>
  <c r="N50" i="11" s="1"/>
  <c r="O50" i="11" a="1"/>
  <c r="O50" i="11"/>
  <c r="P50" i="11" a="1"/>
  <c r="P50" i="11" s="1"/>
  <c r="Q50" i="11" a="1"/>
  <c r="Q50" i="11"/>
  <c r="R50" i="11" a="1"/>
  <c r="R50" i="11" s="1"/>
  <c r="S50" i="11" a="1"/>
  <c r="S50" i="11"/>
  <c r="T50" i="11" a="1"/>
  <c r="T50" i="11" s="1"/>
  <c r="U50" i="11" a="1"/>
  <c r="U50" i="11" s="1"/>
  <c r="V50" i="11" a="1"/>
  <c r="V50" i="11" s="1"/>
  <c r="W50" i="11" a="1"/>
  <c r="W50" i="11"/>
  <c r="X50" i="11" a="1"/>
  <c r="X50" i="11" s="1"/>
  <c r="Y50" i="11" a="1"/>
  <c r="Y50" i="11"/>
  <c r="Z50" i="11" a="1"/>
  <c r="Z50" i="11" s="1"/>
  <c r="AA50" i="11" a="1"/>
  <c r="AA50" i="11"/>
  <c r="AB50" i="11" a="1"/>
  <c r="AB50" i="11" s="1"/>
  <c r="AC50" i="11" a="1"/>
  <c r="AC50" i="11" s="1"/>
  <c r="AD50" i="11" a="1"/>
  <c r="AD50" i="11" s="1"/>
  <c r="D51" i="11" a="1"/>
  <c r="D51" i="11"/>
  <c r="E51" i="11" a="1"/>
  <c r="E51" i="11" s="1"/>
  <c r="F51" i="11" a="1"/>
  <c r="F51" i="11"/>
  <c r="G51" i="11" a="1"/>
  <c r="G51" i="11" s="1"/>
  <c r="H51" i="11" a="1"/>
  <c r="H51" i="11"/>
  <c r="I51" i="11" a="1"/>
  <c r="I51" i="11" s="1"/>
  <c r="J51" i="11" a="1"/>
  <c r="J51" i="11" s="1"/>
  <c r="K51" i="11" a="1"/>
  <c r="K51" i="11" s="1"/>
  <c r="L51" i="11" a="1"/>
  <c r="L51" i="11"/>
  <c r="M51" i="11" a="1"/>
  <c r="M51" i="11" s="1"/>
  <c r="N51" i="11" a="1"/>
  <c r="N51" i="11"/>
  <c r="O51" i="11" a="1"/>
  <c r="O51" i="11" s="1"/>
  <c r="P51" i="11" a="1"/>
  <c r="P51" i="11"/>
  <c r="Q51" i="11" a="1"/>
  <c r="Q51" i="11" s="1"/>
  <c r="R51" i="11" a="1"/>
  <c r="R51" i="11" s="1"/>
  <c r="S51" i="11" a="1"/>
  <c r="S51" i="11" s="1"/>
  <c r="T51" i="11" a="1"/>
  <c r="T51" i="11"/>
  <c r="U51" i="11" a="1"/>
  <c r="U51" i="11" s="1"/>
  <c r="V51" i="11" a="1"/>
  <c r="V51" i="11"/>
  <c r="W51" i="11" a="1"/>
  <c r="W51" i="11" s="1"/>
  <c r="X51" i="11" a="1"/>
  <c r="X51" i="11"/>
  <c r="Y51" i="11" a="1"/>
  <c r="Y51" i="11" s="1"/>
  <c r="Z51" i="11" a="1"/>
  <c r="Z51" i="11" s="1"/>
  <c r="AA51" i="11" a="1"/>
  <c r="AA51" i="11" s="1"/>
  <c r="AB51" i="11" a="1"/>
  <c r="AB51" i="11"/>
  <c r="AC51" i="11" a="1"/>
  <c r="AC51" i="11" s="1"/>
  <c r="AD51" i="11" a="1"/>
  <c r="AD51" i="11"/>
  <c r="D52" i="11" a="1"/>
  <c r="D52" i="11" s="1"/>
  <c r="E52" i="11" a="1"/>
  <c r="E52" i="11"/>
  <c r="F52" i="11" a="1"/>
  <c r="F52" i="11" s="1"/>
  <c r="G52" i="11" a="1"/>
  <c r="G52" i="11" s="1"/>
  <c r="H52" i="11" a="1"/>
  <c r="H52" i="11" s="1"/>
  <c r="I52" i="11" a="1"/>
  <c r="I52" i="11" s="1"/>
  <c r="J52" i="11" a="1"/>
  <c r="J52" i="11" s="1"/>
  <c r="K52" i="11" a="1"/>
  <c r="K52" i="11"/>
  <c r="L52" i="11" a="1"/>
  <c r="L52" i="11" s="1"/>
  <c r="M52" i="11" a="1"/>
  <c r="M52" i="11"/>
  <c r="N52" i="11" a="1"/>
  <c r="N52" i="11" s="1"/>
  <c r="O52" i="11" a="1"/>
  <c r="O52" i="11" s="1"/>
  <c r="P52" i="11" a="1"/>
  <c r="P52" i="11" s="1"/>
  <c r="Q52" i="11" a="1"/>
  <c r="Q52" i="11"/>
  <c r="R52" i="11" a="1"/>
  <c r="R52" i="11" s="1"/>
  <c r="S52" i="11" a="1"/>
  <c r="S52" i="11"/>
  <c r="T52" i="11" a="1"/>
  <c r="T52" i="11" s="1"/>
  <c r="U52" i="11" a="1"/>
  <c r="U52" i="11"/>
  <c r="V52" i="11" a="1"/>
  <c r="V52" i="11" s="1"/>
  <c r="W52" i="11" a="1"/>
  <c r="W52" i="11" s="1"/>
  <c r="X52" i="11" a="1"/>
  <c r="X52" i="11" s="1"/>
  <c r="Y52" i="11" a="1"/>
  <c r="Y52" i="11" s="1"/>
  <c r="Z52" i="11" a="1"/>
  <c r="Z52" i="11" s="1"/>
  <c r="AA52" i="11" a="1"/>
  <c r="AA52" i="11"/>
  <c r="AB52" i="11" a="1"/>
  <c r="AB52" i="11" s="1"/>
  <c r="AC52" i="11" a="1"/>
  <c r="AC52" i="11"/>
  <c r="AD52" i="11" a="1"/>
  <c r="AD52" i="11" s="1"/>
  <c r="D53" i="11" a="1"/>
  <c r="D53" i="11" s="1"/>
  <c r="E53" i="11" a="1"/>
  <c r="E53" i="11" s="1"/>
  <c r="F53" i="11" a="1"/>
  <c r="F53" i="11" s="1"/>
  <c r="G53" i="11" a="1"/>
  <c r="G53" i="11"/>
  <c r="H53" i="11" a="1"/>
  <c r="H53" i="11" s="1"/>
  <c r="I53" i="11" a="1"/>
  <c r="I53" i="11" s="1"/>
  <c r="J53" i="11" a="1"/>
  <c r="J53" i="11" s="1"/>
  <c r="K53" i="11" a="1"/>
  <c r="K53" i="11"/>
  <c r="L53" i="11" a="1"/>
  <c r="L53" i="11" s="1"/>
  <c r="M53" i="11" a="1"/>
  <c r="M53" i="11" s="1"/>
  <c r="N53" i="11" a="1"/>
  <c r="N53" i="11" s="1"/>
  <c r="O53" i="11" a="1"/>
  <c r="O53" i="11"/>
  <c r="P53" i="11" a="1"/>
  <c r="P53" i="11" s="1"/>
  <c r="Q53" i="11" a="1"/>
  <c r="Q53" i="11" s="1"/>
  <c r="R53" i="11" a="1"/>
  <c r="R53" i="11" s="1"/>
  <c r="S53" i="11" a="1"/>
  <c r="S53" i="11"/>
  <c r="T53" i="11" a="1"/>
  <c r="T53" i="11" s="1"/>
  <c r="U53" i="11" a="1"/>
  <c r="U53" i="11" s="1"/>
  <c r="V53" i="11" a="1"/>
  <c r="V53" i="11" s="1"/>
  <c r="W53" i="11" a="1"/>
  <c r="W53" i="11"/>
  <c r="X53" i="11" a="1"/>
  <c r="X53" i="11" s="1"/>
  <c r="Y53" i="11" a="1"/>
  <c r="Y53" i="11" s="1"/>
  <c r="Z53" i="11" a="1"/>
  <c r="Z53" i="11" s="1"/>
  <c r="AA53" i="11" a="1"/>
  <c r="AA53" i="11"/>
  <c r="AB53" i="11" a="1"/>
  <c r="AB53" i="11" s="1"/>
  <c r="AC53" i="11" a="1"/>
  <c r="AC53" i="11" s="1"/>
  <c r="AD53" i="11" a="1"/>
  <c r="AD53" i="11" s="1"/>
  <c r="D54" i="11" a="1"/>
  <c r="D54" i="11"/>
  <c r="E54" i="11" a="1"/>
  <c r="E54" i="11" s="1"/>
  <c r="F54" i="11" a="1"/>
  <c r="F54" i="11" s="1"/>
  <c r="G54" i="11" a="1"/>
  <c r="G54" i="11" s="1"/>
  <c r="H54" i="11" a="1"/>
  <c r="H54" i="11"/>
  <c r="I54" i="11" a="1"/>
  <c r="I54" i="11" s="1"/>
  <c r="J54" i="11" a="1"/>
  <c r="J54" i="11" s="1"/>
  <c r="K54" i="11" a="1"/>
  <c r="K54" i="11" s="1"/>
  <c r="L54" i="11" a="1"/>
  <c r="L54" i="11"/>
  <c r="M54" i="11" a="1"/>
  <c r="M54" i="11" s="1"/>
  <c r="N54" i="11" a="1"/>
  <c r="N54" i="11" s="1"/>
  <c r="O54" i="11" a="1"/>
  <c r="O54" i="11" s="1"/>
  <c r="P54" i="11" a="1"/>
  <c r="P54" i="11"/>
  <c r="Q54" i="11" a="1"/>
  <c r="Q54" i="11" s="1"/>
  <c r="R54" i="11" a="1"/>
  <c r="R54" i="11" s="1"/>
  <c r="S54" i="11" a="1"/>
  <c r="S54" i="11" s="1"/>
  <c r="T54" i="11" a="1"/>
  <c r="T54" i="11"/>
  <c r="U54" i="11" a="1"/>
  <c r="U54" i="11" s="1"/>
  <c r="V54" i="11" a="1"/>
  <c r="V54" i="11" s="1"/>
  <c r="W54" i="11" a="1"/>
  <c r="W54" i="11" s="1"/>
  <c r="X54" i="11" a="1"/>
  <c r="X54" i="11"/>
  <c r="Y54" i="11" a="1"/>
  <c r="Y54" i="11" s="1"/>
  <c r="Z54" i="11" a="1"/>
  <c r="Z54" i="11" s="1"/>
  <c r="AA54" i="11" a="1"/>
  <c r="AA54" i="11" s="1"/>
  <c r="AB54" i="11" a="1"/>
  <c r="AB54" i="11"/>
  <c r="AC54" i="11" a="1"/>
  <c r="AC54" i="11" s="1"/>
  <c r="AD54" i="11" a="1"/>
  <c r="AD54" i="11" s="1"/>
  <c r="D55" i="11" a="1"/>
  <c r="D55" i="11" s="1"/>
  <c r="E55" i="11" a="1"/>
  <c r="E55" i="11"/>
  <c r="F55" i="11" a="1"/>
  <c r="F55" i="11" s="1"/>
  <c r="G55" i="11" a="1"/>
  <c r="G55" i="11" s="1"/>
  <c r="H55" i="11" a="1"/>
  <c r="H55" i="11" s="1"/>
  <c r="I55" i="11" a="1"/>
  <c r="I55" i="11"/>
  <c r="J55" i="11" a="1"/>
  <c r="J55" i="11" s="1"/>
  <c r="K55" i="11" a="1"/>
  <c r="K55" i="11" s="1"/>
  <c r="L55" i="11" a="1"/>
  <c r="L55" i="11" s="1"/>
  <c r="M55" i="11" a="1"/>
  <c r="M55" i="11"/>
  <c r="N55" i="11" a="1"/>
  <c r="N55" i="11" s="1"/>
  <c r="O55" i="11" a="1"/>
  <c r="O55" i="11" s="1"/>
  <c r="P55" i="11" a="1"/>
  <c r="P55" i="11" s="1"/>
  <c r="Q55" i="11" a="1"/>
  <c r="Q55" i="11"/>
  <c r="R55" i="11" a="1"/>
  <c r="R55" i="11" s="1"/>
  <c r="S55" i="11" a="1"/>
  <c r="S55" i="11" s="1"/>
  <c r="T55" i="11" a="1"/>
  <c r="T55" i="11" s="1"/>
  <c r="U55" i="11" a="1"/>
  <c r="U55" i="11"/>
  <c r="V55" i="11" a="1"/>
  <c r="V55" i="11" s="1"/>
  <c r="W55" i="11" a="1"/>
  <c r="W55" i="11" s="1"/>
  <c r="X55" i="11" a="1"/>
  <c r="X55" i="11" s="1"/>
  <c r="Y55" i="11" a="1"/>
  <c r="Y55" i="11"/>
  <c r="Z55" i="11" a="1"/>
  <c r="Z55" i="11" s="1"/>
  <c r="AA55" i="11" a="1"/>
  <c r="AA55" i="11" s="1"/>
  <c r="AB55" i="11" a="1"/>
  <c r="AB55" i="11" s="1"/>
  <c r="AC55" i="11" a="1"/>
  <c r="AC55" i="11"/>
  <c r="AD55" i="11" a="1"/>
  <c r="AD55" i="11" s="1"/>
  <c r="D56" i="11" a="1"/>
  <c r="D56" i="11" s="1"/>
  <c r="E56" i="11" a="1"/>
  <c r="E56" i="11" s="1"/>
  <c r="F56" i="11" a="1"/>
  <c r="F56" i="11"/>
  <c r="G56" i="11" a="1"/>
  <c r="G56" i="11" s="1"/>
  <c r="H56" i="11" a="1"/>
  <c r="H56" i="11" s="1"/>
  <c r="I56" i="11" a="1"/>
  <c r="I56" i="11" s="1"/>
  <c r="J56" i="11" a="1"/>
  <c r="J56" i="11"/>
  <c r="K56" i="11" a="1"/>
  <c r="K56" i="11" s="1"/>
  <c r="L56" i="11" a="1"/>
  <c r="L56" i="11" s="1"/>
  <c r="M56" i="11" a="1"/>
  <c r="M56" i="11" s="1"/>
  <c r="N56" i="11" a="1"/>
  <c r="N56" i="11"/>
  <c r="O56" i="11" a="1"/>
  <c r="O56" i="11" s="1"/>
  <c r="P56" i="11" a="1"/>
  <c r="P56" i="11" s="1"/>
  <c r="Q56" i="11" a="1"/>
  <c r="Q56" i="11" s="1"/>
  <c r="R56" i="11" a="1"/>
  <c r="R56" i="11"/>
  <c r="S56" i="11" a="1"/>
  <c r="S56" i="11" s="1"/>
  <c r="T56" i="11" a="1"/>
  <c r="T56" i="11" s="1"/>
  <c r="U56" i="11" a="1"/>
  <c r="U56" i="11" s="1"/>
  <c r="V56" i="11" a="1"/>
  <c r="V56" i="11"/>
  <c r="W56" i="11" a="1"/>
  <c r="W56" i="11" s="1"/>
  <c r="X56" i="11" a="1"/>
  <c r="X56" i="11" s="1"/>
  <c r="Y56" i="11" a="1"/>
  <c r="Y56" i="11" s="1"/>
  <c r="Z56" i="11" a="1"/>
  <c r="Z56" i="11"/>
  <c r="AA56" i="11" a="1"/>
  <c r="AA56" i="11" s="1"/>
  <c r="AB56" i="11" a="1"/>
  <c r="AB56" i="11" s="1"/>
  <c r="AC56" i="11" a="1"/>
  <c r="AC56" i="11" s="1"/>
  <c r="AD56" i="11" a="1"/>
  <c r="AD56" i="11"/>
  <c r="D57" i="11" a="1"/>
  <c r="D57" i="11" s="1"/>
  <c r="E57" i="11" a="1"/>
  <c r="E57" i="11" s="1"/>
  <c r="F57" i="11" a="1"/>
  <c r="F57" i="11" s="1"/>
  <c r="G57" i="11" a="1"/>
  <c r="G57" i="11"/>
  <c r="H57" i="11" a="1"/>
  <c r="H57" i="11" s="1"/>
  <c r="I57" i="11" a="1"/>
  <c r="I57" i="11" s="1"/>
  <c r="J57" i="11" a="1"/>
  <c r="J57" i="11" s="1"/>
  <c r="K57" i="11" a="1"/>
  <c r="K57" i="11"/>
  <c r="L57" i="11" a="1"/>
  <c r="L57" i="11" s="1"/>
  <c r="M57" i="11" a="1"/>
  <c r="M57" i="11" s="1"/>
  <c r="N57" i="11" a="1"/>
  <c r="N57" i="11" s="1"/>
  <c r="O57" i="11" a="1"/>
  <c r="O57" i="11"/>
  <c r="P57" i="11" a="1"/>
  <c r="P57" i="11" s="1"/>
  <c r="Q57" i="11" a="1"/>
  <c r="Q57" i="11" s="1"/>
  <c r="R57" i="11" a="1"/>
  <c r="R57" i="11" s="1"/>
  <c r="S57" i="11" a="1"/>
  <c r="S57" i="11"/>
  <c r="T57" i="11" a="1"/>
  <c r="T57" i="11" s="1"/>
  <c r="U57" i="11" a="1"/>
  <c r="U57" i="11" s="1"/>
  <c r="V57" i="11" a="1"/>
  <c r="V57" i="11" s="1"/>
  <c r="W57" i="11" a="1"/>
  <c r="W57" i="11"/>
  <c r="X57" i="11" a="1"/>
  <c r="X57" i="11" s="1"/>
  <c r="Y57" i="11" a="1"/>
  <c r="Y57" i="11" s="1"/>
  <c r="Z57" i="11" a="1"/>
  <c r="Z57" i="11" s="1"/>
  <c r="AA57" i="11" a="1"/>
  <c r="AA57" i="11"/>
  <c r="AB57" i="11" a="1"/>
  <c r="AB57" i="11" s="1"/>
  <c r="AC57" i="11" a="1"/>
  <c r="AC57" i="11" s="1"/>
  <c r="AD57" i="11" a="1"/>
  <c r="AD57" i="11" s="1"/>
  <c r="D58" i="11" a="1"/>
  <c r="D58" i="11"/>
  <c r="E58" i="11" a="1"/>
  <c r="E58" i="11" s="1"/>
  <c r="F58" i="11" a="1"/>
  <c r="F58" i="11" s="1"/>
  <c r="G58" i="11" a="1"/>
  <c r="G58" i="11" s="1"/>
  <c r="H58" i="11" a="1"/>
  <c r="H58" i="11"/>
  <c r="I58" i="11" a="1"/>
  <c r="I58" i="11" s="1"/>
  <c r="J58" i="11" a="1"/>
  <c r="J58" i="11" s="1"/>
  <c r="K58" i="11" a="1"/>
  <c r="K58" i="11" s="1"/>
  <c r="L58" i="11" a="1"/>
  <c r="L58" i="11"/>
  <c r="M58" i="11" a="1"/>
  <c r="M58" i="11" s="1"/>
  <c r="N58" i="11" a="1"/>
  <c r="N58" i="11" s="1"/>
  <c r="O58" i="11" a="1"/>
  <c r="O58" i="11" s="1"/>
  <c r="P58" i="11" a="1"/>
  <c r="P58" i="11"/>
  <c r="Q58" i="11" a="1"/>
  <c r="Q58" i="11" s="1"/>
  <c r="R58" i="11" a="1"/>
  <c r="R58" i="11" s="1"/>
  <c r="S58" i="11" a="1"/>
  <c r="S58" i="11" s="1"/>
  <c r="T58" i="11" a="1"/>
  <c r="T58" i="11"/>
  <c r="U58" i="11" a="1"/>
  <c r="U58" i="11" s="1"/>
  <c r="V58" i="11" a="1"/>
  <c r="V58" i="11" s="1"/>
  <c r="W58" i="11" a="1"/>
  <c r="W58" i="11" s="1"/>
  <c r="X58" i="11" a="1"/>
  <c r="X58" i="11"/>
  <c r="Y58" i="11" a="1"/>
  <c r="Y58" i="11" s="1"/>
  <c r="Z58" i="11" a="1"/>
  <c r="Z58" i="11" s="1"/>
  <c r="AA58" i="11" a="1"/>
  <c r="AA58" i="11" s="1"/>
  <c r="AB58" i="11" a="1"/>
  <c r="AB58" i="11"/>
  <c r="AC58" i="11" a="1"/>
  <c r="AC58" i="11" s="1"/>
  <c r="AD58" i="11" a="1"/>
  <c r="AD58" i="11" s="1"/>
  <c r="D59" i="11" a="1"/>
  <c r="D59" i="11" s="1"/>
  <c r="E59" i="11" a="1"/>
  <c r="E59" i="11"/>
  <c r="F59" i="11" a="1"/>
  <c r="F59" i="11" s="1"/>
  <c r="G59" i="11" a="1"/>
  <c r="G59" i="11" s="1"/>
  <c r="H59" i="11" a="1"/>
  <c r="H59" i="11" s="1"/>
  <c r="I59" i="11" a="1"/>
  <c r="I59" i="11" s="1"/>
  <c r="J59" i="11" a="1"/>
  <c r="J59" i="11" s="1"/>
  <c r="K59" i="11" a="1"/>
  <c r="K59" i="11"/>
  <c r="L59" i="11" a="1"/>
  <c r="L59" i="11" s="1"/>
  <c r="M59" i="11" a="1"/>
  <c r="M59" i="11"/>
  <c r="N59" i="11" a="1"/>
  <c r="N59" i="11" s="1"/>
  <c r="O59" i="11" a="1"/>
  <c r="O59" i="11" s="1"/>
  <c r="P59" i="11" a="1"/>
  <c r="P59" i="11" s="1"/>
  <c r="Q59" i="11" a="1"/>
  <c r="Q59" i="11" s="1"/>
  <c r="R59" i="11" a="1"/>
  <c r="R59" i="11" s="1"/>
  <c r="S59" i="11" a="1"/>
  <c r="S59" i="11"/>
  <c r="T59" i="11" a="1"/>
  <c r="T59" i="11" s="1"/>
  <c r="U59" i="11" a="1"/>
  <c r="U59" i="11"/>
  <c r="V59" i="11" a="1"/>
  <c r="V59" i="11" s="1"/>
  <c r="W59" i="11" a="1"/>
  <c r="W59" i="11" s="1"/>
  <c r="X59" i="11" a="1"/>
  <c r="X59" i="11" s="1"/>
  <c r="Y59" i="11" a="1"/>
  <c r="Y59" i="11" s="1"/>
  <c r="Z59" i="11" a="1"/>
  <c r="Z59" i="11" s="1"/>
  <c r="AA59" i="11" a="1"/>
  <c r="AA59" i="11"/>
  <c r="AB59" i="11" a="1"/>
  <c r="AB59" i="11" s="1"/>
  <c r="AC59" i="11" a="1"/>
  <c r="AC59" i="11"/>
  <c r="AD59" i="11" a="1"/>
  <c r="AD59" i="11" s="1"/>
  <c r="D60" i="11" a="1"/>
  <c r="D60" i="11" s="1"/>
  <c r="E60" i="11" a="1"/>
  <c r="E60" i="11" s="1"/>
  <c r="F60" i="11" a="1"/>
  <c r="F60" i="11" s="1"/>
  <c r="G60" i="11" a="1"/>
  <c r="G60" i="11" s="1"/>
  <c r="H60" i="11" a="1"/>
  <c r="H60" i="11"/>
  <c r="I60" i="11" a="1"/>
  <c r="I60" i="11" s="1"/>
  <c r="J60" i="11" a="1"/>
  <c r="J60" i="11"/>
  <c r="K60" i="11" a="1"/>
  <c r="K60" i="11" s="1"/>
  <c r="L60" i="11" a="1"/>
  <c r="L60" i="11" s="1"/>
  <c r="M60" i="11" a="1"/>
  <c r="M60" i="11" s="1"/>
  <c r="N60" i="11" a="1"/>
  <c r="N60" i="11" s="1"/>
  <c r="O60" i="11" a="1"/>
  <c r="O60" i="11" s="1"/>
  <c r="P60" i="11" a="1"/>
  <c r="P60" i="11"/>
  <c r="Q60" i="11" a="1"/>
  <c r="Q60" i="11" s="1"/>
  <c r="R60" i="11" a="1"/>
  <c r="R60" i="11"/>
  <c r="S60" i="11" a="1"/>
  <c r="S60" i="11" s="1"/>
  <c r="T60" i="11" a="1"/>
  <c r="T60" i="11" s="1"/>
  <c r="U60" i="11" a="1"/>
  <c r="U60" i="11" s="1"/>
  <c r="V60" i="11" a="1"/>
  <c r="V60" i="11" s="1"/>
  <c r="W60" i="11" a="1"/>
  <c r="W60" i="11" s="1"/>
  <c r="X60" i="11" a="1"/>
  <c r="X60" i="11"/>
  <c r="Y60" i="11" a="1"/>
  <c r="Y60" i="11" s="1"/>
  <c r="Z60" i="11" a="1"/>
  <c r="Z60" i="11"/>
  <c r="AA60" i="11" a="1"/>
  <c r="AA60" i="11" s="1"/>
  <c r="AB60" i="11" a="1"/>
  <c r="AB60" i="11" s="1"/>
  <c r="AC60" i="11" a="1"/>
  <c r="AC60" i="11" s="1"/>
  <c r="AD60" i="11" a="1"/>
  <c r="AD60" i="11" s="1"/>
  <c r="D61" i="11" a="1"/>
  <c r="D61" i="11" s="1"/>
  <c r="E61" i="11" a="1"/>
  <c r="E61" i="11"/>
  <c r="F61" i="11" a="1"/>
  <c r="F61" i="11" s="1"/>
  <c r="G61" i="11" a="1"/>
  <c r="G61" i="11"/>
  <c r="H61" i="11" a="1"/>
  <c r="H61" i="11" s="1"/>
  <c r="I61" i="11" a="1"/>
  <c r="I61" i="11" s="1"/>
  <c r="J61" i="11" a="1"/>
  <c r="J61" i="11" s="1"/>
  <c r="K61" i="11" a="1"/>
  <c r="K61" i="11" s="1"/>
  <c r="L61" i="11" a="1"/>
  <c r="L61" i="11" s="1"/>
  <c r="M61" i="11" a="1"/>
  <c r="M61" i="11"/>
  <c r="N61" i="11" a="1"/>
  <c r="N61" i="11" s="1"/>
  <c r="O61" i="11" a="1"/>
  <c r="O61" i="11"/>
  <c r="P61" i="11" a="1"/>
  <c r="P61" i="11" s="1"/>
  <c r="Q61" i="11" a="1"/>
  <c r="Q61" i="11" s="1"/>
  <c r="R61" i="11" a="1"/>
  <c r="R61" i="11" s="1"/>
  <c r="S61" i="11" a="1"/>
  <c r="S61" i="11" s="1"/>
  <c r="T61" i="11" a="1"/>
  <c r="T61" i="11" s="1"/>
  <c r="U61" i="11" a="1"/>
  <c r="U61" i="11"/>
  <c r="V61" i="11" a="1"/>
  <c r="V61" i="11" s="1"/>
  <c r="W61" i="11" a="1"/>
  <c r="W61" i="11"/>
  <c r="X61" i="11" a="1"/>
  <c r="X61" i="11" s="1"/>
  <c r="Y61" i="11" a="1"/>
  <c r="Y61" i="11" s="1"/>
  <c r="Z61" i="11" a="1"/>
  <c r="Z61" i="11" s="1"/>
  <c r="AA61" i="11" a="1"/>
  <c r="AA61" i="11" s="1"/>
  <c r="AB61" i="11" a="1"/>
  <c r="AB61" i="11" s="1"/>
  <c r="AC61" i="11" a="1"/>
  <c r="AC61" i="11"/>
  <c r="AD61" i="11" a="1"/>
  <c r="AD61" i="11" s="1"/>
  <c r="D62" i="11" a="1"/>
  <c r="D62" i="11"/>
  <c r="E62" i="11" a="1"/>
  <c r="E62" i="11" s="1"/>
  <c r="F62" i="11" a="1"/>
  <c r="F62" i="11" s="1"/>
  <c r="G62" i="11" a="1"/>
  <c r="G62" i="11" s="1"/>
  <c r="H62" i="11" a="1"/>
  <c r="H62" i="11" s="1"/>
  <c r="I62" i="11" a="1"/>
  <c r="I62" i="11" s="1"/>
  <c r="J62" i="11" a="1"/>
  <c r="J62" i="11"/>
  <c r="K62" i="11" a="1"/>
  <c r="K62" i="11" s="1"/>
  <c r="L62" i="11" a="1"/>
  <c r="L62" i="11"/>
  <c r="M62" i="11" a="1"/>
  <c r="M62" i="11" s="1"/>
  <c r="N62" i="11" a="1"/>
  <c r="N62" i="11" s="1"/>
  <c r="O62" i="11" a="1"/>
  <c r="O62" i="11" s="1"/>
  <c r="P62" i="11" a="1"/>
  <c r="P62" i="11" s="1"/>
  <c r="Q62" i="11" a="1"/>
  <c r="Q62" i="11" s="1"/>
  <c r="R62" i="11" a="1"/>
  <c r="R62" i="11"/>
  <c r="S62" i="11" a="1"/>
  <c r="S62" i="11" s="1"/>
  <c r="T62" i="11" a="1"/>
  <c r="T62" i="11"/>
  <c r="U62" i="11" a="1"/>
  <c r="U62" i="11" s="1"/>
  <c r="V62" i="11" a="1"/>
  <c r="V62" i="11" s="1"/>
  <c r="W62" i="11" a="1"/>
  <c r="W62" i="11" s="1"/>
  <c r="X62" i="11" a="1"/>
  <c r="X62" i="11" s="1"/>
  <c r="Y62" i="11" a="1"/>
  <c r="Y62" i="11" s="1"/>
  <c r="Z62" i="11" a="1"/>
  <c r="Z62" i="11"/>
  <c r="AA62" i="11" a="1"/>
  <c r="AA62" i="11" s="1"/>
  <c r="AB62" i="11" a="1"/>
  <c r="AB62" i="11"/>
  <c r="AC62" i="11" a="1"/>
  <c r="AC62" i="11" s="1"/>
  <c r="AD62" i="11" a="1"/>
  <c r="AD62" i="11" s="1"/>
  <c r="D63" i="11" a="1"/>
  <c r="D63" i="11" s="1"/>
  <c r="E63" i="11" a="1"/>
  <c r="E63" i="11" s="1"/>
  <c r="F63" i="11" a="1"/>
  <c r="F63" i="11" s="1"/>
  <c r="G63" i="11" a="1"/>
  <c r="G63" i="11"/>
  <c r="H63" i="11" a="1"/>
  <c r="H63" i="11" s="1"/>
  <c r="I63" i="11" a="1"/>
  <c r="I63" i="11"/>
  <c r="J63" i="11" a="1"/>
  <c r="J63" i="11" s="1"/>
  <c r="K63" i="11" a="1"/>
  <c r="K63" i="11" s="1"/>
  <c r="L63" i="11" a="1"/>
  <c r="L63" i="11" s="1"/>
  <c r="M63" i="11" a="1"/>
  <c r="M63" i="11" s="1"/>
  <c r="N63" i="11" a="1"/>
  <c r="N63" i="11" s="1"/>
  <c r="O63" i="11" a="1"/>
  <c r="O63" i="11"/>
  <c r="P63" i="11" a="1"/>
  <c r="P63" i="11" s="1"/>
  <c r="Q63" i="11" a="1"/>
  <c r="Q63" i="11"/>
  <c r="R63" i="11" a="1"/>
  <c r="R63" i="11" s="1"/>
  <c r="S63" i="11" a="1"/>
  <c r="S63" i="11" s="1"/>
  <c r="T63" i="11" a="1"/>
  <c r="T63" i="11" s="1"/>
  <c r="U63" i="11" a="1"/>
  <c r="U63" i="11" s="1"/>
  <c r="V63" i="11" a="1"/>
  <c r="V63" i="11" s="1"/>
  <c r="W63" i="11" a="1"/>
  <c r="W63" i="11"/>
  <c r="X63" i="11" a="1"/>
  <c r="X63" i="11" s="1"/>
  <c r="Y63" i="11" a="1"/>
  <c r="Y63" i="11"/>
  <c r="Z63" i="11" a="1"/>
  <c r="Z63" i="11" s="1"/>
  <c r="AA63" i="11" a="1"/>
  <c r="AA63" i="11" s="1"/>
  <c r="AB63" i="11" a="1"/>
  <c r="AB63" i="11" s="1"/>
  <c r="AC63" i="11" a="1"/>
  <c r="AC63" i="11" s="1"/>
  <c r="AD63" i="11" a="1"/>
  <c r="AD63" i="11" s="1"/>
  <c r="D64" i="11" a="1"/>
  <c r="D64" i="11"/>
  <c r="E64" i="11" a="1"/>
  <c r="E64" i="11" s="1"/>
  <c r="F64" i="11" a="1"/>
  <c r="F64" i="11"/>
  <c r="G64" i="11" a="1"/>
  <c r="G64" i="11" s="1"/>
  <c r="H64" i="11" a="1"/>
  <c r="H64" i="11" s="1"/>
  <c r="I64" i="11" a="1"/>
  <c r="I64" i="11" s="1"/>
  <c r="J64" i="11" a="1"/>
  <c r="J64" i="11" s="1"/>
  <c r="K64" i="11" a="1"/>
  <c r="K64" i="11" s="1"/>
  <c r="L64" i="11" a="1"/>
  <c r="L64" i="11"/>
  <c r="M64" i="11" a="1"/>
  <c r="M64" i="11" s="1"/>
  <c r="N64" i="11" a="1"/>
  <c r="N64" i="11"/>
  <c r="O64" i="11" a="1"/>
  <c r="O64" i="11" s="1"/>
  <c r="P64" i="11" a="1"/>
  <c r="P64" i="11" s="1"/>
  <c r="Q64" i="11" a="1"/>
  <c r="Q64" i="11" s="1"/>
  <c r="R64" i="11" a="1"/>
  <c r="R64" i="11" s="1"/>
  <c r="S64" i="11" a="1"/>
  <c r="S64" i="11"/>
  <c r="T64" i="11" a="1"/>
  <c r="T64" i="11" s="1"/>
  <c r="U64" i="11" a="1"/>
  <c r="U64" i="11" s="1"/>
  <c r="V64" i="11" a="1"/>
  <c r="V64" i="11" s="1"/>
  <c r="W64" i="11" a="1"/>
  <c r="W64" i="11"/>
  <c r="X64" i="11" a="1"/>
  <c r="X64" i="11" s="1"/>
  <c r="Y64" i="11" a="1"/>
  <c r="Y64" i="11" s="1"/>
  <c r="Z64" i="11" a="1"/>
  <c r="Z64" i="11" s="1"/>
  <c r="AA64" i="11" a="1"/>
  <c r="AA64" i="11"/>
  <c r="AB64" i="11" a="1"/>
  <c r="AB64" i="11" s="1"/>
  <c r="AC64" i="11" a="1"/>
  <c r="AC64" i="11" s="1"/>
  <c r="AD64" i="11" a="1"/>
  <c r="AD64" i="11" s="1"/>
  <c r="D65" i="11" a="1"/>
  <c r="D65" i="11"/>
  <c r="E65" i="11" a="1"/>
  <c r="E65" i="11" s="1"/>
  <c r="F65" i="11" a="1"/>
  <c r="F65" i="11" s="1"/>
  <c r="G65" i="11" a="1"/>
  <c r="G65" i="11" s="1"/>
  <c r="H65" i="11" a="1"/>
  <c r="H65" i="11"/>
  <c r="I65" i="11" a="1"/>
  <c r="I65" i="11" s="1"/>
  <c r="J65" i="11" a="1"/>
  <c r="J65" i="11" s="1"/>
  <c r="K65" i="11" a="1"/>
  <c r="K65" i="11" s="1"/>
  <c r="L65" i="11" a="1"/>
  <c r="L65" i="11"/>
  <c r="M65" i="11" a="1"/>
  <c r="M65" i="11" s="1"/>
  <c r="N65" i="11" a="1"/>
  <c r="N65" i="11" s="1"/>
  <c r="O65" i="11" a="1"/>
  <c r="O65" i="11" s="1"/>
  <c r="P65" i="11" a="1"/>
  <c r="P65" i="11"/>
  <c r="Q65" i="11" a="1"/>
  <c r="Q65" i="11" s="1"/>
  <c r="R65" i="11" a="1"/>
  <c r="R65" i="11" s="1"/>
  <c r="S65" i="11" a="1"/>
  <c r="S65" i="11" s="1"/>
  <c r="T65" i="11" a="1"/>
  <c r="T65" i="11"/>
  <c r="U65" i="11" a="1"/>
  <c r="U65" i="11" s="1"/>
  <c r="V65" i="11" a="1"/>
  <c r="V65" i="11" s="1"/>
  <c r="W65" i="11" a="1"/>
  <c r="W65" i="11" s="1"/>
  <c r="X65" i="11" a="1"/>
  <c r="X65" i="11"/>
  <c r="Y65" i="11" a="1"/>
  <c r="Y65" i="11" s="1"/>
  <c r="Z65" i="11" a="1"/>
  <c r="Z65" i="11" s="1"/>
  <c r="AA65" i="11" a="1"/>
  <c r="AA65" i="11" s="1"/>
  <c r="AB65" i="11" a="1"/>
  <c r="AB65" i="11"/>
  <c r="AC65" i="11" a="1"/>
  <c r="AC65" i="11" s="1"/>
  <c r="AD65" i="11" a="1"/>
  <c r="AD65" i="11" s="1"/>
  <c r="D66" i="11" a="1"/>
  <c r="D66" i="11" s="1"/>
  <c r="E66" i="11" a="1"/>
  <c r="E66" i="11"/>
  <c r="F66" i="11" a="1"/>
  <c r="F66" i="11" s="1"/>
  <c r="G66" i="11" a="1"/>
  <c r="G66" i="11" s="1"/>
  <c r="H66" i="11" a="1"/>
  <c r="H66" i="11" s="1"/>
  <c r="I66" i="11" a="1"/>
  <c r="I66" i="11"/>
  <c r="J66" i="11" a="1"/>
  <c r="J66" i="11" s="1"/>
  <c r="K66" i="11" a="1"/>
  <c r="K66" i="11" s="1"/>
  <c r="L66" i="11" a="1"/>
  <c r="L66" i="11" s="1"/>
  <c r="M66" i="11" a="1"/>
  <c r="M66" i="11"/>
  <c r="N66" i="11" a="1"/>
  <c r="N66" i="11" s="1"/>
  <c r="O66" i="11" a="1"/>
  <c r="O66" i="11" s="1"/>
  <c r="P66" i="11" a="1"/>
  <c r="P66" i="11" s="1"/>
  <c r="Q66" i="11" a="1"/>
  <c r="Q66" i="11"/>
  <c r="R66" i="11" a="1"/>
  <c r="R66" i="11" s="1"/>
  <c r="S66" i="11" a="1"/>
  <c r="S66" i="11" s="1"/>
  <c r="T66" i="11" a="1"/>
  <c r="T66" i="11" s="1"/>
  <c r="U66" i="11" a="1"/>
  <c r="U66" i="11"/>
  <c r="V66" i="11" a="1"/>
  <c r="V66" i="11" s="1"/>
  <c r="W66" i="11" a="1"/>
  <c r="W66" i="11" s="1"/>
  <c r="X66" i="11" a="1"/>
  <c r="X66" i="11" s="1"/>
  <c r="Y66" i="11" a="1"/>
  <c r="Y66" i="11"/>
  <c r="Z66" i="11" a="1"/>
  <c r="Z66" i="11" s="1"/>
  <c r="AA66" i="11" a="1"/>
  <c r="AA66" i="11" s="1"/>
  <c r="AB66" i="11" a="1"/>
  <c r="AB66" i="11" s="1"/>
  <c r="AC66" i="11" a="1"/>
  <c r="AC66" i="11"/>
  <c r="AD66" i="11" a="1"/>
  <c r="AD66" i="11" s="1"/>
  <c r="D67" i="11" a="1"/>
  <c r="D67" i="11" s="1"/>
  <c r="E67" i="11" a="1"/>
  <c r="E67" i="11" s="1"/>
  <c r="F67" i="11" a="1"/>
  <c r="F67" i="11"/>
  <c r="G67" i="11" a="1"/>
  <c r="G67" i="11" s="1"/>
  <c r="H67" i="11" a="1"/>
  <c r="H67" i="11" s="1"/>
  <c r="I67" i="11" a="1"/>
  <c r="I67" i="11" s="1"/>
  <c r="J67" i="11" a="1"/>
  <c r="J67" i="11"/>
  <c r="K67" i="11" a="1"/>
  <c r="K67" i="11" s="1"/>
  <c r="L67" i="11" a="1"/>
  <c r="L67" i="11" s="1"/>
  <c r="M67" i="11" a="1"/>
  <c r="M67" i="11" s="1"/>
  <c r="N67" i="11" a="1"/>
  <c r="N67" i="11"/>
  <c r="O67" i="11" a="1"/>
  <c r="O67" i="11" s="1"/>
  <c r="P67" i="11" a="1"/>
  <c r="P67" i="11" s="1"/>
  <c r="Q67" i="11" a="1"/>
  <c r="Q67" i="11" s="1"/>
  <c r="R67" i="11" a="1"/>
  <c r="R67" i="11"/>
  <c r="S67" i="11" a="1"/>
  <c r="S67" i="11" s="1"/>
  <c r="T67" i="11" a="1"/>
  <c r="T67" i="11" s="1"/>
  <c r="U67" i="11" a="1"/>
  <c r="U67" i="11" s="1"/>
  <c r="V67" i="11" a="1"/>
  <c r="V67" i="11"/>
  <c r="W67" i="11" a="1"/>
  <c r="W67" i="11" s="1"/>
  <c r="X67" i="11" a="1"/>
  <c r="X67" i="11" s="1"/>
  <c r="Y67" i="11" a="1"/>
  <c r="Y67" i="11" s="1"/>
  <c r="Z67" i="11" a="1"/>
  <c r="Z67" i="11"/>
  <c r="AA67" i="11" a="1"/>
  <c r="AA67" i="11"/>
  <c r="AB67" i="11" a="1"/>
  <c r="AB67" i="11"/>
  <c r="AC67" i="11" a="1"/>
  <c r="AC67" i="11"/>
  <c r="AD67" i="11" a="1"/>
  <c r="AD67" i="11"/>
  <c r="D68" i="11" a="1"/>
  <c r="D68" i="11"/>
  <c r="E68" i="11" a="1"/>
  <c r="E68" i="11"/>
  <c r="F68" i="11" a="1"/>
  <c r="F68" i="11"/>
  <c r="G68" i="11" a="1"/>
  <c r="G68" i="11"/>
  <c r="H68" i="11" a="1"/>
  <c r="H68" i="11"/>
  <c r="I68" i="11" a="1"/>
  <c r="I68" i="11"/>
  <c r="J68" i="11" a="1"/>
  <c r="J68" i="11"/>
  <c r="K68" i="11" a="1"/>
  <c r="K68" i="11"/>
  <c r="L68" i="11" a="1"/>
  <c r="L68" i="11"/>
  <c r="M68" i="11" a="1"/>
  <c r="M68" i="11"/>
  <c r="N68" i="11" a="1"/>
  <c r="N68" i="11"/>
  <c r="O68" i="11" a="1"/>
  <c r="O68" i="11"/>
  <c r="P68" i="11" a="1"/>
  <c r="P68" i="11"/>
  <c r="Q68" i="11" a="1"/>
  <c r="Q68" i="11"/>
  <c r="R68" i="11" a="1"/>
  <c r="R68" i="11" s="1"/>
  <c r="S68" i="11" a="1"/>
  <c r="S68" i="11"/>
  <c r="T68" i="11" a="1"/>
  <c r="T68" i="11" s="1"/>
  <c r="U68" i="11" a="1"/>
  <c r="U68" i="11"/>
  <c r="V68" i="11" a="1"/>
  <c r="V68" i="11" s="1"/>
  <c r="W68" i="11" a="1"/>
  <c r="W68" i="11"/>
  <c r="X68" i="11" a="1"/>
  <c r="X68" i="11" s="1"/>
  <c r="Y68" i="11" a="1"/>
  <c r="Y68" i="11"/>
  <c r="Z68" i="11" a="1"/>
  <c r="Z68" i="11" s="1"/>
  <c r="AA68" i="11" a="1"/>
  <c r="AA68" i="11"/>
  <c r="AB68" i="11" a="1"/>
  <c r="AB68" i="11" s="1"/>
  <c r="AC68" i="11" a="1"/>
  <c r="AC68" i="11"/>
  <c r="AD68" i="11" a="1"/>
  <c r="AD68" i="11" s="1"/>
  <c r="D69" i="11" a="1"/>
  <c r="D69" i="11"/>
  <c r="E69" i="11" a="1"/>
  <c r="E69" i="11" s="1"/>
  <c r="F69" i="11" a="1"/>
  <c r="F69" i="11"/>
  <c r="G69" i="11" a="1"/>
  <c r="G69" i="11" s="1"/>
  <c r="H69" i="11" a="1"/>
  <c r="H69" i="11"/>
  <c r="I69" i="11" a="1"/>
  <c r="I69" i="11" s="1"/>
  <c r="J69" i="11" a="1"/>
  <c r="J69" i="11"/>
  <c r="K69" i="11" a="1"/>
  <c r="K69" i="11" s="1"/>
  <c r="L69" i="11" a="1"/>
  <c r="L69" i="11"/>
  <c r="M69" i="11" a="1"/>
  <c r="M69" i="11" s="1"/>
  <c r="N69" i="11" a="1"/>
  <c r="N69" i="11"/>
  <c r="O69" i="11" a="1"/>
  <c r="O69" i="11" s="1"/>
  <c r="P69" i="11" a="1"/>
  <c r="P69" i="11"/>
  <c r="Q69" i="11" a="1"/>
  <c r="Q69" i="11" s="1"/>
  <c r="R69" i="11" a="1"/>
  <c r="R69" i="11"/>
  <c r="S69" i="11" a="1"/>
  <c r="S69" i="11" s="1"/>
  <c r="T69" i="11" a="1"/>
  <c r="T69" i="11"/>
  <c r="U69" i="11" a="1"/>
  <c r="U69" i="11" s="1"/>
  <c r="V69" i="11" a="1"/>
  <c r="V69" i="11"/>
  <c r="W69" i="11" a="1"/>
  <c r="W69" i="11" s="1"/>
  <c r="X69" i="11" a="1"/>
  <c r="X69" i="11"/>
  <c r="Y69" i="11" a="1"/>
  <c r="Y69" i="11" s="1"/>
  <c r="Z69" i="11" a="1"/>
  <c r="Z69" i="11"/>
  <c r="AA69" i="11" a="1"/>
  <c r="AA69" i="11" s="1"/>
  <c r="AB69" i="11" a="1"/>
  <c r="AB69" i="11"/>
  <c r="AC69" i="11" a="1"/>
  <c r="AC69" i="11" s="1"/>
  <c r="AD69" i="11" a="1"/>
  <c r="AD69" i="11"/>
  <c r="E41" i="11" a="1"/>
  <c r="E41" i="11" s="1"/>
  <c r="F41" i="11" a="1"/>
  <c r="F41" i="11"/>
  <c r="G41" i="11" a="1"/>
  <c r="G41" i="11" s="1"/>
  <c r="H41" i="11" a="1"/>
  <c r="H41" i="11"/>
  <c r="I41" i="11" a="1"/>
  <c r="I41" i="11" s="1"/>
  <c r="J41" i="11" a="1"/>
  <c r="J41" i="11"/>
  <c r="K41" i="11" a="1"/>
  <c r="K41" i="11" s="1"/>
  <c r="L41" i="11" a="1"/>
  <c r="L41" i="11"/>
  <c r="M41" i="11" a="1"/>
  <c r="M41" i="11" s="1"/>
  <c r="N41" i="11" a="1"/>
  <c r="N41" i="11"/>
  <c r="O41" i="11" a="1"/>
  <c r="O41" i="11" s="1"/>
  <c r="P41" i="11" a="1"/>
  <c r="P41" i="11"/>
  <c r="Q41" i="11" a="1"/>
  <c r="Q41" i="11" s="1"/>
  <c r="R41" i="11" a="1"/>
  <c r="R41" i="11"/>
  <c r="S41" i="11" a="1"/>
  <c r="S41" i="11" s="1"/>
  <c r="T41" i="11" a="1"/>
  <c r="T41" i="11"/>
  <c r="U41" i="11" a="1"/>
  <c r="U41" i="11" s="1"/>
  <c r="V41" i="11" a="1"/>
  <c r="V41" i="11"/>
  <c r="W41" i="11" a="1"/>
  <c r="W41" i="11" s="1"/>
  <c r="X41" i="11" a="1"/>
  <c r="X41" i="11"/>
  <c r="Y41" i="11" a="1"/>
  <c r="Y41" i="11" s="1"/>
  <c r="Z41" i="11" a="1"/>
  <c r="Z41" i="11"/>
  <c r="AA41" i="11" a="1"/>
  <c r="AA41" i="11" s="1"/>
  <c r="AB41" i="11" a="1"/>
  <c r="AB41" i="11"/>
  <c r="AC41" i="11" a="1"/>
  <c r="AC41" i="11" s="1"/>
  <c r="AD41" i="11" a="1"/>
  <c r="AD41" i="11"/>
  <c r="D41" i="11" a="1"/>
  <c r="D41" i="11" s="1"/>
  <c r="D6" i="11" a="1"/>
  <c r="D6" i="11" s="1"/>
  <c r="E6" i="11" a="1"/>
  <c r="E6" i="11"/>
  <c r="F6" i="11" a="1"/>
  <c r="F6" i="11" s="1"/>
  <c r="G6" i="11" a="1"/>
  <c r="G6" i="11" s="1"/>
  <c r="H6" i="11" a="1"/>
  <c r="H6" i="11" s="1"/>
  <c r="I6" i="11" a="1"/>
  <c r="I6" i="11" s="1"/>
  <c r="J6" i="11" a="1"/>
  <c r="J6" i="11" s="1"/>
  <c r="K6" i="11" a="1"/>
  <c r="K6" i="11"/>
  <c r="L6" i="11" a="1"/>
  <c r="L6" i="11" s="1"/>
  <c r="M6" i="11" a="1"/>
  <c r="M6" i="11"/>
  <c r="N6" i="11" a="1"/>
  <c r="N6" i="11" s="1"/>
  <c r="O6" i="11" a="1"/>
  <c r="O6" i="11" s="1"/>
  <c r="P6" i="11" a="1"/>
  <c r="P6" i="11" s="1"/>
  <c r="Q6" i="11" a="1"/>
  <c r="Q6" i="11" s="1"/>
  <c r="R6" i="11" a="1"/>
  <c r="R6" i="11" s="1"/>
  <c r="S6" i="11" a="1"/>
  <c r="S6" i="11"/>
  <c r="T6" i="11" a="1"/>
  <c r="T6" i="11" s="1"/>
  <c r="U6" i="11" a="1"/>
  <c r="U6" i="11"/>
  <c r="V6" i="11" a="1"/>
  <c r="V6" i="11" s="1"/>
  <c r="W6" i="11" a="1"/>
  <c r="W6" i="11" s="1"/>
  <c r="X6" i="11" a="1"/>
  <c r="X6" i="11" s="1"/>
  <c r="Y6" i="11" a="1"/>
  <c r="Y6" i="11" s="1"/>
  <c r="Z6" i="11" a="1"/>
  <c r="Z6" i="11" s="1"/>
  <c r="AA6" i="11" a="1"/>
  <c r="AA6" i="11"/>
  <c r="AB6" i="11" a="1"/>
  <c r="AB6" i="11" s="1"/>
  <c r="AC6" i="11" a="1"/>
  <c r="AC6" i="11"/>
  <c r="AD6" i="11" a="1"/>
  <c r="AD6" i="11" s="1"/>
  <c r="D7" i="11" a="1"/>
  <c r="D7" i="11" s="1"/>
  <c r="E7" i="11" a="1"/>
  <c r="E7" i="11" s="1"/>
  <c r="F7" i="11" a="1"/>
  <c r="F7" i="11" s="1"/>
  <c r="G7" i="11" a="1"/>
  <c r="G7" i="11" s="1"/>
  <c r="H7" i="11" a="1"/>
  <c r="H7" i="11"/>
  <c r="I7" i="11" a="1"/>
  <c r="I7" i="11" s="1"/>
  <c r="J7" i="11" a="1"/>
  <c r="J7" i="11"/>
  <c r="K7" i="11" a="1"/>
  <c r="K7" i="11" s="1"/>
  <c r="L7" i="11" a="1"/>
  <c r="L7" i="11" s="1"/>
  <c r="M7" i="11" a="1"/>
  <c r="M7" i="11" s="1"/>
  <c r="N7" i="11" a="1"/>
  <c r="N7" i="11" s="1"/>
  <c r="O7" i="11" a="1"/>
  <c r="O7" i="11" s="1"/>
  <c r="P7" i="11" a="1"/>
  <c r="P7" i="11"/>
  <c r="Q7" i="11" a="1"/>
  <c r="Q7" i="11" s="1"/>
  <c r="R7" i="11" a="1"/>
  <c r="R7" i="11"/>
  <c r="S7" i="11" a="1"/>
  <c r="S7" i="11" s="1"/>
  <c r="T7" i="11" a="1"/>
  <c r="T7" i="11" s="1"/>
  <c r="U7" i="11" a="1"/>
  <c r="U7" i="11" s="1"/>
  <c r="V7" i="11" a="1"/>
  <c r="V7" i="11" s="1"/>
  <c r="W7" i="11" a="1"/>
  <c r="W7" i="11" s="1"/>
  <c r="X7" i="11" a="1"/>
  <c r="X7" i="11"/>
  <c r="Y7" i="11" a="1"/>
  <c r="Y7" i="11" s="1"/>
  <c r="Z7" i="11" a="1"/>
  <c r="Z7" i="11"/>
  <c r="AA7" i="11" a="1"/>
  <c r="AA7" i="11" s="1"/>
  <c r="AB7" i="11" a="1"/>
  <c r="AB7" i="11" s="1"/>
  <c r="AC7" i="11" a="1"/>
  <c r="AC7" i="11" s="1"/>
  <c r="AD7" i="11" a="1"/>
  <c r="AD7" i="11" s="1"/>
  <c r="D8" i="11" a="1"/>
  <c r="D8" i="11" s="1"/>
  <c r="E8" i="11" a="1"/>
  <c r="E8" i="11"/>
  <c r="F8" i="11" a="1"/>
  <c r="F8" i="11" s="1"/>
  <c r="G8" i="11" a="1"/>
  <c r="G8" i="11"/>
  <c r="H8" i="11" a="1"/>
  <c r="H8" i="11" s="1"/>
  <c r="I8" i="11" a="1"/>
  <c r="I8" i="11" s="1"/>
  <c r="J8" i="11" a="1"/>
  <c r="J8" i="11" s="1"/>
  <c r="K8" i="11" a="1"/>
  <c r="K8" i="11" s="1"/>
  <c r="L8" i="11" a="1"/>
  <c r="L8" i="11" s="1"/>
  <c r="M8" i="11" a="1"/>
  <c r="M8" i="11"/>
  <c r="N8" i="11" a="1"/>
  <c r="N8" i="11" s="1"/>
  <c r="O8" i="11" a="1"/>
  <c r="O8" i="11"/>
  <c r="P8" i="11" a="1"/>
  <c r="P8" i="11" s="1"/>
  <c r="Q8" i="11" a="1"/>
  <c r="Q8" i="11" s="1"/>
  <c r="R8" i="11" a="1"/>
  <c r="R8" i="11" s="1"/>
  <c r="S8" i="11" a="1"/>
  <c r="S8" i="11" s="1"/>
  <c r="T8" i="11" a="1"/>
  <c r="T8" i="11" s="1"/>
  <c r="U8" i="11" a="1"/>
  <c r="U8" i="11"/>
  <c r="V8" i="11" a="1"/>
  <c r="V8" i="11" s="1"/>
  <c r="W8" i="11" a="1"/>
  <c r="W8" i="11"/>
  <c r="X8" i="11" a="1"/>
  <c r="X8" i="11" s="1"/>
  <c r="Y8" i="11" a="1"/>
  <c r="Y8" i="11" s="1"/>
  <c r="Z8" i="11" a="1"/>
  <c r="Z8" i="11" s="1"/>
  <c r="AA8" i="11" a="1"/>
  <c r="AA8" i="11" s="1"/>
  <c r="AB8" i="11" a="1"/>
  <c r="AB8" i="11" s="1"/>
  <c r="AC8" i="11" a="1"/>
  <c r="AC8" i="11"/>
  <c r="AD8" i="11" a="1"/>
  <c r="AD8" i="11" s="1"/>
  <c r="D9" i="11" a="1"/>
  <c r="D9" i="11"/>
  <c r="E9" i="11" a="1"/>
  <c r="E9" i="11" s="1"/>
  <c r="F9" i="11" a="1"/>
  <c r="F9" i="11" s="1"/>
  <c r="G9" i="11" a="1"/>
  <c r="G9" i="11" s="1"/>
  <c r="H9" i="11" a="1"/>
  <c r="H9" i="11" s="1"/>
  <c r="I9" i="11" a="1"/>
  <c r="I9" i="11" s="1"/>
  <c r="J9" i="11" a="1"/>
  <c r="J9" i="11"/>
  <c r="K9" i="11" a="1"/>
  <c r="K9" i="11" s="1"/>
  <c r="L9" i="11" a="1"/>
  <c r="L9" i="11"/>
  <c r="M9" i="11" a="1"/>
  <c r="M9" i="11" s="1"/>
  <c r="N9" i="11" a="1"/>
  <c r="N9" i="11"/>
  <c r="O9" i="11" a="1"/>
  <c r="O9" i="11" s="1"/>
  <c r="P9" i="11" a="1"/>
  <c r="P9" i="11" s="1"/>
  <c r="Q9" i="11" a="1"/>
  <c r="Q9" i="11" s="1"/>
  <c r="R9" i="11" a="1"/>
  <c r="R9" i="11"/>
  <c r="S9" i="11" a="1"/>
  <c r="S9" i="11" s="1"/>
  <c r="T9" i="11" a="1"/>
  <c r="T9" i="11"/>
  <c r="U9" i="11" a="1"/>
  <c r="U9" i="11" s="1"/>
  <c r="V9" i="11" a="1"/>
  <c r="V9" i="11"/>
  <c r="W9" i="11" a="1"/>
  <c r="W9" i="11" s="1"/>
  <c r="X9" i="11" a="1"/>
  <c r="X9" i="11" s="1"/>
  <c r="Y9" i="11" a="1"/>
  <c r="Y9" i="11" s="1"/>
  <c r="Z9" i="11" a="1"/>
  <c r="Z9" i="11"/>
  <c r="AA9" i="11" a="1"/>
  <c r="AA9" i="11" s="1"/>
  <c r="AB9" i="11" a="1"/>
  <c r="AB9" i="11"/>
  <c r="AC9" i="11" a="1"/>
  <c r="AC9" i="11" s="1"/>
  <c r="AD9" i="11" a="1"/>
  <c r="AD9" i="11"/>
  <c r="D10" i="11" a="1"/>
  <c r="D10" i="11" s="1"/>
  <c r="E10" i="11" a="1"/>
  <c r="E10" i="11" s="1"/>
  <c r="F10" i="11" a="1"/>
  <c r="F10" i="11" s="1"/>
  <c r="G10" i="11" a="1"/>
  <c r="G10" i="11"/>
  <c r="H10" i="11" a="1"/>
  <c r="H10" i="11" s="1"/>
  <c r="I10" i="11" a="1"/>
  <c r="I10" i="11"/>
  <c r="J10" i="11" a="1"/>
  <c r="J10" i="11" s="1"/>
  <c r="K10" i="11" a="1"/>
  <c r="K10" i="11"/>
  <c r="L10" i="11" a="1"/>
  <c r="L10" i="11" s="1"/>
  <c r="M10" i="11" a="1"/>
  <c r="M10" i="11" s="1"/>
  <c r="N10" i="11" a="1"/>
  <c r="N10" i="11" s="1"/>
  <c r="O10" i="11" a="1"/>
  <c r="O10" i="11"/>
  <c r="P10" i="11" a="1"/>
  <c r="P10" i="11" s="1"/>
  <c r="Q10" i="11" a="1"/>
  <c r="Q10" i="11"/>
  <c r="R10" i="11" a="1"/>
  <c r="R10" i="11" s="1"/>
  <c r="S10" i="11" a="1"/>
  <c r="S10" i="11"/>
  <c r="T10" i="11" a="1"/>
  <c r="T10" i="11" s="1"/>
  <c r="U10" i="11" a="1"/>
  <c r="U10" i="11" s="1"/>
  <c r="V10" i="11" a="1"/>
  <c r="V10" i="11" s="1"/>
  <c r="W10" i="11" a="1"/>
  <c r="W10" i="11"/>
  <c r="X10" i="11" a="1"/>
  <c r="X10" i="11" s="1"/>
  <c r="Y10" i="11" a="1"/>
  <c r="Y10" i="11"/>
  <c r="Z10" i="11" a="1"/>
  <c r="Z10" i="11" s="1"/>
  <c r="AA10" i="11" a="1"/>
  <c r="AA10" i="11"/>
  <c r="AB10" i="11" a="1"/>
  <c r="AB10" i="11" s="1"/>
  <c r="AC10" i="11" a="1"/>
  <c r="AC10" i="11" s="1"/>
  <c r="AD10" i="11" a="1"/>
  <c r="AD10" i="11" s="1"/>
  <c r="D11" i="11" a="1"/>
  <c r="D11" i="11"/>
  <c r="E11" i="11" a="1"/>
  <c r="E11" i="11" s="1"/>
  <c r="F11" i="11" a="1"/>
  <c r="F11" i="11"/>
  <c r="G11" i="11" a="1"/>
  <c r="G11" i="11" s="1"/>
  <c r="H11" i="11" a="1"/>
  <c r="H11" i="11"/>
  <c r="I11" i="11" a="1"/>
  <c r="I11" i="11" s="1"/>
  <c r="J11" i="11" a="1"/>
  <c r="J11" i="11" s="1"/>
  <c r="K11" i="11" a="1"/>
  <c r="K11" i="11" s="1"/>
  <c r="L11" i="11" a="1"/>
  <c r="L11" i="11"/>
  <c r="M11" i="11" a="1"/>
  <c r="M11" i="11" s="1"/>
  <c r="N11" i="11" a="1"/>
  <c r="N11" i="11"/>
  <c r="O11" i="11" a="1"/>
  <c r="O11" i="11" s="1"/>
  <c r="P11" i="11" a="1"/>
  <c r="P11" i="11"/>
  <c r="Q11" i="11" a="1"/>
  <c r="Q11" i="11" s="1"/>
  <c r="R11" i="11" a="1"/>
  <c r="R11" i="11" s="1"/>
  <c r="S11" i="11" a="1"/>
  <c r="S11" i="11" s="1"/>
  <c r="T11" i="11" a="1"/>
  <c r="T11" i="11"/>
  <c r="U11" i="11" a="1"/>
  <c r="U11" i="11" s="1"/>
  <c r="V11" i="11" a="1"/>
  <c r="V11" i="11"/>
  <c r="W11" i="11" a="1"/>
  <c r="W11" i="11" s="1"/>
  <c r="X11" i="11" a="1"/>
  <c r="X11" i="11"/>
  <c r="Y11" i="11" a="1"/>
  <c r="Y11" i="11" s="1"/>
  <c r="Z11" i="11" a="1"/>
  <c r="Z11" i="11" s="1"/>
  <c r="AA11" i="11" a="1"/>
  <c r="AA11" i="11" s="1"/>
  <c r="AB11" i="11" a="1"/>
  <c r="AB11" i="11" s="1"/>
  <c r="AC11" i="11" a="1"/>
  <c r="AC11" i="11" s="1"/>
  <c r="AD11" i="11" a="1"/>
  <c r="AD11" i="11"/>
  <c r="D12" i="11" a="1"/>
  <c r="D12" i="11" s="1"/>
  <c r="E12" i="11" a="1"/>
  <c r="E12" i="11"/>
  <c r="F12" i="11" a="1"/>
  <c r="F12" i="11" s="1"/>
  <c r="G12" i="11" a="1"/>
  <c r="G12" i="11" s="1"/>
  <c r="H12" i="11" a="1"/>
  <c r="H12" i="11" s="1"/>
  <c r="I12" i="11" a="1"/>
  <c r="I12" i="11"/>
  <c r="J12" i="11" a="1"/>
  <c r="J12" i="11" s="1"/>
  <c r="K12" i="11" a="1"/>
  <c r="K12" i="11" s="1"/>
  <c r="L12" i="11" a="1"/>
  <c r="L12" i="11" s="1"/>
  <c r="M12" i="11" a="1"/>
  <c r="M12" i="11"/>
  <c r="N12" i="11" a="1"/>
  <c r="N12" i="11" s="1"/>
  <c r="O12" i="11" a="1"/>
  <c r="O12" i="11" s="1"/>
  <c r="P12" i="11" a="1"/>
  <c r="P12" i="11" s="1"/>
  <c r="Q12" i="11" a="1"/>
  <c r="Q12" i="11"/>
  <c r="R12" i="11" a="1"/>
  <c r="R12" i="11" s="1"/>
  <c r="S12" i="11" a="1"/>
  <c r="S12" i="11" s="1"/>
  <c r="T12" i="11" a="1"/>
  <c r="T12" i="11" s="1"/>
  <c r="U12" i="11" a="1"/>
  <c r="U12" i="11"/>
  <c r="V12" i="11" a="1"/>
  <c r="V12" i="11" s="1"/>
  <c r="W12" i="11" a="1"/>
  <c r="W12" i="11" s="1"/>
  <c r="X12" i="11" a="1"/>
  <c r="X12" i="11" s="1"/>
  <c r="Y12" i="11" a="1"/>
  <c r="Y12" i="11"/>
  <c r="Z12" i="11" a="1"/>
  <c r="Z12" i="11" s="1"/>
  <c r="AA12" i="11" a="1"/>
  <c r="AA12" i="11" s="1"/>
  <c r="AB12" i="11" a="1"/>
  <c r="AB12" i="11" s="1"/>
  <c r="AC12" i="11" a="1"/>
  <c r="AC12" i="11"/>
  <c r="AD12" i="11" a="1"/>
  <c r="AD12" i="11" s="1"/>
  <c r="D13" i="11" a="1"/>
  <c r="D13" i="11" s="1"/>
  <c r="E13" i="11" a="1"/>
  <c r="E13" i="11" s="1"/>
  <c r="F13" i="11" a="1"/>
  <c r="F13" i="11"/>
  <c r="G13" i="11" a="1"/>
  <c r="G13" i="11" s="1"/>
  <c r="H13" i="11" a="1"/>
  <c r="H13" i="11" s="1"/>
  <c r="I13" i="11" a="1"/>
  <c r="I13" i="11" s="1"/>
  <c r="J13" i="11" a="1"/>
  <c r="J13" i="11"/>
  <c r="K13" i="11" a="1"/>
  <c r="K13" i="11" s="1"/>
  <c r="L13" i="11" a="1"/>
  <c r="L13" i="11" s="1"/>
  <c r="M13" i="11" a="1"/>
  <c r="M13" i="11" s="1"/>
  <c r="N13" i="11" a="1"/>
  <c r="N13" i="11"/>
  <c r="O13" i="11" a="1"/>
  <c r="O13" i="11" s="1"/>
  <c r="P13" i="11" a="1"/>
  <c r="P13" i="11" s="1"/>
  <c r="Q13" i="11" a="1"/>
  <c r="Q13" i="11" s="1"/>
  <c r="R13" i="11" a="1"/>
  <c r="R13" i="11" s="1"/>
  <c r="S13" i="11" a="1"/>
  <c r="S13" i="11" s="1"/>
  <c r="T13" i="11" a="1"/>
  <c r="T13" i="11" s="1"/>
  <c r="U13" i="11" a="1"/>
  <c r="U13" i="11" s="1"/>
  <c r="V13" i="11" a="1"/>
  <c r="V13" i="11"/>
  <c r="W13" i="11" a="1"/>
  <c r="W13" i="11" s="1"/>
  <c r="X13" i="11" a="1"/>
  <c r="X13" i="11" s="1"/>
  <c r="Y13" i="11" a="1"/>
  <c r="Y13" i="11" s="1"/>
  <c r="Z13" i="11" a="1"/>
  <c r="Z13" i="11" s="1"/>
  <c r="AA13" i="11" a="1"/>
  <c r="AA13" i="11" s="1"/>
  <c r="AB13" i="11" a="1"/>
  <c r="AB13" i="11" s="1"/>
  <c r="AC13" i="11" a="1"/>
  <c r="AC13" i="11" s="1"/>
  <c r="AD13" i="11" a="1"/>
  <c r="AD13" i="11"/>
  <c r="D14" i="11" a="1"/>
  <c r="D14" i="11" s="1"/>
  <c r="E14" i="11" a="1"/>
  <c r="E14" i="11" s="1"/>
  <c r="F14" i="11" a="1"/>
  <c r="F14" i="11" s="1"/>
  <c r="G14" i="11" a="1"/>
  <c r="G14" i="11" s="1"/>
  <c r="H14" i="11" a="1"/>
  <c r="H14" i="11" s="1"/>
  <c r="I14" i="11" a="1"/>
  <c r="I14" i="11"/>
  <c r="J14" i="11" a="1"/>
  <c r="J14" i="11" s="1"/>
  <c r="K14" i="11" a="1"/>
  <c r="K14" i="11"/>
  <c r="L14" i="11" a="1"/>
  <c r="L14" i="11" s="1"/>
  <c r="M14" i="11" a="1"/>
  <c r="M14" i="11" s="1"/>
  <c r="N14" i="11" a="1"/>
  <c r="N14" i="11" s="1"/>
  <c r="O14" i="11" a="1"/>
  <c r="O14" i="11" s="1"/>
  <c r="P14" i="11" a="1"/>
  <c r="P14" i="11" s="1"/>
  <c r="Q14" i="11" a="1"/>
  <c r="Q14" i="11"/>
  <c r="R14" i="11" a="1"/>
  <c r="R14" i="11" s="1"/>
  <c r="S14" i="11" a="1"/>
  <c r="S14" i="11"/>
  <c r="T14" i="11" a="1"/>
  <c r="T14" i="11" s="1"/>
  <c r="U14" i="11" a="1"/>
  <c r="U14" i="11" s="1"/>
  <c r="V14" i="11" a="1"/>
  <c r="V14" i="11" s="1"/>
  <c r="W14" i="11" a="1"/>
  <c r="W14" i="11" s="1"/>
  <c r="X14" i="11" a="1"/>
  <c r="X14" i="11" s="1"/>
  <c r="Y14" i="11" a="1"/>
  <c r="Y14" i="11"/>
  <c r="Z14" i="11" a="1"/>
  <c r="Z14" i="11" s="1"/>
  <c r="AA14" i="11" a="1"/>
  <c r="AA14" i="11"/>
  <c r="AB14" i="11" a="1"/>
  <c r="AB14" i="11" s="1"/>
  <c r="AC14" i="11" a="1"/>
  <c r="AC14" i="11" s="1"/>
  <c r="AD14" i="11" a="1"/>
  <c r="AD14" i="11" s="1"/>
  <c r="D15" i="11" a="1"/>
  <c r="D15" i="11" s="1"/>
  <c r="E15" i="11" a="1"/>
  <c r="E15" i="11" s="1"/>
  <c r="F15" i="11" a="1"/>
  <c r="F15" i="11"/>
  <c r="G15" i="11" a="1"/>
  <c r="G15" i="11" s="1"/>
  <c r="H15" i="11" a="1"/>
  <c r="H15" i="11"/>
  <c r="I15" i="11" a="1"/>
  <c r="I15" i="11" s="1"/>
  <c r="J15" i="11" a="1"/>
  <c r="J15" i="11" s="1"/>
  <c r="K15" i="11" a="1"/>
  <c r="K15" i="11" s="1"/>
  <c r="L15" i="11" a="1"/>
  <c r="L15" i="11" s="1"/>
  <c r="M15" i="11" a="1"/>
  <c r="M15" i="11" s="1"/>
  <c r="N15" i="11" a="1"/>
  <c r="N15" i="11"/>
  <c r="O15" i="11" a="1"/>
  <c r="O15" i="11" s="1"/>
  <c r="P15" i="11" a="1"/>
  <c r="P15" i="11"/>
  <c r="Q15" i="11" a="1"/>
  <c r="Q15" i="11" s="1"/>
  <c r="R15" i="11" a="1"/>
  <c r="R15" i="11" s="1"/>
  <c r="S15" i="11" a="1"/>
  <c r="S15" i="11" s="1"/>
  <c r="T15" i="11" a="1"/>
  <c r="T15" i="11" s="1"/>
  <c r="U15" i="11" a="1"/>
  <c r="U15" i="11" s="1"/>
  <c r="V15" i="11" a="1"/>
  <c r="V15" i="11"/>
  <c r="W15" i="11" a="1"/>
  <c r="W15" i="11" s="1"/>
  <c r="X15" i="11" a="1"/>
  <c r="X15" i="11"/>
  <c r="Y15" i="11" a="1"/>
  <c r="Y15" i="11" s="1"/>
  <c r="Z15" i="11" a="1"/>
  <c r="Z15" i="11" s="1"/>
  <c r="AA15" i="11" a="1"/>
  <c r="AA15" i="11" s="1"/>
  <c r="AB15" i="11" a="1"/>
  <c r="AB15" i="11" s="1"/>
  <c r="AC15" i="11" a="1"/>
  <c r="AC15" i="11" s="1"/>
  <c r="AD15" i="11" a="1"/>
  <c r="AD15" i="11"/>
  <c r="D16" i="11" a="1"/>
  <c r="D16" i="11" s="1"/>
  <c r="E16" i="11" a="1"/>
  <c r="E16" i="11"/>
  <c r="F16" i="11" a="1"/>
  <c r="F16" i="11" s="1"/>
  <c r="G16" i="11" a="1"/>
  <c r="G16" i="11" s="1"/>
  <c r="H16" i="11" a="1"/>
  <c r="H16" i="11" s="1"/>
  <c r="I16" i="11" a="1"/>
  <c r="I16" i="11" s="1"/>
  <c r="J16" i="11" a="1"/>
  <c r="J16" i="11" s="1"/>
  <c r="K16" i="11" a="1"/>
  <c r="K16" i="11"/>
  <c r="L16" i="11" a="1"/>
  <c r="L16" i="11" s="1"/>
  <c r="M16" i="11" a="1"/>
  <c r="M16" i="11"/>
  <c r="N16" i="11" a="1"/>
  <c r="N16" i="11" s="1"/>
  <c r="O16" i="11" a="1"/>
  <c r="O16" i="11" s="1"/>
  <c r="P16" i="11" a="1"/>
  <c r="P16" i="11" s="1"/>
  <c r="Q16" i="11" a="1"/>
  <c r="Q16" i="11" s="1"/>
  <c r="R16" i="11" a="1"/>
  <c r="R16" i="11" s="1"/>
  <c r="S16" i="11" a="1"/>
  <c r="S16" i="11"/>
  <c r="T16" i="11" a="1"/>
  <c r="T16" i="11" s="1"/>
  <c r="U16" i="11" a="1"/>
  <c r="U16" i="11"/>
  <c r="V16" i="11" a="1"/>
  <c r="V16" i="11" s="1"/>
  <c r="W16" i="11" a="1"/>
  <c r="W16" i="11" s="1"/>
  <c r="X16" i="11" a="1"/>
  <c r="X16" i="11" s="1"/>
  <c r="Y16" i="11" a="1"/>
  <c r="Y16" i="11"/>
  <c r="Z16" i="11" a="1"/>
  <c r="Z16" i="11" s="1"/>
  <c r="AA16" i="11" a="1"/>
  <c r="AA16" i="11" s="1"/>
  <c r="AB16" i="11" a="1"/>
  <c r="AB16" i="11" s="1"/>
  <c r="AC16" i="11" a="1"/>
  <c r="AC16" i="11"/>
  <c r="AD16" i="11" a="1"/>
  <c r="AD16" i="11" s="1"/>
  <c r="D17" i="11" a="1"/>
  <c r="D17" i="11" s="1"/>
  <c r="E17" i="11" a="1"/>
  <c r="E17" i="11"/>
  <c r="F17" i="11" a="1"/>
  <c r="F17" i="11" s="1"/>
  <c r="G17" i="11" a="1"/>
  <c r="G17" i="11" s="1"/>
  <c r="H17" i="11" a="1"/>
  <c r="H17" i="11" s="1"/>
  <c r="I17" i="11" a="1"/>
  <c r="I17" i="11"/>
  <c r="J17" i="11" a="1"/>
  <c r="J17" i="11" s="1"/>
  <c r="K17" i="11" a="1"/>
  <c r="K17" i="11" s="1"/>
  <c r="L17" i="11" a="1"/>
  <c r="L17" i="11" s="1"/>
  <c r="M17" i="11" a="1"/>
  <c r="M17" i="11"/>
  <c r="N17" i="11" a="1"/>
  <c r="N17" i="11" s="1"/>
  <c r="O17" i="11" a="1"/>
  <c r="O17" i="11" s="1"/>
  <c r="P17" i="11" a="1"/>
  <c r="P17" i="11" s="1"/>
  <c r="Q17" i="11" a="1"/>
  <c r="Q17" i="11"/>
  <c r="R17" i="11" a="1"/>
  <c r="R17" i="11" s="1"/>
  <c r="S17" i="11" a="1"/>
  <c r="S17" i="11" s="1"/>
  <c r="T17" i="11" a="1"/>
  <c r="T17" i="11" s="1"/>
  <c r="U17" i="11" a="1"/>
  <c r="U17" i="11"/>
  <c r="V17" i="11" a="1"/>
  <c r="V17" i="11" s="1"/>
  <c r="W17" i="11" a="1"/>
  <c r="W17" i="11" s="1"/>
  <c r="X17" i="11" a="1"/>
  <c r="X17" i="11" s="1"/>
  <c r="Y17" i="11" a="1"/>
  <c r="Y17" i="11"/>
  <c r="Z17" i="11" a="1"/>
  <c r="Z17" i="11" s="1"/>
  <c r="AA17" i="11" a="1"/>
  <c r="AA17" i="11" s="1"/>
  <c r="AB17" i="11" a="1"/>
  <c r="AB17" i="11" s="1"/>
  <c r="AC17" i="11" a="1"/>
  <c r="AC17" i="11"/>
  <c r="AD17" i="11" a="1"/>
  <c r="AD17" i="11" s="1"/>
  <c r="D18" i="11" a="1"/>
  <c r="D18" i="11" s="1"/>
  <c r="E18" i="11" a="1"/>
  <c r="E18" i="11" s="1"/>
  <c r="F18" i="11" a="1"/>
  <c r="F18" i="11"/>
  <c r="G18" i="11" a="1"/>
  <c r="G18" i="11" s="1"/>
  <c r="H18" i="11" a="1"/>
  <c r="H18" i="11" s="1"/>
  <c r="I18" i="11" a="1"/>
  <c r="I18" i="11" s="1"/>
  <c r="J18" i="11" a="1"/>
  <c r="J18" i="11"/>
  <c r="K18" i="11" a="1"/>
  <c r="K18" i="11" s="1"/>
  <c r="L18" i="11" a="1"/>
  <c r="L18" i="11" s="1"/>
  <c r="M18" i="11" a="1"/>
  <c r="M18" i="11" s="1"/>
  <c r="N18" i="11" a="1"/>
  <c r="N18" i="11"/>
  <c r="O18" i="11" a="1"/>
  <c r="O18" i="11" s="1"/>
  <c r="P18" i="11" a="1"/>
  <c r="P18" i="11" s="1"/>
  <c r="Q18" i="11" a="1"/>
  <c r="Q18" i="11" s="1"/>
  <c r="R18" i="11" a="1"/>
  <c r="R18" i="11"/>
  <c r="S18" i="11" a="1"/>
  <c r="S18" i="11" s="1"/>
  <c r="T18" i="11" a="1"/>
  <c r="T18" i="11" s="1"/>
  <c r="U18" i="11" a="1"/>
  <c r="U18" i="11" s="1"/>
  <c r="V18" i="11" a="1"/>
  <c r="V18" i="11"/>
  <c r="W18" i="11" a="1"/>
  <c r="W18" i="11" s="1"/>
  <c r="X18" i="11" a="1"/>
  <c r="X18" i="11" s="1"/>
  <c r="Y18" i="11" a="1"/>
  <c r="Y18" i="11" s="1"/>
  <c r="Z18" i="11" a="1"/>
  <c r="Z18" i="11"/>
  <c r="AA18" i="11" a="1"/>
  <c r="AA18" i="11" s="1"/>
  <c r="AB18" i="11" a="1"/>
  <c r="AB18" i="11" s="1"/>
  <c r="AC18" i="11" a="1"/>
  <c r="AC18" i="11" s="1"/>
  <c r="AD18" i="11" a="1"/>
  <c r="AD18" i="11"/>
  <c r="D19" i="11" a="1"/>
  <c r="D19" i="11" s="1"/>
  <c r="E19" i="11" a="1"/>
  <c r="E19" i="11" s="1"/>
  <c r="F19" i="11" a="1"/>
  <c r="F19" i="11" s="1"/>
  <c r="G19" i="11" a="1"/>
  <c r="G19" i="11"/>
  <c r="H19" i="11" a="1"/>
  <c r="H19" i="11" s="1"/>
  <c r="I19" i="11" a="1"/>
  <c r="I19" i="11" s="1"/>
  <c r="J19" i="11" a="1"/>
  <c r="J19" i="11" s="1"/>
  <c r="K19" i="11" a="1"/>
  <c r="K19" i="11"/>
  <c r="L19" i="11" a="1"/>
  <c r="L19" i="11" s="1"/>
  <c r="M19" i="11" a="1"/>
  <c r="M19" i="11" s="1"/>
  <c r="N19" i="11" a="1"/>
  <c r="N19" i="11" s="1"/>
  <c r="O19" i="11" a="1"/>
  <c r="O19" i="11"/>
  <c r="P19" i="11" a="1"/>
  <c r="P19" i="11" s="1"/>
  <c r="Q19" i="11" a="1"/>
  <c r="Q19" i="11" s="1"/>
  <c r="R19" i="11" a="1"/>
  <c r="R19" i="11" s="1"/>
  <c r="S19" i="11" a="1"/>
  <c r="S19" i="11"/>
  <c r="T19" i="11" a="1"/>
  <c r="T19" i="11" s="1"/>
  <c r="U19" i="11" a="1"/>
  <c r="U19" i="11" s="1"/>
  <c r="V19" i="11" a="1"/>
  <c r="V19" i="11" s="1"/>
  <c r="W19" i="11" a="1"/>
  <c r="W19" i="11"/>
  <c r="X19" i="11" a="1"/>
  <c r="X19" i="11" s="1"/>
  <c r="Y19" i="11" a="1"/>
  <c r="Y19" i="11" s="1"/>
  <c r="Z19" i="11" a="1"/>
  <c r="Z19" i="11" s="1"/>
  <c r="AA19" i="11" a="1"/>
  <c r="AA19" i="11"/>
  <c r="AB19" i="11" a="1"/>
  <c r="AB19" i="11" s="1"/>
  <c r="AC19" i="11" a="1"/>
  <c r="AC19" i="11" s="1"/>
  <c r="AD19" i="11" a="1"/>
  <c r="AD19" i="11" s="1"/>
  <c r="D20" i="11" a="1"/>
  <c r="D20" i="11"/>
  <c r="E20" i="11" a="1"/>
  <c r="E20" i="11" s="1"/>
  <c r="F20" i="11" a="1"/>
  <c r="F20" i="11" s="1"/>
  <c r="G20" i="11" a="1"/>
  <c r="G20" i="11" s="1"/>
  <c r="H20" i="11" a="1"/>
  <c r="H20" i="11"/>
  <c r="I20" i="11" a="1"/>
  <c r="I20" i="11" s="1"/>
  <c r="J20" i="11" a="1"/>
  <c r="J20" i="11" s="1"/>
  <c r="K20" i="11" a="1"/>
  <c r="K20" i="11" s="1"/>
  <c r="L20" i="11" a="1"/>
  <c r="L20" i="11"/>
  <c r="M20" i="11" a="1"/>
  <c r="M20" i="11" s="1"/>
  <c r="N20" i="11" a="1"/>
  <c r="N20" i="11" s="1"/>
  <c r="O20" i="11" a="1"/>
  <c r="O20" i="11" s="1"/>
  <c r="P20" i="11" a="1"/>
  <c r="P20" i="11"/>
  <c r="Q20" i="11" a="1"/>
  <c r="Q20" i="11" s="1"/>
  <c r="R20" i="11" a="1"/>
  <c r="R20" i="11" s="1"/>
  <c r="S20" i="11" a="1"/>
  <c r="S20" i="11" s="1"/>
  <c r="T20" i="11" a="1"/>
  <c r="T20" i="11"/>
  <c r="U20" i="11" a="1"/>
  <c r="U20" i="11" s="1"/>
  <c r="V20" i="11" a="1"/>
  <c r="V20" i="11" s="1"/>
  <c r="W20" i="11" a="1"/>
  <c r="W20" i="11" s="1"/>
  <c r="X20" i="11" a="1"/>
  <c r="X20" i="11"/>
  <c r="Y20" i="11" a="1"/>
  <c r="Y20" i="11" s="1"/>
  <c r="Z20" i="11" a="1"/>
  <c r="Z20" i="11" s="1"/>
  <c r="AA20" i="11" a="1"/>
  <c r="AA20" i="11" s="1"/>
  <c r="AB20" i="11" a="1"/>
  <c r="AB20" i="11"/>
  <c r="AC20" i="11" a="1"/>
  <c r="AC20" i="11" s="1"/>
  <c r="AD20" i="11" a="1"/>
  <c r="AD20" i="11" s="1"/>
  <c r="D21" i="11" a="1"/>
  <c r="D21" i="11" s="1"/>
  <c r="E21" i="11" a="1"/>
  <c r="E21" i="11"/>
  <c r="F21" i="11" a="1"/>
  <c r="F21" i="11" s="1"/>
  <c r="G21" i="11" a="1"/>
  <c r="G21" i="11" s="1"/>
  <c r="H21" i="11" a="1"/>
  <c r="H21" i="11" s="1"/>
  <c r="I21" i="11" a="1"/>
  <c r="I21" i="11"/>
  <c r="J21" i="11" a="1"/>
  <c r="J21" i="11" s="1"/>
  <c r="K21" i="11" a="1"/>
  <c r="K21" i="11" s="1"/>
  <c r="L21" i="11" a="1"/>
  <c r="L21" i="11" s="1"/>
  <c r="M21" i="11" a="1"/>
  <c r="M21" i="11"/>
  <c r="N21" i="11" a="1"/>
  <c r="N21" i="11" s="1"/>
  <c r="O21" i="11" a="1"/>
  <c r="O21" i="11" s="1"/>
  <c r="P21" i="11" a="1"/>
  <c r="P21" i="11" s="1"/>
  <c r="Q21" i="11" a="1"/>
  <c r="Q21" i="11"/>
  <c r="R21" i="11" a="1"/>
  <c r="R21" i="11" s="1"/>
  <c r="S21" i="11" a="1"/>
  <c r="S21" i="11" s="1"/>
  <c r="T21" i="11" a="1"/>
  <c r="T21" i="11" s="1"/>
  <c r="U21" i="11" a="1"/>
  <c r="U21" i="11"/>
  <c r="V21" i="11" a="1"/>
  <c r="V21" i="11" s="1"/>
  <c r="W21" i="11" a="1"/>
  <c r="W21" i="11" s="1"/>
  <c r="X21" i="11" a="1"/>
  <c r="X21" i="11" s="1"/>
  <c r="Y21" i="11" a="1"/>
  <c r="Y21" i="11"/>
  <c r="Z21" i="11" a="1"/>
  <c r="Z21" i="11" s="1"/>
  <c r="AA21" i="11" a="1"/>
  <c r="AA21" i="11" s="1"/>
  <c r="AB21" i="11" a="1"/>
  <c r="AB21" i="11" s="1"/>
  <c r="AC21" i="11" a="1"/>
  <c r="AC21" i="11"/>
  <c r="AD21" i="11" a="1"/>
  <c r="AD21" i="11" s="1"/>
  <c r="D22" i="11" a="1"/>
  <c r="D22" i="11" s="1"/>
  <c r="E22" i="11" a="1"/>
  <c r="E22" i="11" s="1"/>
  <c r="F22" i="11" a="1"/>
  <c r="F22" i="11"/>
  <c r="G22" i="11" a="1"/>
  <c r="G22" i="11"/>
  <c r="H22" i="11" a="1"/>
  <c r="H22" i="11"/>
  <c r="I22" i="11" a="1"/>
  <c r="I22" i="11"/>
  <c r="J22" i="11" a="1"/>
  <c r="J22" i="11"/>
  <c r="K22" i="11" a="1"/>
  <c r="K22" i="11"/>
  <c r="L22" i="11" a="1"/>
  <c r="L22" i="11"/>
  <c r="M22" i="11" a="1"/>
  <c r="M22" i="11"/>
  <c r="N22" i="11" a="1"/>
  <c r="N22" i="11"/>
  <c r="O22" i="11" a="1"/>
  <c r="O22" i="11"/>
  <c r="P22" i="11" a="1"/>
  <c r="P22" i="11"/>
  <c r="Q22" i="11" a="1"/>
  <c r="Q22" i="11"/>
  <c r="R22" i="11" a="1"/>
  <c r="R22" i="11"/>
  <c r="S22" i="11" a="1"/>
  <c r="S22" i="11"/>
  <c r="T22" i="11" a="1"/>
  <c r="T22" i="11"/>
  <c r="U22" i="11" a="1"/>
  <c r="U22" i="11"/>
  <c r="V22" i="11" a="1"/>
  <c r="V22" i="11"/>
  <c r="W22" i="11" a="1"/>
  <c r="W22" i="11"/>
  <c r="X22" i="11" a="1"/>
  <c r="X22" i="11"/>
  <c r="Y22" i="11" a="1"/>
  <c r="Y22" i="11"/>
  <c r="Z22" i="11" a="1"/>
  <c r="Z22" i="11" s="1"/>
  <c r="AA22" i="11" a="1"/>
  <c r="AA22" i="11"/>
  <c r="AB22" i="11" a="1"/>
  <c r="AB22" i="11" s="1"/>
  <c r="AC22" i="11" a="1"/>
  <c r="AC22" i="11"/>
  <c r="AD22" i="11" a="1"/>
  <c r="AD22" i="11" s="1"/>
  <c r="D23" i="11" a="1"/>
  <c r="D23" i="11"/>
  <c r="E23" i="11" a="1"/>
  <c r="E23" i="11" s="1"/>
  <c r="F23" i="11" a="1"/>
  <c r="F23" i="11"/>
  <c r="G23" i="11" a="1"/>
  <c r="G23" i="11" s="1"/>
  <c r="H23" i="11" a="1"/>
  <c r="H23" i="11"/>
  <c r="I23" i="11" a="1"/>
  <c r="I23" i="11" s="1"/>
  <c r="J23" i="11" a="1"/>
  <c r="J23" i="11"/>
  <c r="K23" i="11" a="1"/>
  <c r="K23" i="11" s="1"/>
  <c r="L23" i="11" a="1"/>
  <c r="L23" i="11"/>
  <c r="M23" i="11" a="1"/>
  <c r="M23" i="11" s="1"/>
  <c r="N23" i="11" a="1"/>
  <c r="N23" i="11"/>
  <c r="O23" i="11" a="1"/>
  <c r="O23" i="11" s="1"/>
  <c r="P23" i="11" a="1"/>
  <c r="P23" i="11"/>
  <c r="Q23" i="11" a="1"/>
  <c r="Q23" i="11" s="1"/>
  <c r="R23" i="11" a="1"/>
  <c r="R23" i="11"/>
  <c r="S23" i="11" a="1"/>
  <c r="S23" i="11" s="1"/>
  <c r="T23" i="11" a="1"/>
  <c r="T23" i="11"/>
  <c r="U23" i="11" a="1"/>
  <c r="U23" i="11" s="1"/>
  <c r="V23" i="11" a="1"/>
  <c r="V23" i="11"/>
  <c r="W23" i="11" a="1"/>
  <c r="W23" i="11" s="1"/>
  <c r="X23" i="11" a="1"/>
  <c r="X23" i="11"/>
  <c r="Y23" i="11" a="1"/>
  <c r="Y23" i="11" s="1"/>
  <c r="Z23" i="11" a="1"/>
  <c r="Z23" i="11"/>
  <c r="AA23" i="11" a="1"/>
  <c r="AA23" i="11" s="1"/>
  <c r="AB23" i="11" a="1"/>
  <c r="AB23" i="11"/>
  <c r="AC23" i="11" a="1"/>
  <c r="AC23" i="11" s="1"/>
  <c r="AD23" i="11" a="1"/>
  <c r="AD23" i="11"/>
  <c r="D24" i="11" a="1"/>
  <c r="D24" i="11" s="1"/>
  <c r="E24" i="11" a="1"/>
  <c r="E24" i="11"/>
  <c r="F24" i="11" a="1"/>
  <c r="F24" i="11" s="1"/>
  <c r="G24" i="11" a="1"/>
  <c r="G24" i="11"/>
  <c r="H24" i="11" a="1"/>
  <c r="H24" i="11" s="1"/>
  <c r="I24" i="11" a="1"/>
  <c r="I24" i="11"/>
  <c r="J24" i="11" a="1"/>
  <c r="J24" i="11" s="1"/>
  <c r="K24" i="11" a="1"/>
  <c r="K24" i="11"/>
  <c r="L24" i="11" a="1"/>
  <c r="L24" i="11" s="1"/>
  <c r="M24" i="11" a="1"/>
  <c r="M24" i="11"/>
  <c r="N24" i="11" a="1"/>
  <c r="N24" i="11" s="1"/>
  <c r="O24" i="11" a="1"/>
  <c r="O24" i="11"/>
  <c r="P24" i="11" a="1"/>
  <c r="P24" i="11" s="1"/>
  <c r="Q24" i="11" a="1"/>
  <c r="Q24" i="11"/>
  <c r="R24" i="11" a="1"/>
  <c r="R24" i="11" s="1"/>
  <c r="S24" i="11" a="1"/>
  <c r="S24" i="11"/>
  <c r="T24" i="11" a="1"/>
  <c r="T24" i="11" s="1"/>
  <c r="U24" i="11" a="1"/>
  <c r="U24" i="11"/>
  <c r="V24" i="11" a="1"/>
  <c r="V24" i="11" s="1"/>
  <c r="W24" i="11" a="1"/>
  <c r="W24" i="11"/>
  <c r="X24" i="11" a="1"/>
  <c r="X24" i="11" s="1"/>
  <c r="Y24" i="11" a="1"/>
  <c r="Y24" i="11"/>
  <c r="Z24" i="11" a="1"/>
  <c r="Z24" i="11" s="1"/>
  <c r="AA24" i="11" a="1"/>
  <c r="AA24" i="11"/>
  <c r="AB24" i="11" a="1"/>
  <c r="AB24" i="11" s="1"/>
  <c r="AC24" i="11" a="1"/>
  <c r="AC24" i="11"/>
  <c r="AD24" i="11" a="1"/>
  <c r="AD24" i="11" s="1"/>
  <c r="D25" i="11" a="1"/>
  <c r="D25" i="11"/>
  <c r="E25" i="11" a="1"/>
  <c r="E25" i="11" s="1"/>
  <c r="F25" i="11" a="1"/>
  <c r="F25" i="11"/>
  <c r="G25" i="11" a="1"/>
  <c r="G25" i="11" s="1"/>
  <c r="H25" i="11" a="1"/>
  <c r="H25" i="11"/>
  <c r="I25" i="11" a="1"/>
  <c r="I25" i="11" s="1"/>
  <c r="J25" i="11" a="1"/>
  <c r="J25" i="11"/>
  <c r="K25" i="11" a="1"/>
  <c r="K25" i="11" s="1"/>
  <c r="L25" i="11" a="1"/>
  <c r="L25" i="11"/>
  <c r="M25" i="11" a="1"/>
  <c r="M25" i="11" s="1"/>
  <c r="N25" i="11" a="1"/>
  <c r="N25" i="11"/>
  <c r="O25" i="11" a="1"/>
  <c r="O25" i="11" s="1"/>
  <c r="P25" i="11" a="1"/>
  <c r="P25" i="11"/>
  <c r="Q25" i="11" a="1"/>
  <c r="Q25" i="11" s="1"/>
  <c r="R25" i="11" a="1"/>
  <c r="R25" i="11"/>
  <c r="S25" i="11" a="1"/>
  <c r="S25" i="11" s="1"/>
  <c r="T25" i="11" a="1"/>
  <c r="T25" i="11"/>
  <c r="U25" i="11" a="1"/>
  <c r="U25" i="11" s="1"/>
  <c r="V25" i="11" a="1"/>
  <c r="V25" i="11"/>
  <c r="W25" i="11" a="1"/>
  <c r="W25" i="11" s="1"/>
  <c r="X25" i="11" a="1"/>
  <c r="X25" i="11"/>
  <c r="Y25" i="11" a="1"/>
  <c r="Y25" i="11" s="1"/>
  <c r="Z25" i="11" a="1"/>
  <c r="Z25" i="11"/>
  <c r="AA25" i="11" a="1"/>
  <c r="AA25" i="11" s="1"/>
  <c r="AB25" i="11" a="1"/>
  <c r="AB25" i="11"/>
  <c r="AC25" i="11" a="1"/>
  <c r="AC25" i="11" s="1"/>
  <c r="AD25" i="11" a="1"/>
  <c r="AD25" i="11"/>
  <c r="D26" i="11" a="1"/>
  <c r="D26" i="11" s="1"/>
  <c r="E26" i="11" a="1"/>
  <c r="E26" i="11"/>
  <c r="F26" i="11" a="1"/>
  <c r="F26" i="11" s="1"/>
  <c r="G26" i="11" a="1"/>
  <c r="G26" i="11"/>
  <c r="H26" i="11" a="1"/>
  <c r="H26" i="11" s="1"/>
  <c r="I26" i="11" a="1"/>
  <c r="I26" i="11"/>
  <c r="J26" i="11" a="1"/>
  <c r="J26" i="11" s="1"/>
  <c r="K26" i="11" a="1"/>
  <c r="K26" i="11"/>
  <c r="L26" i="11" a="1"/>
  <c r="L26" i="11" s="1"/>
  <c r="M26" i="11" a="1"/>
  <c r="M26" i="11"/>
  <c r="N26" i="11" a="1"/>
  <c r="N26" i="11" s="1"/>
  <c r="O26" i="11" a="1"/>
  <c r="O26" i="11"/>
  <c r="P26" i="11" a="1"/>
  <c r="P26" i="11" s="1"/>
  <c r="Q26" i="11" a="1"/>
  <c r="Q26" i="11"/>
  <c r="R26" i="11" a="1"/>
  <c r="R26" i="11" s="1"/>
  <c r="S26" i="11" a="1"/>
  <c r="S26" i="11"/>
  <c r="T26" i="11" a="1"/>
  <c r="T26" i="11" s="1"/>
  <c r="U26" i="11" a="1"/>
  <c r="U26" i="11"/>
  <c r="V26" i="11" a="1"/>
  <c r="V26" i="11" s="1"/>
  <c r="W26" i="11" a="1"/>
  <c r="W26" i="11"/>
  <c r="X26" i="11" a="1"/>
  <c r="X26" i="11" s="1"/>
  <c r="Y26" i="11" a="1"/>
  <c r="Y26" i="11"/>
  <c r="Z26" i="11" a="1"/>
  <c r="Z26" i="11" s="1"/>
  <c r="AA26" i="11" a="1"/>
  <c r="AA26" i="11"/>
  <c r="AB26" i="11" a="1"/>
  <c r="AB26" i="11" s="1"/>
  <c r="AC26" i="11" a="1"/>
  <c r="AC26" i="11"/>
  <c r="AD26" i="11" a="1"/>
  <c r="AD26" i="11" s="1"/>
  <c r="D27" i="11" a="1"/>
  <c r="D27" i="11"/>
  <c r="E27" i="11" a="1"/>
  <c r="E27" i="11" s="1"/>
  <c r="F27" i="11" a="1"/>
  <c r="F27" i="11"/>
  <c r="G27" i="11" a="1"/>
  <c r="G27" i="11" s="1"/>
  <c r="H27" i="11" a="1"/>
  <c r="H27" i="11"/>
  <c r="I27" i="11" a="1"/>
  <c r="I27" i="11" s="1"/>
  <c r="J27" i="11" a="1"/>
  <c r="J27" i="11"/>
  <c r="K27" i="11" a="1"/>
  <c r="K27" i="11" s="1"/>
  <c r="L27" i="11" a="1"/>
  <c r="L27" i="11"/>
  <c r="M27" i="11" a="1"/>
  <c r="M27" i="11" s="1"/>
  <c r="N27" i="11" a="1"/>
  <c r="N27" i="11"/>
  <c r="O27" i="11" a="1"/>
  <c r="O27" i="11" s="1"/>
  <c r="P27" i="11" a="1"/>
  <c r="P27" i="11"/>
  <c r="Q27" i="11" a="1"/>
  <c r="Q27" i="11" s="1"/>
  <c r="R27" i="11" a="1"/>
  <c r="R27" i="11"/>
  <c r="S27" i="11" a="1"/>
  <c r="S27" i="11" s="1"/>
  <c r="T27" i="11" a="1"/>
  <c r="T27" i="11"/>
  <c r="U27" i="11" a="1"/>
  <c r="U27" i="11" s="1"/>
  <c r="V27" i="11" a="1"/>
  <c r="V27" i="11"/>
  <c r="W27" i="11" a="1"/>
  <c r="W27" i="11" s="1"/>
  <c r="X27" i="11" a="1"/>
  <c r="X27" i="11"/>
  <c r="Y27" i="11" a="1"/>
  <c r="Y27" i="11" s="1"/>
  <c r="Z27" i="11" a="1"/>
  <c r="Z27" i="11"/>
  <c r="AA27" i="11" a="1"/>
  <c r="AA27" i="11" s="1"/>
  <c r="AB27" i="11" a="1"/>
  <c r="AB27" i="11"/>
  <c r="AC27" i="11" a="1"/>
  <c r="AC27" i="11" s="1"/>
  <c r="AD27" i="11" a="1"/>
  <c r="AD27" i="11"/>
  <c r="D28" i="11" a="1"/>
  <c r="D28" i="11" s="1"/>
  <c r="E28" i="11" a="1"/>
  <c r="E28" i="11"/>
  <c r="F28" i="11" a="1"/>
  <c r="F28" i="11" s="1"/>
  <c r="G28" i="11" a="1"/>
  <c r="G28" i="11"/>
  <c r="H28" i="11" a="1"/>
  <c r="H28" i="11" s="1"/>
  <c r="I28" i="11" a="1"/>
  <c r="I28" i="11"/>
  <c r="J28" i="11" a="1"/>
  <c r="J28" i="11" s="1"/>
  <c r="K28" i="11" a="1"/>
  <c r="K28" i="11"/>
  <c r="L28" i="11" a="1"/>
  <c r="L28" i="11" s="1"/>
  <c r="M28" i="11" a="1"/>
  <c r="M28" i="11"/>
  <c r="N28" i="11" a="1"/>
  <c r="N28" i="11" s="1"/>
  <c r="O28" i="11" a="1"/>
  <c r="O28" i="11"/>
  <c r="P28" i="11" a="1"/>
  <c r="P28" i="11" s="1"/>
  <c r="Q28" i="11" a="1"/>
  <c r="Q28" i="11"/>
  <c r="R28" i="11" a="1"/>
  <c r="R28" i="11" s="1"/>
  <c r="S28" i="11" a="1"/>
  <c r="S28" i="11"/>
  <c r="T28" i="11" a="1"/>
  <c r="T28" i="11" s="1"/>
  <c r="U28" i="11" a="1"/>
  <c r="U28" i="11"/>
  <c r="V28" i="11" a="1"/>
  <c r="V28" i="11" s="1"/>
  <c r="W28" i="11" a="1"/>
  <c r="W28" i="11"/>
  <c r="X28" i="11" a="1"/>
  <c r="X28" i="11" s="1"/>
  <c r="Y28" i="11" a="1"/>
  <c r="Y28" i="11"/>
  <c r="Z28" i="11" a="1"/>
  <c r="Z28" i="11" s="1"/>
  <c r="AA28" i="11" a="1"/>
  <c r="AA28" i="11"/>
  <c r="AB28" i="11" a="1"/>
  <c r="AB28" i="11" s="1"/>
  <c r="AC28" i="11" a="1"/>
  <c r="AC28" i="11"/>
  <c r="AD28" i="11" a="1"/>
  <c r="AD28" i="11" s="1"/>
  <c r="D29" i="11" a="1"/>
  <c r="D29" i="11"/>
  <c r="E29" i="11" a="1"/>
  <c r="E29" i="11" s="1"/>
  <c r="F29" i="11" a="1"/>
  <c r="F29" i="11"/>
  <c r="G29" i="11" a="1"/>
  <c r="G29" i="11" s="1"/>
  <c r="H29" i="11" a="1"/>
  <c r="H29" i="11"/>
  <c r="I29" i="11" a="1"/>
  <c r="I29" i="11" s="1"/>
  <c r="J29" i="11" a="1"/>
  <c r="J29" i="11"/>
  <c r="K29" i="11" a="1"/>
  <c r="K29" i="11" s="1"/>
  <c r="L29" i="11" a="1"/>
  <c r="L29" i="11"/>
  <c r="M29" i="11" a="1"/>
  <c r="M29" i="11" s="1"/>
  <c r="N29" i="11" a="1"/>
  <c r="N29" i="11"/>
  <c r="O29" i="11" a="1"/>
  <c r="O29" i="11" s="1"/>
  <c r="P29" i="11" a="1"/>
  <c r="P29" i="11"/>
  <c r="Q29" i="11" a="1"/>
  <c r="Q29" i="11" s="1"/>
  <c r="R29" i="11" a="1"/>
  <c r="R29" i="11"/>
  <c r="S29" i="11" a="1"/>
  <c r="S29" i="11" s="1"/>
  <c r="T29" i="11" a="1"/>
  <c r="T29" i="11"/>
  <c r="U29" i="11" a="1"/>
  <c r="U29" i="11" s="1"/>
  <c r="V29" i="11" a="1"/>
  <c r="V29" i="11"/>
  <c r="W29" i="11" a="1"/>
  <c r="W29" i="11" s="1"/>
  <c r="X29" i="11" a="1"/>
  <c r="X29" i="11"/>
  <c r="Y29" i="11" a="1"/>
  <c r="Y29" i="11" s="1"/>
  <c r="Z29" i="11" a="1"/>
  <c r="Z29" i="11"/>
  <c r="AA29" i="11" a="1"/>
  <c r="AA29" i="11" s="1"/>
  <c r="AB29" i="11" a="1"/>
  <c r="AB29" i="11"/>
  <c r="AC29" i="11" a="1"/>
  <c r="AC29" i="11" s="1"/>
  <c r="AD29" i="11" a="1"/>
  <c r="AD29" i="11"/>
  <c r="D30" i="11" a="1"/>
  <c r="D30" i="11" s="1"/>
  <c r="E30" i="11" a="1"/>
  <c r="E30" i="11"/>
  <c r="F30" i="11" a="1"/>
  <c r="F30" i="11" s="1"/>
  <c r="G30" i="11" a="1"/>
  <c r="G30" i="11"/>
  <c r="H30" i="11" a="1"/>
  <c r="H30" i="11" s="1"/>
  <c r="I30" i="11" a="1"/>
  <c r="I30" i="11"/>
  <c r="J30" i="11" a="1"/>
  <c r="J30" i="11" s="1"/>
  <c r="K30" i="11" a="1"/>
  <c r="K30" i="11"/>
  <c r="L30" i="11" a="1"/>
  <c r="L30" i="11" s="1"/>
  <c r="M30" i="11" a="1"/>
  <c r="M30" i="11"/>
  <c r="N30" i="11" a="1"/>
  <c r="N30" i="11" s="1"/>
  <c r="O30" i="11" a="1"/>
  <c r="O30" i="11"/>
  <c r="P30" i="11" a="1"/>
  <c r="P30" i="11" s="1"/>
  <c r="Q30" i="11" a="1"/>
  <c r="Q30" i="11" s="1"/>
  <c r="R30" i="11" a="1"/>
  <c r="R30" i="11" s="1"/>
  <c r="S30" i="11" a="1"/>
  <c r="S30" i="11" s="1"/>
  <c r="T30" i="11" a="1"/>
  <c r="T30" i="11" s="1"/>
  <c r="U30" i="11" a="1"/>
  <c r="U30" i="11" s="1"/>
  <c r="V30" i="11" a="1"/>
  <c r="V30" i="11" s="1"/>
  <c r="W30" i="11" a="1"/>
  <c r="W30" i="11" s="1"/>
  <c r="X30" i="11" a="1"/>
  <c r="X30" i="11" s="1"/>
  <c r="Y30" i="11" a="1"/>
  <c r="Y30" i="11" s="1"/>
  <c r="Z30" i="11" a="1"/>
  <c r="Z30" i="11" s="1"/>
  <c r="AA30" i="11" a="1"/>
  <c r="AA30" i="11" s="1"/>
  <c r="AB30" i="11" a="1"/>
  <c r="AB30" i="11" s="1"/>
  <c r="AC30" i="11" a="1"/>
  <c r="AC30" i="11" s="1"/>
  <c r="AD30" i="11" a="1"/>
  <c r="AD30" i="11" s="1"/>
  <c r="D31" i="11" a="1"/>
  <c r="D31" i="11" s="1"/>
  <c r="E31" i="11" a="1"/>
  <c r="E31" i="11" s="1"/>
  <c r="F31" i="11" a="1"/>
  <c r="F31" i="11" s="1"/>
  <c r="G31" i="11" a="1"/>
  <c r="G31" i="11" s="1"/>
  <c r="H31" i="11" a="1"/>
  <c r="H31" i="11" s="1"/>
  <c r="I31" i="11" a="1"/>
  <c r="I31" i="11" s="1"/>
  <c r="J31" i="11" a="1"/>
  <c r="J31" i="11" s="1"/>
  <c r="K31" i="11" a="1"/>
  <c r="K31" i="11" s="1"/>
  <c r="L31" i="11" a="1"/>
  <c r="L31" i="11" s="1"/>
  <c r="M31" i="11" a="1"/>
  <c r="M31" i="11" s="1"/>
  <c r="N31" i="11" a="1"/>
  <c r="N31" i="11" s="1"/>
  <c r="O31" i="11" a="1"/>
  <c r="O31" i="11" s="1"/>
  <c r="P31" i="11" a="1"/>
  <c r="P31" i="11" s="1"/>
  <c r="Q31" i="11" a="1"/>
  <c r="Q31" i="11" s="1"/>
  <c r="R31" i="11" a="1"/>
  <c r="R31" i="11" s="1"/>
  <c r="S31" i="11" a="1"/>
  <c r="S31" i="11" s="1"/>
  <c r="T31" i="11" a="1"/>
  <c r="T31" i="11" s="1"/>
  <c r="U31" i="11" a="1"/>
  <c r="U31" i="11" s="1"/>
  <c r="V31" i="11" a="1"/>
  <c r="V31" i="11" s="1"/>
  <c r="W31" i="11" a="1"/>
  <c r="W31" i="11" s="1"/>
  <c r="X31" i="11" a="1"/>
  <c r="X31" i="11" s="1"/>
  <c r="Y31" i="11" a="1"/>
  <c r="Y31" i="11" s="1"/>
  <c r="Z31" i="11" a="1"/>
  <c r="Z31" i="11" s="1"/>
  <c r="AA31" i="11" a="1"/>
  <c r="AA31" i="11" s="1"/>
  <c r="AB31" i="11" a="1"/>
  <c r="AB31" i="11" s="1"/>
  <c r="AC31" i="11" a="1"/>
  <c r="AC31" i="11" s="1"/>
  <c r="AD31" i="11" a="1"/>
  <c r="AD31" i="11" s="1"/>
  <c r="D32" i="11" a="1"/>
  <c r="D32" i="11" s="1"/>
  <c r="E32" i="11" a="1"/>
  <c r="E32" i="11" s="1"/>
  <c r="F32" i="11" a="1"/>
  <c r="F32" i="11" s="1"/>
  <c r="G32" i="11" a="1"/>
  <c r="G32" i="11" s="1"/>
  <c r="H32" i="11" a="1"/>
  <c r="H32" i="11" s="1"/>
  <c r="I32" i="11" a="1"/>
  <c r="I32" i="11" s="1"/>
  <c r="J32" i="11" a="1"/>
  <c r="J32" i="11" s="1"/>
  <c r="K32" i="11" a="1"/>
  <c r="K32" i="11" s="1"/>
  <c r="L32" i="11" a="1"/>
  <c r="L32" i="11" s="1"/>
  <c r="M32" i="11" a="1"/>
  <c r="M32" i="11" s="1"/>
  <c r="N32" i="11" a="1"/>
  <c r="N32" i="11" s="1"/>
  <c r="O32" i="11" a="1"/>
  <c r="O32" i="11" s="1"/>
  <c r="P32" i="11" a="1"/>
  <c r="P32" i="11" s="1"/>
  <c r="Q32" i="11" a="1"/>
  <c r="Q32" i="11" s="1"/>
  <c r="R32" i="11" a="1"/>
  <c r="R32" i="11" s="1"/>
  <c r="S32" i="11" a="1"/>
  <c r="S32" i="11" s="1"/>
  <c r="T32" i="11" a="1"/>
  <c r="T32" i="11" s="1"/>
  <c r="U32" i="11" a="1"/>
  <c r="U32" i="11" s="1"/>
  <c r="V32" i="11" a="1"/>
  <c r="V32" i="11" s="1"/>
  <c r="W32" i="11" a="1"/>
  <c r="W32" i="11" s="1"/>
  <c r="X32" i="11" a="1"/>
  <c r="X32" i="11" s="1"/>
  <c r="Y32" i="11" a="1"/>
  <c r="Y32" i="11" s="1"/>
  <c r="Z32" i="11" a="1"/>
  <c r="Z32" i="11" s="1"/>
  <c r="AA32" i="11" a="1"/>
  <c r="AA32" i="11" s="1"/>
  <c r="AB32" i="11" a="1"/>
  <c r="AB32" i="11" s="1"/>
  <c r="AC32" i="11" a="1"/>
  <c r="AC32" i="11" s="1"/>
  <c r="AD32" i="11" a="1"/>
  <c r="AD32" i="11" s="1"/>
  <c r="D33" i="11" a="1"/>
  <c r="D33" i="11" s="1"/>
  <c r="E33" i="11" a="1"/>
  <c r="E33" i="11" s="1"/>
  <c r="F33" i="11" a="1"/>
  <c r="F33" i="11" s="1"/>
  <c r="G33" i="11" a="1"/>
  <c r="G33" i="11" s="1"/>
  <c r="H33" i="11" a="1"/>
  <c r="H33" i="11" s="1"/>
  <c r="I33" i="11" a="1"/>
  <c r="I33" i="11" s="1"/>
  <c r="J33" i="11" a="1"/>
  <c r="J33" i="11" s="1"/>
  <c r="K33" i="11" a="1"/>
  <c r="K33" i="11" s="1"/>
  <c r="L33" i="11" a="1"/>
  <c r="L33" i="11" s="1"/>
  <c r="M33" i="11" a="1"/>
  <c r="M33" i="11" s="1"/>
  <c r="N33" i="11" a="1"/>
  <c r="N33" i="11" s="1"/>
  <c r="O33" i="11" a="1"/>
  <c r="O33" i="11" s="1"/>
  <c r="P33" i="11" a="1"/>
  <c r="P33" i="11" s="1"/>
  <c r="Q33" i="11" a="1"/>
  <c r="Q33" i="11" s="1"/>
  <c r="R33" i="11" a="1"/>
  <c r="R33" i="11" s="1"/>
  <c r="S33" i="11" a="1"/>
  <c r="S33" i="11" s="1"/>
  <c r="T33" i="11" a="1"/>
  <c r="T33" i="11" s="1"/>
  <c r="U33" i="11" a="1"/>
  <c r="U33" i="11" s="1"/>
  <c r="V33" i="11" a="1"/>
  <c r="V33" i="11" s="1"/>
  <c r="W33" i="11" a="1"/>
  <c r="W33" i="11" s="1"/>
  <c r="X33" i="11" a="1"/>
  <c r="X33" i="11" s="1"/>
  <c r="Y33" i="11" a="1"/>
  <c r="Y33" i="11" s="1"/>
  <c r="Z33" i="11" a="1"/>
  <c r="Z33" i="11" s="1"/>
  <c r="AA33" i="11" a="1"/>
  <c r="AA33" i="11" s="1"/>
  <c r="AB33" i="11" a="1"/>
  <c r="AB33" i="11" s="1"/>
  <c r="AC33" i="11" a="1"/>
  <c r="AC33" i="11" s="1"/>
  <c r="AD33" i="11" a="1"/>
  <c r="AD33" i="11" s="1"/>
  <c r="E5" i="11" a="1"/>
  <c r="E5" i="11" s="1"/>
  <c r="F5" i="11" a="1"/>
  <c r="F5" i="11"/>
  <c r="G5" i="11" a="1"/>
  <c r="G5" i="11" s="1"/>
  <c r="H5" i="11" a="1"/>
  <c r="H5" i="11"/>
  <c r="I5" i="11" a="1"/>
  <c r="I5" i="11" s="1"/>
  <c r="J5" i="11" a="1"/>
  <c r="J5" i="11"/>
  <c r="K5" i="11" a="1"/>
  <c r="K5" i="11" s="1"/>
  <c r="L5" i="11" a="1"/>
  <c r="L5" i="11"/>
  <c r="M5" i="11" a="1"/>
  <c r="M5" i="11" s="1"/>
  <c r="N5" i="11" a="1"/>
  <c r="N5" i="11"/>
  <c r="O5" i="11" a="1"/>
  <c r="O5" i="11" s="1"/>
  <c r="P5" i="11" a="1"/>
  <c r="P5" i="11"/>
  <c r="Q5" i="11" a="1"/>
  <c r="Q5" i="11" s="1"/>
  <c r="R5" i="11" a="1"/>
  <c r="R5" i="11"/>
  <c r="S5" i="11" a="1"/>
  <c r="S5" i="11" s="1"/>
  <c r="T5" i="11" a="1"/>
  <c r="T5" i="11"/>
  <c r="U5" i="11" a="1"/>
  <c r="U5" i="11" s="1"/>
  <c r="V5" i="11" a="1"/>
  <c r="V5" i="11"/>
  <c r="W5" i="11" a="1"/>
  <c r="W5" i="11" s="1"/>
  <c r="X5" i="11" a="1"/>
  <c r="X5" i="11"/>
  <c r="Y5" i="11" a="1"/>
  <c r="Y5" i="11" s="1"/>
  <c r="Z5" i="11" a="1"/>
  <c r="Z5" i="11"/>
  <c r="AA5" i="11" a="1"/>
  <c r="AA5" i="11" s="1"/>
  <c r="AB5" i="11" a="1"/>
  <c r="AB5" i="11"/>
  <c r="AC5" i="11" a="1"/>
  <c r="AC5" i="11" s="1"/>
  <c r="AD5" i="11" a="1"/>
  <c r="AD5" i="11" s="1"/>
  <c r="D5" i="11" a="1"/>
  <c r="D5" i="11" s="1"/>
  <c r="G62" i="10" a="1"/>
  <c r="G62" i="10" s="1"/>
  <c r="G63" i="10" a="1"/>
  <c r="G63" i="10"/>
  <c r="G64" i="10" a="1"/>
  <c r="G64" i="10" s="1"/>
  <c r="G65" i="10" a="1"/>
  <c r="G65" i="10"/>
  <c r="G66" i="10" a="1"/>
  <c r="G66" i="10" s="1"/>
  <c r="G67" i="10" a="1"/>
  <c r="G67" i="10"/>
  <c r="G68" i="10" a="1"/>
  <c r="G68" i="10" s="1"/>
  <c r="G69" i="10" a="1"/>
  <c r="G69" i="10"/>
  <c r="G70" i="10" a="1"/>
  <c r="G70" i="10" s="1"/>
  <c r="G71" i="10" a="1"/>
  <c r="G71" i="10" s="1"/>
  <c r="G72" i="10" a="1"/>
  <c r="G72" i="10" s="1"/>
  <c r="G61" i="10" a="1"/>
  <c r="G61" i="10" s="1"/>
  <c r="F62" i="10" a="1"/>
  <c r="F62" i="10" s="1"/>
  <c r="F63" i="10" a="1"/>
  <c r="F63" i="10"/>
  <c r="F64" i="10" a="1"/>
  <c r="F64" i="10" s="1"/>
  <c r="F65" i="10" a="1"/>
  <c r="F65" i="10"/>
  <c r="F66" i="10" a="1"/>
  <c r="F66" i="10" s="1"/>
  <c r="F67" i="10" a="1"/>
  <c r="F67" i="10"/>
  <c r="F68" i="10" a="1"/>
  <c r="F68" i="10" s="1"/>
  <c r="F69" i="10" a="1"/>
  <c r="F69" i="10"/>
  <c r="F70" i="10" a="1"/>
  <c r="F70" i="10" s="1"/>
  <c r="F71" i="10" a="1"/>
  <c r="F71" i="10" s="1"/>
  <c r="F72" i="10" a="1"/>
  <c r="F72" i="10" s="1"/>
  <c r="F61" i="10" a="1"/>
  <c r="F61" i="10" s="1"/>
  <c r="E62" i="10" a="1"/>
  <c r="E62" i="10" s="1"/>
  <c r="E63" i="10" a="1"/>
  <c r="E63" i="10"/>
  <c r="E64" i="10" a="1"/>
  <c r="E64" i="10" s="1"/>
  <c r="E65" i="10" a="1"/>
  <c r="E65" i="10"/>
  <c r="E66" i="10" a="1"/>
  <c r="E66" i="10" s="1"/>
  <c r="E67" i="10" a="1"/>
  <c r="E67" i="10"/>
  <c r="E68" i="10" a="1"/>
  <c r="E68" i="10" s="1"/>
  <c r="E69" i="10" a="1"/>
  <c r="E69" i="10" s="1"/>
  <c r="E70" i="10" a="1"/>
  <c r="E70" i="10" s="1"/>
  <c r="E71" i="10" a="1"/>
  <c r="E71" i="10"/>
  <c r="E72" i="10" a="1"/>
  <c r="E72" i="10" s="1"/>
  <c r="E61" i="10" a="1"/>
  <c r="E61" i="10" s="1"/>
  <c r="G36" i="10" a="1"/>
  <c r="G36" i="10" s="1"/>
  <c r="G37" i="10" a="1"/>
  <c r="G37" i="10"/>
  <c r="G38" i="10" a="1"/>
  <c r="G38" i="10" s="1"/>
  <c r="G39" i="10" a="1"/>
  <c r="G39" i="10"/>
  <c r="G40" i="10" a="1"/>
  <c r="G40" i="10" s="1"/>
  <c r="G41" i="10" a="1"/>
  <c r="G41" i="10"/>
  <c r="G42" i="10" a="1"/>
  <c r="G42" i="10" s="1"/>
  <c r="G43" i="10" a="1"/>
  <c r="G43" i="10"/>
  <c r="G44" i="10" a="1"/>
  <c r="G44" i="10" s="1"/>
  <c r="G45" i="10" a="1"/>
  <c r="G45" i="10" s="1"/>
  <c r="G46" i="10" a="1"/>
  <c r="G46" i="10" s="1"/>
  <c r="G35" i="10" a="1"/>
  <c r="G35" i="10" s="1"/>
  <c r="F40" i="10" a="1"/>
  <c r="F40" i="10" s="1"/>
  <c r="F41" i="10" a="1"/>
  <c r="F41" i="10"/>
  <c r="F42" i="10" a="1"/>
  <c r="F42" i="10" s="1"/>
  <c r="F43" i="10" a="1"/>
  <c r="F43" i="10"/>
  <c r="F44" i="10" a="1"/>
  <c r="F44" i="10" s="1"/>
  <c r="F45" i="10" a="1"/>
  <c r="F45" i="10" s="1"/>
  <c r="F46" i="10" a="1"/>
  <c r="F46" i="10" s="1"/>
  <c r="F36" i="10" a="1"/>
  <c r="F36" i="10" s="1"/>
  <c r="F37" i="10" a="1"/>
  <c r="F37" i="10"/>
  <c r="F38" i="10" a="1"/>
  <c r="F38" i="10" s="1"/>
  <c r="F39" i="10" a="1"/>
  <c r="F39" i="10"/>
  <c r="F35" i="10" a="1"/>
  <c r="F35" i="10" s="1"/>
  <c r="E36" i="10" a="1"/>
  <c r="E36" i="10" s="1"/>
  <c r="E37" i="10" a="1"/>
  <c r="E37" i="10"/>
  <c r="E38" i="10" a="1"/>
  <c r="E38" i="10" s="1"/>
  <c r="E39" i="10" a="1"/>
  <c r="E39" i="10"/>
  <c r="E40" i="10" a="1"/>
  <c r="E40" i="10" s="1"/>
  <c r="E41" i="10" a="1"/>
  <c r="E41" i="10"/>
  <c r="E42" i="10" a="1"/>
  <c r="E42" i="10" s="1"/>
  <c r="E43" i="10" a="1"/>
  <c r="E43" i="10"/>
  <c r="E44" i="10" a="1"/>
  <c r="E44" i="10" s="1"/>
  <c r="E45" i="10" a="1"/>
  <c r="E45" i="10" s="1"/>
  <c r="E46" i="10" a="1"/>
  <c r="E46" i="10" s="1"/>
  <c r="E35" i="10" a="1"/>
  <c r="E35" i="10" s="1"/>
  <c r="G9" i="10" a="1"/>
  <c r="G9" i="10" s="1"/>
  <c r="G10" i="10" a="1"/>
  <c r="G10" i="10"/>
  <c r="G11" i="10" a="1"/>
  <c r="G11" i="10" s="1"/>
  <c r="G12" i="10" a="1"/>
  <c r="G12" i="10"/>
  <c r="G13" i="10" a="1"/>
  <c r="G13" i="10" s="1"/>
  <c r="G14" i="10" a="1"/>
  <c r="G14" i="10"/>
  <c r="G15" i="10" a="1"/>
  <c r="G15" i="10" s="1"/>
  <c r="G16" i="10" a="1"/>
  <c r="G16" i="10"/>
  <c r="G17" i="10" a="1"/>
  <c r="G17" i="10" s="1"/>
  <c r="G18" i="10" a="1"/>
  <c r="G18" i="10" s="1"/>
  <c r="G19" i="10" a="1"/>
  <c r="G19" i="10" s="1"/>
  <c r="G8" i="10" a="1"/>
  <c r="G8" i="10" s="1"/>
  <c r="F9" i="10" a="1"/>
  <c r="F9" i="10" s="1"/>
  <c r="F10" i="10" a="1"/>
  <c r="F10" i="10"/>
  <c r="F11" i="10" a="1"/>
  <c r="F11" i="10" s="1"/>
  <c r="F12" i="10" a="1"/>
  <c r="F12" i="10"/>
  <c r="F13" i="10" a="1"/>
  <c r="F13" i="10" s="1"/>
  <c r="F14" i="10" a="1"/>
  <c r="F14" i="10"/>
  <c r="F15" i="10" a="1"/>
  <c r="F15" i="10" s="1"/>
  <c r="F16" i="10" a="1"/>
  <c r="F16" i="10"/>
  <c r="F17" i="10" a="1"/>
  <c r="F17" i="10" s="1"/>
  <c r="F18" i="10" a="1"/>
  <c r="F18" i="10" s="1"/>
  <c r="F19" i="10" a="1"/>
  <c r="F19" i="10" s="1"/>
  <c r="F8" i="10" a="1"/>
  <c r="F8" i="10" s="1"/>
  <c r="E9" i="10" a="1"/>
  <c r="E9" i="10" s="1"/>
  <c r="E10" i="10" a="1"/>
  <c r="E10" i="10" s="1"/>
  <c r="E11" i="10" a="1"/>
  <c r="E11" i="10" s="1"/>
  <c r="E12" i="10" a="1"/>
  <c r="E12" i="10"/>
  <c r="E13" i="10" a="1"/>
  <c r="E13" i="10" s="1"/>
  <c r="E14" i="10" a="1"/>
  <c r="E14" i="10"/>
  <c r="E15" i="10" a="1"/>
  <c r="E15" i="10" s="1"/>
  <c r="E16" i="10" a="1"/>
  <c r="E16" i="10"/>
  <c r="E17" i="10" a="1"/>
  <c r="E17" i="10" s="1"/>
  <c r="E18" i="10" a="1"/>
  <c r="E18" i="10"/>
  <c r="E19" i="10" a="1"/>
  <c r="E19" i="10" s="1"/>
  <c r="E8" i="10" a="1"/>
  <c r="E8" i="10" s="1"/>
  <c r="U24" i="7" a="1"/>
  <c r="U24" i="7" s="1"/>
  <c r="V24" i="7" a="1"/>
  <c r="V24" i="7"/>
  <c r="W24" i="7" a="1"/>
  <c r="W24" i="7" s="1"/>
  <c r="U25" i="7" a="1"/>
  <c r="U25" i="7"/>
  <c r="V25" i="7" a="1"/>
  <c r="V25" i="7" s="1"/>
  <c r="W25" i="7" a="1"/>
  <c r="W25" i="7"/>
  <c r="U26" i="7" a="1"/>
  <c r="U26" i="7" s="1"/>
  <c r="V26" i="7" a="1"/>
  <c r="V26" i="7"/>
  <c r="W26" i="7" a="1"/>
  <c r="W26" i="7" s="1"/>
  <c r="U27" i="7" a="1"/>
  <c r="U27" i="7" s="1"/>
  <c r="V27" i="7" a="1"/>
  <c r="V27" i="7" s="1"/>
  <c r="W27" i="7" a="1"/>
  <c r="W27" i="7" s="1"/>
  <c r="U28" i="7" a="1"/>
  <c r="U28" i="7" s="1"/>
  <c r="V28" i="7" a="1"/>
  <c r="V28" i="7" s="1"/>
  <c r="W28" i="7" a="1"/>
  <c r="W28" i="7" s="1"/>
  <c r="R25" i="7" a="1"/>
  <c r="R25" i="7" s="1"/>
  <c r="S25" i="7" a="1"/>
  <c r="S25" i="7"/>
  <c r="T25" i="7" a="1"/>
  <c r="T25" i="7" s="1"/>
  <c r="R26" i="7" a="1"/>
  <c r="R26" i="7"/>
  <c r="S26" i="7" a="1"/>
  <c r="S26" i="7" s="1"/>
  <c r="T26" i="7" a="1"/>
  <c r="T26" i="7" s="1"/>
  <c r="R27" i="7" a="1"/>
  <c r="R27" i="7" s="1"/>
  <c r="S27" i="7" a="1"/>
  <c r="S27" i="7"/>
  <c r="T27" i="7" a="1"/>
  <c r="T27" i="7" s="1"/>
  <c r="R28" i="7" a="1"/>
  <c r="R28" i="7"/>
  <c r="S28" i="7" a="1"/>
  <c r="S28" i="7" s="1"/>
  <c r="T28" i="7" a="1"/>
  <c r="T28" i="7"/>
  <c r="S24" i="7" a="1"/>
  <c r="S24" i="7" s="1"/>
  <c r="T24" i="7" a="1"/>
  <c r="T24" i="7"/>
  <c r="R24" i="7" a="1"/>
  <c r="R24" i="7" s="1"/>
  <c r="G5" i="6" a="1"/>
  <c r="G5" i="6" s="1"/>
  <c r="G6" i="6" a="1"/>
  <c r="G6" i="6"/>
  <c r="G7" i="6" a="1"/>
  <c r="G7" i="6" s="1"/>
  <c r="G8" i="6" a="1"/>
  <c r="G8" i="6"/>
  <c r="G9" i="6" a="1"/>
  <c r="G9" i="6" s="1"/>
  <c r="G10" i="6" a="1"/>
  <c r="G10" i="6"/>
  <c r="G11" i="6" a="1"/>
  <c r="G11" i="6" s="1"/>
  <c r="G12" i="6" a="1"/>
  <c r="G12" i="6"/>
  <c r="G13" i="6" a="1"/>
  <c r="G13" i="6" s="1"/>
  <c r="G14" i="6" a="1"/>
  <c r="G14" i="6"/>
  <c r="G15" i="6" a="1"/>
  <c r="G15" i="6" s="1"/>
  <c r="G16" i="6" a="1"/>
  <c r="G16" i="6"/>
  <c r="G17" i="6" a="1"/>
  <c r="G17" i="6" s="1"/>
  <c r="G18" i="6" a="1"/>
  <c r="G18" i="6" s="1"/>
  <c r="G19" i="6" a="1"/>
  <c r="G19" i="6" s="1"/>
  <c r="G20" i="6" a="1"/>
  <c r="G20" i="6" s="1"/>
  <c r="G21" i="6" a="1"/>
  <c r="G21" i="6" s="1"/>
  <c r="G22" i="6" a="1"/>
  <c r="G22" i="6" s="1"/>
  <c r="G23" i="6" a="1"/>
  <c r="G23" i="6" s="1"/>
  <c r="G24" i="6" a="1"/>
  <c r="G24" i="6" s="1"/>
  <c r="G25" i="6" a="1"/>
  <c r="G25" i="6" s="1"/>
  <c r="G26" i="6" a="1"/>
  <c r="G26" i="6" s="1"/>
  <c r="G27" i="6" a="1"/>
  <c r="G27" i="6" s="1"/>
  <c r="G28" i="6" a="1"/>
  <c r="G28" i="6" s="1"/>
  <c r="G29" i="6" a="1"/>
  <c r="G29" i="6" s="1"/>
  <c r="F5" i="6" a="1"/>
  <c r="F5" i="6" s="1"/>
  <c r="F6" i="6" a="1"/>
  <c r="F6" i="6"/>
  <c r="F7" i="6" a="1"/>
  <c r="F7" i="6" s="1"/>
  <c r="F8" i="6" a="1"/>
  <c r="F8" i="6"/>
  <c r="F9" i="6" a="1"/>
  <c r="F9" i="6" s="1"/>
  <c r="F10" i="6" a="1"/>
  <c r="F10" i="6"/>
  <c r="F11" i="6" a="1"/>
  <c r="F11" i="6" s="1"/>
  <c r="F12" i="6" a="1"/>
  <c r="F12" i="6"/>
  <c r="F13" i="6" a="1"/>
  <c r="F13" i="6" s="1"/>
  <c r="F14" i="6" a="1"/>
  <c r="F14" i="6"/>
  <c r="F15" i="6" a="1"/>
  <c r="F15" i="6" s="1"/>
  <c r="F16" i="6" a="1"/>
  <c r="F16" i="6"/>
  <c r="F17" i="6" a="1"/>
  <c r="F17" i="6" s="1"/>
  <c r="F18" i="6" a="1"/>
  <c r="F18" i="6"/>
  <c r="F19" i="6" a="1"/>
  <c r="F19" i="6" s="1"/>
  <c r="F20" i="6" a="1"/>
  <c r="F20" i="6"/>
  <c r="F21" i="6" a="1"/>
  <c r="F21" i="6" s="1"/>
  <c r="F22" i="6" a="1"/>
  <c r="F22" i="6"/>
  <c r="F23" i="6" a="1"/>
  <c r="F23" i="6" s="1"/>
  <c r="F24" i="6" a="1"/>
  <c r="F24" i="6"/>
  <c r="F25" i="6" a="1"/>
  <c r="F25" i="6" s="1"/>
  <c r="F26" i="6" a="1"/>
  <c r="F26" i="6"/>
  <c r="F27" i="6" a="1"/>
  <c r="F27" i="6" s="1"/>
  <c r="F28" i="6" a="1"/>
  <c r="F28" i="6" s="1"/>
  <c r="F29" i="6" a="1"/>
  <c r="F29" i="6" s="1"/>
  <c r="F4" i="6" a="1"/>
  <c r="F4" i="6" s="1"/>
  <c r="E5" i="6" a="1"/>
  <c r="E5" i="6" s="1"/>
  <c r="E6" i="6" a="1"/>
  <c r="E6" i="6"/>
  <c r="E7" i="6" a="1"/>
  <c r="E7" i="6" s="1"/>
  <c r="E8" i="6" a="1"/>
  <c r="E8" i="6"/>
  <c r="E9" i="6" a="1"/>
  <c r="E9" i="6" s="1"/>
  <c r="E10" i="6" a="1"/>
  <c r="E10" i="6"/>
  <c r="E11" i="6" a="1"/>
  <c r="E11" i="6" s="1"/>
  <c r="E12" i="6" a="1"/>
  <c r="E12" i="6"/>
  <c r="E13" i="6" a="1"/>
  <c r="E13" i="6" s="1"/>
  <c r="E14" i="6" a="1"/>
  <c r="E14" i="6"/>
  <c r="E15" i="6" a="1"/>
  <c r="E15" i="6" s="1"/>
  <c r="E16" i="6" a="1"/>
  <c r="E16" i="6"/>
  <c r="E17" i="6" a="1"/>
  <c r="E17" i="6" s="1"/>
  <c r="E18" i="6" a="1"/>
  <c r="E18" i="6" s="1"/>
  <c r="E19" i="6" a="1"/>
  <c r="E19" i="6" s="1"/>
  <c r="E20" i="6" a="1"/>
  <c r="E20" i="6" s="1"/>
  <c r="E21" i="6" a="1"/>
  <c r="E21" i="6" s="1"/>
  <c r="E22" i="6" a="1"/>
  <c r="E22" i="6" s="1"/>
  <c r="E23" i="6" a="1"/>
  <c r="E23" i="6" s="1"/>
  <c r="E24" i="6" a="1"/>
  <c r="E24" i="6" s="1"/>
  <c r="E25" i="6" a="1"/>
  <c r="E25" i="6" s="1"/>
  <c r="E26" i="6" a="1"/>
  <c r="E26" i="6" s="1"/>
  <c r="E27" i="6" a="1"/>
  <c r="E27" i="6" s="1"/>
  <c r="E28" i="6" a="1"/>
  <c r="E28" i="6" s="1"/>
  <c r="E29" i="6" a="1"/>
  <c r="E29" i="6" s="1"/>
  <c r="E4" i="6" a="1"/>
  <c r="E4" i="6" s="1"/>
  <c r="G4" i="6" a="1"/>
  <c r="G4" i="6" s="1"/>
  <c r="F24" i="7" a="1"/>
  <c r="F24" i="7" s="1"/>
  <c r="F25" i="7" a="1"/>
  <c r="F25" i="7"/>
  <c r="F26" i="7" a="1"/>
  <c r="F26" i="7" s="1"/>
  <c r="F27" i="7" a="1"/>
  <c r="F27" i="7"/>
  <c r="F28" i="7" a="1"/>
  <c r="F28" i="7" s="1"/>
  <c r="F29" i="7" a="1"/>
  <c r="F29" i="7"/>
  <c r="F30" i="7" a="1"/>
  <c r="F30" i="7" s="1"/>
  <c r="F31" i="7" a="1"/>
  <c r="F31" i="7"/>
  <c r="F32" i="7" a="1"/>
  <c r="F32" i="7" s="1"/>
  <c r="F33" i="7" a="1"/>
  <c r="F33" i="7"/>
  <c r="F34" i="7" a="1"/>
  <c r="F34" i="7" s="1"/>
  <c r="F35" i="7" a="1"/>
  <c r="F35" i="7" s="1"/>
  <c r="F23" i="7" a="1"/>
  <c r="F23" i="7" s="1"/>
  <c r="E24" i="7" a="1"/>
  <c r="E24" i="7" s="1"/>
  <c r="E25" i="7" a="1"/>
  <c r="E25" i="7"/>
  <c r="E26" i="7" a="1"/>
  <c r="E26" i="7" s="1"/>
  <c r="E27" i="7" a="1"/>
  <c r="E27" i="7"/>
  <c r="E28" i="7" a="1"/>
  <c r="E28" i="7" s="1"/>
  <c r="E29" i="7" a="1"/>
  <c r="E29" i="7"/>
  <c r="E30" i="7" a="1"/>
  <c r="E30" i="7" s="1"/>
  <c r="E31" i="7" a="1"/>
  <c r="E31" i="7"/>
  <c r="E32" i="7" a="1"/>
  <c r="E32" i="7" s="1"/>
  <c r="E33" i="7" a="1"/>
  <c r="E33" i="7"/>
  <c r="E34" i="7" a="1"/>
  <c r="E34" i="7" s="1"/>
  <c r="E35" i="7" a="1"/>
  <c r="E35" i="7" s="1"/>
  <c r="E23" i="7" a="1"/>
  <c r="E23" i="7" s="1"/>
  <c r="D24" i="7" a="1"/>
  <c r="D24" i="7" s="1"/>
  <c r="D25" i="7" a="1"/>
  <c r="D25" i="7"/>
  <c r="D26" i="7" a="1"/>
  <c r="D26" i="7" s="1"/>
  <c r="D27" i="7" a="1"/>
  <c r="D27" i="7"/>
  <c r="D28" i="7" a="1"/>
  <c r="D28" i="7" s="1"/>
  <c r="D29" i="7" a="1"/>
  <c r="D29" i="7"/>
  <c r="D30" i="7" a="1"/>
  <c r="D30" i="7" s="1"/>
  <c r="D31" i="7" a="1"/>
  <c r="D31" i="7"/>
  <c r="D32" i="7" a="1"/>
  <c r="D32" i="7" s="1"/>
  <c r="D33" i="7" a="1"/>
  <c r="D33" i="7"/>
  <c r="D34" i="7" a="1"/>
  <c r="D34" i="7" s="1"/>
  <c r="D35" i="7" a="1"/>
  <c r="D35" i="7" s="1"/>
  <c r="D23" i="7" a="1"/>
  <c r="D23" i="7" s="1"/>
  <c r="I35" i="8" a="1"/>
  <c r="I35" i="8" s="1"/>
  <c r="I36" i="8" a="1"/>
  <c r="I36" i="8"/>
  <c r="I37" i="8" a="1"/>
  <c r="I37" i="8" s="1"/>
  <c r="I38" i="8" a="1"/>
  <c r="I38" i="8"/>
  <c r="I39" i="8" a="1"/>
  <c r="I39" i="8" s="1"/>
  <c r="I40" i="8" a="1"/>
  <c r="I40" i="8"/>
  <c r="I41" i="8" a="1"/>
  <c r="I41" i="8" s="1"/>
  <c r="I42" i="8" a="1"/>
  <c r="I42" i="8"/>
  <c r="I43" i="8" a="1"/>
  <c r="I43" i="8" s="1"/>
  <c r="I44" i="8" a="1"/>
  <c r="I44" i="8" s="1"/>
  <c r="I45" i="8" a="1"/>
  <c r="I45" i="8" s="1"/>
  <c r="I46" i="8" a="1"/>
  <c r="I46" i="8" s="1"/>
  <c r="I47" i="8" a="1"/>
  <c r="I47" i="8" s="1"/>
  <c r="I34" i="8" a="1"/>
  <c r="I34" i="8" s="1"/>
  <c r="H35" i="8" a="1"/>
  <c r="H35" i="8" s="1"/>
  <c r="H36" i="8" a="1"/>
  <c r="H36" i="8"/>
  <c r="H37" i="8" a="1"/>
  <c r="H37" i="8" s="1"/>
  <c r="H38" i="8" a="1"/>
  <c r="H38" i="8" s="1"/>
  <c r="H39" i="8" a="1"/>
  <c r="H39" i="8" s="1"/>
  <c r="H40" i="8" a="1"/>
  <c r="H40" i="8"/>
  <c r="H41" i="8" a="1"/>
  <c r="H41" i="8" s="1"/>
  <c r="H42" i="8" a="1"/>
  <c r="H42" i="8"/>
  <c r="H43" i="8" a="1"/>
  <c r="H43" i="8" s="1"/>
  <c r="H44" i="8" a="1"/>
  <c r="H44" i="8"/>
  <c r="H45" i="8" a="1"/>
  <c r="H45" i="8" s="1"/>
  <c r="H46" i="8" a="1"/>
  <c r="H46" i="8"/>
  <c r="H47" i="8" a="1"/>
  <c r="H47" i="8" s="1"/>
  <c r="H34" i="8" a="1"/>
  <c r="H34" i="8" s="1"/>
  <c r="G35" i="8" a="1"/>
  <c r="G35" i="8" s="1"/>
  <c r="G36" i="8" a="1"/>
  <c r="G36" i="8"/>
  <c r="G37" i="8" a="1"/>
  <c r="G37" i="8" s="1"/>
  <c r="G38" i="8" a="1"/>
  <c r="G38" i="8"/>
  <c r="G39" i="8" a="1"/>
  <c r="G39" i="8" s="1"/>
  <c r="G40" i="8" a="1"/>
  <c r="G40" i="8"/>
  <c r="G41" i="8" a="1"/>
  <c r="G41" i="8" s="1"/>
  <c r="G42" i="8" a="1"/>
  <c r="G42" i="8"/>
  <c r="G43" i="8" a="1"/>
  <c r="G43" i="8" s="1"/>
  <c r="G44" i="8" a="1"/>
  <c r="G44" i="8"/>
  <c r="G45" i="8" a="1"/>
  <c r="G45" i="8" s="1"/>
  <c r="G46" i="8" a="1"/>
  <c r="G46" i="8" s="1"/>
  <c r="G47" i="8" a="1"/>
  <c r="G47" i="8" s="1"/>
  <c r="G34" i="8" a="1"/>
  <c r="G34" i="8" s="1"/>
  <c r="F35" i="8" a="1"/>
  <c r="F35" i="8" s="1"/>
  <c r="F36" i="8" a="1"/>
  <c r="F36" i="8"/>
  <c r="F37" i="8" a="1"/>
  <c r="F37" i="8" s="1"/>
  <c r="F38" i="8" a="1"/>
  <c r="F38" i="8"/>
  <c r="F39" i="8" a="1"/>
  <c r="F39" i="8" s="1"/>
  <c r="F40" i="8" a="1"/>
  <c r="F40" i="8" s="1"/>
  <c r="F41" i="8" a="1"/>
  <c r="F41" i="8" s="1"/>
  <c r="F42" i="8" a="1"/>
  <c r="F42" i="8"/>
  <c r="F43" i="8" a="1"/>
  <c r="F43" i="8" s="1"/>
  <c r="F44" i="8" a="1"/>
  <c r="F44" i="8" s="1"/>
  <c r="F45" i="8" a="1"/>
  <c r="F45" i="8" s="1"/>
  <c r="F46" i="8" a="1"/>
  <c r="F46" i="8" s="1"/>
  <c r="F47" i="8" a="1"/>
  <c r="F47" i="8" s="1"/>
  <c r="F34" i="8" a="1"/>
  <c r="F34" i="8" s="1"/>
  <c r="F9" i="8" a="1"/>
  <c r="F9" i="8" s="1"/>
  <c r="F10" i="8" a="1"/>
  <c r="F10" i="8"/>
  <c r="F11" i="8" a="1"/>
  <c r="F11" i="8" s="1"/>
  <c r="F12" i="8" a="1"/>
  <c r="F12" i="8"/>
  <c r="F13" i="8" a="1"/>
  <c r="F13" i="8" s="1"/>
  <c r="F14" i="8" a="1"/>
  <c r="F14" i="8"/>
  <c r="F15" i="8" a="1"/>
  <c r="F15" i="8" s="1"/>
  <c r="F16" i="8" a="1"/>
  <c r="F16" i="8" s="1"/>
  <c r="F17" i="8" a="1"/>
  <c r="F17" i="8" s="1"/>
  <c r="F18" i="8" a="1"/>
  <c r="F18" i="8"/>
  <c r="F19" i="8" a="1"/>
  <c r="F19" i="8" s="1"/>
  <c r="F20" i="8" a="1"/>
  <c r="F20" i="8"/>
  <c r="F21" i="8" a="1"/>
  <c r="F21" i="8" s="1"/>
  <c r="F8" i="8" a="1"/>
  <c r="F8" i="8" s="1"/>
  <c r="D265" i="3"/>
  <c r="D263" i="3"/>
  <c r="BF75" i="11" l="1"/>
  <c r="BE75" i="11"/>
  <c r="BD75" i="11"/>
  <c r="BC75" i="11"/>
  <c r="BB75" i="11"/>
  <c r="BA75" i="11"/>
  <c r="AZ75" i="11"/>
  <c r="AY75" i="11"/>
  <c r="AX75" i="11"/>
  <c r="AW75" i="11"/>
  <c r="AV75" i="11"/>
  <c r="AU75" i="11"/>
  <c r="AT75" i="11"/>
  <c r="AS75" i="11"/>
  <c r="AR75" i="11"/>
  <c r="AQ75" i="11"/>
  <c r="AP75" i="11"/>
  <c r="AO75" i="11"/>
  <c r="AN75" i="11"/>
  <c r="AM75" i="11"/>
  <c r="AL75" i="11"/>
  <c r="AK75" i="11"/>
  <c r="AJ75" i="11"/>
  <c r="AI75" i="11"/>
  <c r="AH75" i="11"/>
  <c r="AG75" i="11"/>
  <c r="AF75" i="11"/>
  <c r="BF40" i="11"/>
  <c r="BE40" i="11"/>
  <c r="BD40" i="11"/>
  <c r="BC40" i="11"/>
  <c r="BB40" i="11"/>
  <c r="BA40" i="11"/>
  <c r="AZ40" i="11"/>
  <c r="AY40" i="11"/>
  <c r="AX40" i="11"/>
  <c r="AW40" i="11"/>
  <c r="AV40" i="11"/>
  <c r="AU40" i="11"/>
  <c r="AT40" i="11"/>
  <c r="AS40" i="11"/>
  <c r="AR40" i="11"/>
  <c r="AQ40" i="11"/>
  <c r="AP40" i="11"/>
  <c r="AO40" i="11"/>
  <c r="AN40" i="11"/>
  <c r="AM40" i="11"/>
  <c r="AL40" i="11"/>
  <c r="AK40" i="11"/>
  <c r="AJ40" i="11"/>
  <c r="AI40" i="11"/>
  <c r="AH40" i="11"/>
  <c r="AG40" i="11"/>
  <c r="AF40" i="11"/>
  <c r="AV4" i="11"/>
  <c r="AW4" i="11"/>
  <c r="AX4" i="11"/>
  <c r="AY4" i="11"/>
  <c r="AZ4" i="11"/>
  <c r="BA4" i="11"/>
  <c r="BB4" i="11"/>
  <c r="BC4" i="11"/>
  <c r="BD4" i="11"/>
  <c r="BE4" i="11"/>
  <c r="BF4" i="11"/>
  <c r="AU4" i="11"/>
  <c r="AG4" i="11"/>
  <c r="AH4" i="11"/>
  <c r="AI4" i="11"/>
  <c r="AJ4" i="11"/>
  <c r="AK4" i="11"/>
  <c r="AL4" i="11"/>
  <c r="AM4" i="11"/>
  <c r="AN4" i="11"/>
  <c r="AO4" i="11"/>
  <c r="AP4" i="11"/>
  <c r="AQ4" i="11"/>
  <c r="AR4" i="11"/>
  <c r="AS4" i="11"/>
  <c r="AT4" i="11"/>
  <c r="AF4" i="11"/>
  <c r="D2" i="2"/>
  <c r="AP2" i="2"/>
  <c r="AO2" i="2"/>
  <c r="AN2" i="2"/>
  <c r="AM2" i="2"/>
  <c r="AL2" i="2"/>
  <c r="AK2" i="2"/>
  <c r="AI2" i="2"/>
  <c r="AC2" i="2"/>
  <c r="W2" i="2"/>
  <c r="R2" i="2"/>
  <c r="K66" i="10"/>
  <c r="M39" i="8"/>
  <c r="L26" i="7"/>
  <c r="M37" i="10"/>
  <c r="M10" i="10"/>
  <c r="L37" i="8"/>
  <c r="L25" i="7"/>
  <c r="L32" i="7"/>
  <c r="J25" i="7"/>
  <c r="K6" i="6"/>
  <c r="AJ2" i="2"/>
  <c r="M34" i="8" l="1"/>
  <c r="K30" i="7"/>
  <c r="K25" i="7"/>
  <c r="AD25" i="7"/>
  <c r="L40" i="8"/>
  <c r="O35" i="8"/>
  <c r="J14" i="8"/>
  <c r="L66" i="10"/>
  <c r="O39" i="8"/>
  <c r="J11" i="8"/>
  <c r="L24" i="7"/>
  <c r="AD27" i="7"/>
  <c r="J12" i="8"/>
  <c r="AC26" i="7"/>
  <c r="M61" i="10"/>
  <c r="L27" i="7"/>
  <c r="M36" i="8"/>
  <c r="K31" i="7"/>
  <c r="K24" i="7"/>
  <c r="K32" i="7"/>
  <c r="M40" i="8"/>
  <c r="O36" i="8"/>
  <c r="L28" i="7"/>
  <c r="L35" i="8"/>
  <c r="M38" i="8"/>
  <c r="AD28" i="7"/>
  <c r="AC25" i="7"/>
  <c r="AE25" i="7"/>
  <c r="J28" i="7"/>
  <c r="M37" i="8"/>
  <c r="N39" i="8"/>
  <c r="M35" i="10"/>
  <c r="M63" i="10"/>
  <c r="J33" i="7"/>
  <c r="AE24" i="7"/>
  <c r="L62" i="10"/>
  <c r="L29" i="7"/>
  <c r="K26" i="7"/>
  <c r="N40" i="8"/>
  <c r="M39" i="10"/>
  <c r="K9" i="10"/>
  <c r="L10" i="10"/>
  <c r="L37" i="10"/>
  <c r="K62" i="10"/>
  <c r="M66" i="10"/>
  <c r="O40" i="8"/>
  <c r="J24" i="7"/>
  <c r="AC27" i="7"/>
  <c r="K13" i="10"/>
  <c r="M8" i="10"/>
  <c r="M38" i="10"/>
  <c r="K61" i="10"/>
  <c r="L38" i="10"/>
  <c r="M36" i="10"/>
  <c r="J6" i="6"/>
  <c r="J8" i="8"/>
  <c r="L36" i="8"/>
  <c r="J7" i="6"/>
  <c r="L30" i="7"/>
  <c r="M35" i="8"/>
  <c r="N37" i="8"/>
  <c r="L5" i="6"/>
  <c r="J31" i="7"/>
  <c r="K27" i="7"/>
  <c r="L39" i="8"/>
  <c r="L38" i="8"/>
  <c r="N38" i="8"/>
  <c r="N34" i="8"/>
  <c r="L64" i="10"/>
  <c r="J26" i="7"/>
  <c r="L33" i="7"/>
  <c r="J10" i="8"/>
  <c r="K10" i="10"/>
  <c r="K63" i="10"/>
  <c r="J29" i="7"/>
  <c r="K33" i="7"/>
  <c r="K39" i="10"/>
  <c r="K12" i="10"/>
  <c r="K38" i="10"/>
  <c r="K36" i="10"/>
  <c r="K65" i="10"/>
  <c r="L63" i="10"/>
  <c r="J13" i="8"/>
  <c r="AC28" i="7"/>
  <c r="AE26" i="7"/>
  <c r="M13" i="10"/>
  <c r="M9" i="10"/>
  <c r="K35" i="10"/>
  <c r="M40" i="10"/>
  <c r="L13" i="10"/>
  <c r="L9" i="10"/>
  <c r="K37" i="10"/>
  <c r="L40" i="10"/>
  <c r="L39" i="10"/>
  <c r="L35" i="10"/>
  <c r="M62" i="10"/>
  <c r="M64" i="10"/>
  <c r="J5" i="6"/>
  <c r="L7" i="6"/>
  <c r="L6" i="6"/>
  <c r="K4" i="6" l="1"/>
  <c r="K11" i="10"/>
  <c r="J34" i="7"/>
  <c r="L36" i="10"/>
  <c r="L34" i="7"/>
  <c r="K5" i="6"/>
  <c r="L4" i="6"/>
  <c r="L8" i="6" s="1"/>
  <c r="AE27" i="7"/>
  <c r="K64" i="10"/>
  <c r="BA5" i="11"/>
  <c r="AK5" i="11"/>
  <c r="BC5" i="11"/>
  <c r="AM5" i="11"/>
  <c r="AW5" i="11"/>
  <c r="AG5" i="11"/>
  <c r="AY5" i="11"/>
  <c r="AI5" i="11"/>
  <c r="BB41" i="11"/>
  <c r="BE41" i="11"/>
  <c r="AT41" i="11"/>
  <c r="AR41" i="11"/>
  <c r="AV41" i="11"/>
  <c r="AF76" i="11"/>
  <c r="BC41" i="11"/>
  <c r="AM41" i="11"/>
  <c r="AP76" i="11"/>
  <c r="BF76" i="11"/>
  <c r="AZ76" i="11"/>
  <c r="AX76" i="11"/>
  <c r="BB76" i="11"/>
  <c r="AK76" i="11"/>
  <c r="AY76" i="11"/>
  <c r="AN76" i="11"/>
  <c r="L34" i="8"/>
  <c r="M11" i="10"/>
  <c r="L8" i="10"/>
  <c r="M12" i="10"/>
  <c r="AE28" i="7"/>
  <c r="L31" i="7"/>
  <c r="O37" i="8"/>
  <c r="N35" i="8"/>
  <c r="K29" i="7"/>
  <c r="K28" i="7"/>
  <c r="AD26" i="7"/>
  <c r="K34" i="7"/>
  <c r="AX5" i="11"/>
  <c r="AH5" i="11"/>
  <c r="AZ5" i="11"/>
  <c r="AJ5" i="11"/>
  <c r="AT5" i="11"/>
  <c r="AV5" i="11"/>
  <c r="AF5" i="11"/>
  <c r="AF41" i="11"/>
  <c r="AQ41" i="11"/>
  <c r="AZ41" i="11"/>
  <c r="AI41" i="11"/>
  <c r="AG41" i="11"/>
  <c r="AS41" i="11"/>
  <c r="AX41" i="11"/>
  <c r="AH41" i="11"/>
  <c r="AI76" i="11"/>
  <c r="AU76" i="11"/>
  <c r="AS76" i="11"/>
  <c r="AW76" i="11"/>
  <c r="AG76" i="11"/>
  <c r="AV76" i="11"/>
  <c r="AL76" i="11"/>
  <c r="K8" i="10"/>
  <c r="L61" i="10"/>
  <c r="O34" i="8"/>
  <c r="K35" i="7"/>
  <c r="J27" i="7"/>
  <c r="J30" i="7"/>
  <c r="J32" i="7"/>
  <c r="AS5" i="11"/>
  <c r="AU5" i="11"/>
  <c r="BE5" i="11"/>
  <c r="AO5" i="11"/>
  <c r="AQ5" i="11"/>
  <c r="AL41" i="11"/>
  <c r="AO41" i="11"/>
  <c r="BD41" i="11"/>
  <c r="AN41" i="11"/>
  <c r="AU41" i="11"/>
  <c r="BA76" i="11"/>
  <c r="BC76" i="11"/>
  <c r="AM76" i="11"/>
  <c r="AT76" i="11"/>
  <c r="AQ76" i="11"/>
  <c r="AJ76" i="11"/>
  <c r="K7" i="6"/>
  <c r="L65" i="10"/>
  <c r="L11" i="10"/>
  <c r="J9" i="8"/>
  <c r="N36" i="8"/>
  <c r="J35" i="7"/>
  <c r="O38" i="8"/>
  <c r="L12" i="10"/>
  <c r="BF5" i="11"/>
  <c r="AP5" i="11"/>
  <c r="AR5" i="11"/>
  <c r="BB5" i="11"/>
  <c r="AL5" i="11"/>
  <c r="BD5" i="11"/>
  <c r="AN5" i="11"/>
  <c r="AJ41" i="11"/>
  <c r="AY41" i="11"/>
  <c r="AW41" i="11"/>
  <c r="BA41" i="11"/>
  <c r="AK41" i="11"/>
  <c r="BF41" i="11"/>
  <c r="AP41" i="11"/>
  <c r="AR76" i="11"/>
  <c r="BE76" i="11"/>
  <c r="AO76" i="11"/>
  <c r="BD76" i="11"/>
  <c r="AH76" i="11"/>
  <c r="J4" i="6"/>
  <c r="J8" i="6" s="1"/>
  <c r="J12" i="6" s="1"/>
  <c r="K40" i="10"/>
  <c r="M65" i="10"/>
  <c r="AC24" i="7"/>
  <c r="L35" i="7"/>
  <c r="AD24" i="7"/>
  <c r="L16" i="6" l="1"/>
  <c r="L14" i="6"/>
  <c r="J15" i="6"/>
  <c r="J16" i="6"/>
  <c r="J14" i="6"/>
  <c r="L15" i="6"/>
  <c r="J13" i="6"/>
  <c r="K8" i="6"/>
  <c r="L12" i="6"/>
  <c r="L13" i="6"/>
  <c r="K16" i="6" l="1"/>
  <c r="K14" i="6"/>
  <c r="K13" i="6"/>
  <c r="K12" i="6"/>
  <c r="K15"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Query - All_India_Index_Upto_April23 (1)" description="Connection to the 'All_India_Index_Upto_April23 (1)' query in the workbook." type="5" refreshedVersion="8" background="1" saveData="1">
    <dbPr connection="Provider=Microsoft.Mashup.OleDb.1;Data Source=$Workbook$;Location=&quot;All_India_Index_Upto_April23 (1)&quot;;Extended Properties=&quot;&quot;" command="SELECT * FROM [All_India_Index_Upto_April23 (1)]"/>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<sst xmlns="http://schemas.openxmlformats.org/spreadsheetml/2006/main" count="3108" uniqueCount="442">
  <si>
    <t>Sector</t>
  </si>
  <si>
    <t>Year</t>
  </si>
  <si>
    <t>Month</t>
  </si>
  <si>
    <t>Cereals and products</t>
  </si>
  <si>
    <t>Meat and fish</t>
  </si>
  <si>
    <t>Egg</t>
  </si>
  <si>
    <t>Milk and products</t>
  </si>
  <si>
    <t>Oils and fats</t>
  </si>
  <si>
    <t>Fruits</t>
  </si>
  <si>
    <t>Vegetables</t>
  </si>
  <si>
    <t>Pulses and products</t>
  </si>
  <si>
    <t>Sugar and Confectionery</t>
  </si>
  <si>
    <t>Spices</t>
  </si>
  <si>
    <t>Non-alcoholic beverages</t>
  </si>
  <si>
    <t>Prepared meals, snacks, sweets etc.</t>
  </si>
  <si>
    <t>Food and beverages</t>
  </si>
  <si>
    <t>Food</t>
  </si>
  <si>
    <t>Pan, tobacco and intoxicants</t>
  </si>
  <si>
    <t>Clothing</t>
  </si>
  <si>
    <t>Footwear</t>
  </si>
  <si>
    <t>Clothing and footwear</t>
  </si>
  <si>
    <t>Apparel</t>
  </si>
  <si>
    <t>Housing</t>
  </si>
  <si>
    <t>Fuel and light</t>
  </si>
  <si>
    <t>Household goods and services</t>
  </si>
  <si>
    <t>Health</t>
  </si>
  <si>
    <t>Transport and communication</t>
  </si>
  <si>
    <t>Primary</t>
  </si>
  <si>
    <t>Recreation and amusement</t>
  </si>
  <si>
    <t>Education</t>
  </si>
  <si>
    <t>Personal care and effects</t>
  </si>
  <si>
    <t>Miscellaneous</t>
  </si>
  <si>
    <t>General index</t>
  </si>
  <si>
    <t>Secondary and Luxury</t>
  </si>
  <si>
    <t>Total infaltion</t>
  </si>
  <si>
    <t>Ready to Eat Foods</t>
  </si>
  <si>
    <t>Fruits and Veg's</t>
  </si>
  <si>
    <t>Oils and Spices</t>
  </si>
  <si>
    <t>Meat and Dairy</t>
  </si>
  <si>
    <t>Starcy Foods</t>
  </si>
  <si>
    <t>Essential services</t>
  </si>
  <si>
    <t>Rural</t>
  </si>
  <si>
    <t>January</t>
  </si>
  <si>
    <t>Urban</t>
  </si>
  <si>
    <t>Rural+Urban</t>
  </si>
  <si>
    <t>February</t>
  </si>
  <si>
    <t>March</t>
  </si>
  <si>
    <t>April</t>
  </si>
  <si>
    <t>May</t>
  </si>
  <si>
    <t>June</t>
  </si>
  <si>
    <t>July</t>
  </si>
  <si>
    <t>August</t>
  </si>
  <si>
    <t>September</t>
  </si>
  <si>
    <t>October</t>
  </si>
  <si>
    <t xml:space="preserve">November </t>
  </si>
  <si>
    <t>November</t>
  </si>
  <si>
    <t>December</t>
  </si>
  <si>
    <t>NA</t>
  </si>
  <si>
    <t>100.3</t>
  </si>
  <si>
    <t>100.4</t>
  </si>
  <si>
    <t>100.5</t>
  </si>
  <si>
    <t>106.6</t>
  </si>
  <si>
    <t>107.7</t>
  </si>
  <si>
    <t>108.9</t>
  </si>
  <si>
    <t>109.7</t>
  </si>
  <si>
    <t>110.5</t>
  </si>
  <si>
    <t>111.1</t>
  </si>
  <si>
    <t>110.7</t>
  </si>
  <si>
    <t>111.6</t>
  </si>
  <si>
    <t>112.5</t>
  </si>
  <si>
    <t>113.2</t>
  </si>
  <si>
    <t>Marcrh</t>
  </si>
  <si>
    <t>113.9</t>
  </si>
  <si>
    <t>114.3</t>
  </si>
  <si>
    <t>114.8</t>
  </si>
  <si>
    <t>115.5</t>
  </si>
  <si>
    <t>116.1</t>
  </si>
  <si>
    <t>116.7</t>
  </si>
  <si>
    <t>117.1</t>
  </si>
  <si>
    <t>116.5</t>
  </si>
  <si>
    <t>117.3</t>
  </si>
  <si>
    <t>118.1</t>
  </si>
  <si>
    <t>118.6</t>
  </si>
  <si>
    <t>119.2</t>
  </si>
  <si>
    <t>119.6</t>
  </si>
  <si>
    <t>119</t>
  </si>
  <si>
    <t>119.9</t>
  </si>
  <si>
    <t>120.9</t>
  </si>
  <si>
    <t>121.6</t>
  </si>
  <si>
    <t>122.4</t>
  </si>
  <si>
    <t>122.9</t>
  </si>
  <si>
    <t>123.4</t>
  </si>
  <si>
    <t>124.4</t>
  </si>
  <si>
    <t>124.9</t>
  </si>
  <si>
    <t>125.6</t>
  </si>
  <si>
    <t>126</t>
  </si>
  <si>
    <t>125.5</t>
  </si>
  <si>
    <t>126.4</t>
  </si>
  <si>
    <t>127.3</t>
  </si>
  <si>
    <t>127.9</t>
  </si>
  <si>
    <t>128.7</t>
  </si>
  <si>
    <t>129.1</t>
  </si>
  <si>
    <t>128.5</t>
  </si>
  <si>
    <t>129.6</t>
  </si>
  <si>
    <t>130.5</t>
  </si>
  <si>
    <t>131.1</t>
  </si>
  <si>
    <t>131.7</t>
  </si>
  <si>
    <t>132.1</t>
  </si>
  <si>
    <t>131.4</t>
  </si>
  <si>
    <t>132.6</t>
  </si>
  <si>
    <t>134.4</t>
  </si>
  <si>
    <t>135.7</t>
  </si>
  <si>
    <t>137.3</t>
  </si>
  <si>
    <t>138.6</t>
  </si>
  <si>
    <t>139.1</t>
  </si>
  <si>
    <t>140.4</t>
  </si>
  <si>
    <t>141.3</t>
  </si>
  <si>
    <t>142</t>
  </si>
  <si>
    <t>142.9</t>
  </si>
  <si>
    <t>143.2</t>
  </si>
  <si>
    <t>142.5</t>
  </si>
  <si>
    <t>143.6</t>
  </si>
  <si>
    <t>144.6</t>
  </si>
  <si>
    <t>145.3</t>
  </si>
  <si>
    <t>146.3</t>
  </si>
  <si>
    <t>146.9</t>
  </si>
  <si>
    <t>146.5</t>
  </si>
  <si>
    <t>147.7</t>
  </si>
  <si>
    <t>148.5</t>
  </si>
  <si>
    <t>149</t>
  </si>
  <si>
    <t>150.1</t>
  </si>
  <si>
    <t>149.4</t>
  </si>
  <si>
    <t>150.6</t>
  </si>
  <si>
    <t>151.6</t>
  </si>
  <si>
    <t>152.2</t>
  </si>
  <si>
    <t>153</t>
  </si>
  <si>
    <t>153.5</t>
  </si>
  <si>
    <t>152.8</t>
  </si>
  <si>
    <t>153.9</t>
  </si>
  <si>
    <t>154.8</t>
  </si>
  <si>
    <t>154.5</t>
  </si>
  <si>
    <t>155.6</t>
  </si>
  <si>
    <t>154.7</t>
  </si>
  <si>
    <t>155.5</t>
  </si>
  <si>
    <t>156.3</t>
  </si>
  <si>
    <t>156.5</t>
  </si>
  <si>
    <t>158</t>
  </si>
  <si>
    <t>158.4</t>
  </si>
  <si>
    <t>157.7</t>
  </si>
  <si>
    <t>159.8</t>
  </si>
  <si>
    <t>-</t>
  </si>
  <si>
    <t>159.9</t>
  </si>
  <si>
    <t>161.4</t>
  </si>
  <si>
    <t>161.6</t>
  </si>
  <si>
    <t>160.5</t>
  </si>
  <si>
    <t>161.5</t>
  </si>
  <si>
    <t>162.1</t>
  </si>
  <si>
    <t>163.6</t>
  </si>
  <si>
    <t>164.2</t>
  </si>
  <si>
    <t>163.4</t>
  </si>
  <si>
    <t>164.5</t>
  </si>
  <si>
    <t>165.5</t>
  </si>
  <si>
    <t>165.3</t>
  </si>
  <si>
    <t>167</t>
  </si>
  <si>
    <t>167.5</t>
  </si>
  <si>
    <t>166.8</t>
  </si>
  <si>
    <t>167.8</t>
  </si>
  <si>
    <t>169</t>
  </si>
  <si>
    <t>169.5</t>
  </si>
  <si>
    <t>171.2</t>
  </si>
  <si>
    <t>171.8</t>
  </si>
  <si>
    <t>170.7</t>
  </si>
  <si>
    <t>172.1</t>
  </si>
  <si>
    <t>173.5</t>
  </si>
  <si>
    <t>175.2</t>
  </si>
  <si>
    <t>175.6</t>
  </si>
  <si>
    <t>MM-YY</t>
  </si>
  <si>
    <t>Jan-13</t>
  </si>
  <si>
    <t>Feb-13</t>
  </si>
  <si>
    <t>Mar-13</t>
  </si>
  <si>
    <t>Apr-13</t>
  </si>
  <si>
    <t>May-13</t>
  </si>
  <si>
    <t>Jun-13</t>
  </si>
  <si>
    <t>Jul-13</t>
  </si>
  <si>
    <t>Aug-13</t>
  </si>
  <si>
    <t>Sep-13</t>
  </si>
  <si>
    <t>Oct-13</t>
  </si>
  <si>
    <t>Nov-13</t>
  </si>
  <si>
    <t>Dec-13</t>
  </si>
  <si>
    <t>Jan-14</t>
  </si>
  <si>
    <t>Feb-14</t>
  </si>
  <si>
    <t>Mar-14</t>
  </si>
  <si>
    <t>Apr-14</t>
  </si>
  <si>
    <t>May-14</t>
  </si>
  <si>
    <t>Jun-14</t>
  </si>
  <si>
    <t>Jul-14</t>
  </si>
  <si>
    <t>Aug-14</t>
  </si>
  <si>
    <t>Sep-14</t>
  </si>
  <si>
    <t>Oct-14</t>
  </si>
  <si>
    <t>Nov-14</t>
  </si>
  <si>
    <t>Dec-14</t>
  </si>
  <si>
    <t>Jan-15</t>
  </si>
  <si>
    <t>Feb-15</t>
  </si>
  <si>
    <t>Mar-15</t>
  </si>
  <si>
    <t>Apr-15</t>
  </si>
  <si>
    <t>May-15</t>
  </si>
  <si>
    <t>Jun-15</t>
  </si>
  <si>
    <t>Jul-15</t>
  </si>
  <si>
    <t>Aug-15</t>
  </si>
  <si>
    <t>Sep-15</t>
  </si>
  <si>
    <t>Oct-15</t>
  </si>
  <si>
    <t>Nov-15</t>
  </si>
  <si>
    <t>Dec-15</t>
  </si>
  <si>
    <t>Jan-16</t>
  </si>
  <si>
    <t>Feb-16</t>
  </si>
  <si>
    <t>Mar-16</t>
  </si>
  <si>
    <t>Apr-16</t>
  </si>
  <si>
    <t>May-16</t>
  </si>
  <si>
    <t>Jun-16</t>
  </si>
  <si>
    <t>Jul-16</t>
  </si>
  <si>
    <t>Aug-16</t>
  </si>
  <si>
    <t>Sep-16</t>
  </si>
  <si>
    <t>Oct-16</t>
  </si>
  <si>
    <t>Nov-16</t>
  </si>
  <si>
    <t>Dec-16</t>
  </si>
  <si>
    <t>Jan-17</t>
  </si>
  <si>
    <t>Feb-17</t>
  </si>
  <si>
    <t>Mar-17</t>
  </si>
  <si>
    <t>Apr-17</t>
  </si>
  <si>
    <t>May-17</t>
  </si>
  <si>
    <t>Jun-17</t>
  </si>
  <si>
    <t>Jul-17</t>
  </si>
  <si>
    <t>Aug-17</t>
  </si>
  <si>
    <t>Sep-17</t>
  </si>
  <si>
    <t>Oct-17</t>
  </si>
  <si>
    <t>Nov-17</t>
  </si>
  <si>
    <t>Dec-17</t>
  </si>
  <si>
    <t>Jan-18</t>
  </si>
  <si>
    <t>Feb-18</t>
  </si>
  <si>
    <t>Mar-18</t>
  </si>
  <si>
    <t>Apr-18</t>
  </si>
  <si>
    <t>May-18</t>
  </si>
  <si>
    <t>Jun-18</t>
  </si>
  <si>
    <t>Jul-18</t>
  </si>
  <si>
    <t>Aug-18</t>
  </si>
  <si>
    <t>Sep-18</t>
  </si>
  <si>
    <t>Oct-18</t>
  </si>
  <si>
    <t>Nov-18</t>
  </si>
  <si>
    <t>Dec-18</t>
  </si>
  <si>
    <t>Jan-19</t>
  </si>
  <si>
    <t>Feb-19</t>
  </si>
  <si>
    <t>Mar-19</t>
  </si>
  <si>
    <t>Apr-19</t>
  </si>
  <si>
    <t>May-19</t>
  </si>
  <si>
    <t>Jun-19</t>
  </si>
  <si>
    <t>Jul-19</t>
  </si>
  <si>
    <t>Aug-19</t>
  </si>
  <si>
    <t>Sep-19</t>
  </si>
  <si>
    <t>Oct-19</t>
  </si>
  <si>
    <t>Nov-19</t>
  </si>
  <si>
    <t>Dec-19</t>
  </si>
  <si>
    <t>Jan-20</t>
  </si>
  <si>
    <t>Feb-20</t>
  </si>
  <si>
    <t>Mar-20</t>
  </si>
  <si>
    <t>Apr-20</t>
  </si>
  <si>
    <t>May-20</t>
  </si>
  <si>
    <t>Jun-20</t>
  </si>
  <si>
    <t>Jul-20</t>
  </si>
  <si>
    <t>Aug-20</t>
  </si>
  <si>
    <t>Sep-20</t>
  </si>
  <si>
    <t>Oct-20</t>
  </si>
  <si>
    <t>Nov-20</t>
  </si>
  <si>
    <t>Dec-20</t>
  </si>
  <si>
    <t>Jan-21</t>
  </si>
  <si>
    <t>Feb-21</t>
  </si>
  <si>
    <t>Mar-21</t>
  </si>
  <si>
    <t>Apr-21</t>
  </si>
  <si>
    <t>May-21</t>
  </si>
  <si>
    <t>Jun-21</t>
  </si>
  <si>
    <t>Jul-21</t>
  </si>
  <si>
    <t>Aug-21</t>
  </si>
  <si>
    <t>Sep-21</t>
  </si>
  <si>
    <t>Oct-21</t>
  </si>
  <si>
    <t>Nov-21</t>
  </si>
  <si>
    <t>Dec-21</t>
  </si>
  <si>
    <t>Jan-22</t>
  </si>
  <si>
    <t>Feb-22</t>
  </si>
  <si>
    <t>Mar-22</t>
  </si>
  <si>
    <t>Apr-22</t>
  </si>
  <si>
    <t>May-22</t>
  </si>
  <si>
    <t>Jun-22</t>
  </si>
  <si>
    <t>Jul-22</t>
  </si>
  <si>
    <t>Aug-22</t>
  </si>
  <si>
    <t>Sep-22</t>
  </si>
  <si>
    <t>Oct-22</t>
  </si>
  <si>
    <t>Nov-22</t>
  </si>
  <si>
    <t>Dec-22</t>
  </si>
  <si>
    <t>Jan-23</t>
  </si>
  <si>
    <t>Feb-23</t>
  </si>
  <si>
    <t>Mar-23</t>
  </si>
  <si>
    <t>Apr-23</t>
  </si>
  <si>
    <t>May-23</t>
  </si>
  <si>
    <t>1. Based on the latest month's data, identify the contribution of different broader categories (food, energy, transportation, education, etc.) towards the CPI basket. Broader categories (buckets) can be created by combining similar categories into one bucket: Ex.: Meals, Beverages, Cereals, can be clubbed to create "Food" category, etc.</t>
  </si>
  <si>
    <r>
      <t xml:space="preserve">2. </t>
    </r>
    <r>
      <rPr>
        <b/>
        <sz val="11"/>
        <color theme="1"/>
        <rFont val="Aptos Narrow"/>
        <family val="2"/>
        <scheme val="minor"/>
      </rPr>
      <t>A trend of Y-o-Y increase in CPI (rural + urban) inflation starting 2017 for the entire basket of products combined.</t>
    </r>
    <r>
      <rPr>
        <sz val="11"/>
        <color theme="1"/>
        <rFont val="Aptos Narrow"/>
        <family val="2"/>
        <scheme val="minor"/>
      </rPr>
      <t xml:space="preserve">
</t>
    </r>
  </si>
  <si>
    <t>3.With India's retail inflation reaching a 3-month high of 5.55% in November 2023, largely due to a sharp rise in food prices. Analyze the following for 12 months ending May'23</t>
  </si>
  <si>
    <r>
      <t>4.</t>
    </r>
    <r>
      <rPr>
        <b/>
        <sz val="11"/>
        <color theme="1"/>
        <rFont val="Aptos Narrow"/>
        <family val="2"/>
        <scheme val="minor"/>
      </rPr>
      <t>Investigate how the onset and progression of the COVID-19 pandemic affected inflation rates in India. Analyze the Impact of key pandemic milestone (first lockdown) on the CPI inflation %, specially focus on categories like healthcare, food, and essential services.</t>
    </r>
    <r>
      <rPr>
        <sz val="11"/>
        <color theme="1"/>
        <rFont val="Aptos Narrow"/>
        <family val="2"/>
        <scheme val="minor"/>
      </rPr>
      <t xml:space="preserve">
</t>
    </r>
  </si>
  <si>
    <t>5. Investigate how major global economic events (like imported crude oil price fluctuations) have influenced India's inflation. This can include an analysis of imported goods and their price trends.</t>
  </si>
  <si>
    <t xml:space="preserve"> * Which broader category has the highest contribution towards CPI calculation</t>
  </si>
  <si>
    <t>* Create a graph depicting the growth rate Y-o-Y and identify the year with highest inflation rate.</t>
  </si>
  <si>
    <t>* Investigate trends in the prices of broader food bucket category and evaluate month-on-month changes. Highlight month with highest and lowest food inflation</t>
  </si>
  <si>
    <r>
      <rPr>
        <b/>
        <sz val="11"/>
        <color theme="1"/>
        <rFont val="Aptos Narrow"/>
        <family val="2"/>
        <scheme val="minor"/>
      </rPr>
      <t>Hint</t>
    </r>
    <r>
      <rPr>
        <sz val="11"/>
        <color theme="1"/>
        <rFont val="Aptos Narrow"/>
        <family val="2"/>
        <scheme val="minor"/>
      </rPr>
      <t>: You can consider Mar'20 as the onset of covid, and can compare the inflation trend before and after Mar 20 to see if there is a change in inflation % before and after.</t>
    </r>
  </si>
  <si>
    <t>* For the purpose of this analysis, focus only on the imported oil price fluctuations for years 2021 to 2023 (Month on Month)</t>
  </si>
  <si>
    <t xml:space="preserve"> * Contribution is calculated by evaluating the underlying index values for broader category and should add to 100% when contribution from different broader categories are added</t>
  </si>
  <si>
    <t xml:space="preserve"> * Highlight the reason why the year has the highest inflation (based on research).</t>
  </si>
  <si>
    <t xml:space="preserve"> * Identify the absolute changes in inflation over the same 12 months period and identify the biggest individual category contributor (only within broader food category) towards inflation</t>
  </si>
  <si>
    <t>* Identify trends in oil price change with change in inflation prices of all the categories and identify category whose inflation prices strongly changes with fluctuations in imported oil price (Hint: you can use correl function)</t>
  </si>
  <si>
    <t>y variable - Year and Month</t>
  </si>
  <si>
    <t>Y Variable  - Year</t>
  </si>
  <si>
    <t>Y Variable  - Months</t>
  </si>
  <si>
    <t>Y Variable - Year and Month</t>
  </si>
  <si>
    <t>Y Variable - Oil Prices</t>
  </si>
  <si>
    <t>Objective</t>
  </si>
  <si>
    <t>Bucket and Combo</t>
  </si>
  <si>
    <t xml:space="preserve">Hypothesis </t>
  </si>
  <si>
    <t>Comments</t>
  </si>
  <si>
    <t>Food with Year and Month</t>
  </si>
  <si>
    <t>Sample size analysis</t>
  </si>
  <si>
    <t xml:space="preserve">Year </t>
  </si>
  <si>
    <t>Y-O-Y comparing of CPI with sector for the entire buckets of Products Combined</t>
  </si>
  <si>
    <t>Sample data analysis</t>
  </si>
  <si>
    <t>Months(June 2022 - May 2023)</t>
  </si>
  <si>
    <t>Finding the trends in different Food category  contributions</t>
  </si>
  <si>
    <t>Finding the trends of infaltion (pre and post ) of Covid-19</t>
  </si>
  <si>
    <t>Sample data anlysis</t>
  </si>
  <si>
    <t>By this we can find Correl between other categorys and prices</t>
  </si>
  <si>
    <t>Sector(Rural+Urban)</t>
  </si>
  <si>
    <t xml:space="preserve">Food </t>
  </si>
  <si>
    <t>Apperals</t>
  </si>
  <si>
    <t>Essential Services</t>
  </si>
  <si>
    <t>Sector , year and Buckets</t>
  </si>
  <si>
    <t>Finding the trends in sector wise and Food Wise</t>
  </si>
  <si>
    <t>we take it into EDA anlaysis</t>
  </si>
  <si>
    <t>Sector , Yearand Buckets</t>
  </si>
  <si>
    <t>we can find trends in inflation rate in Sector Wise</t>
  </si>
  <si>
    <t>Will take into EDA</t>
  </si>
  <si>
    <t>apparel with year and Month</t>
  </si>
  <si>
    <t>Primary requriments with year and Month</t>
  </si>
  <si>
    <t>Secondary and Luxary requriments with year and Month</t>
  </si>
  <si>
    <t>Oil Prices</t>
  </si>
  <si>
    <t xml:space="preserve">Attributes </t>
  </si>
  <si>
    <t>cleaned</t>
  </si>
  <si>
    <t>sampled</t>
  </si>
  <si>
    <t>Yes</t>
  </si>
  <si>
    <t>Broader Category</t>
  </si>
  <si>
    <t>Total</t>
  </si>
  <si>
    <t xml:space="preserve">Total </t>
  </si>
  <si>
    <t>% Rural</t>
  </si>
  <si>
    <t>% Urban</t>
  </si>
  <si>
    <t>% Rural+Urban</t>
  </si>
  <si>
    <t>Inflation Rate</t>
  </si>
  <si>
    <t>Monthly Inflation Rates</t>
  </si>
  <si>
    <t>2017-2018</t>
  </si>
  <si>
    <t>2018-2019</t>
  </si>
  <si>
    <t>2019-2020</t>
  </si>
  <si>
    <t>2020-2021</t>
  </si>
  <si>
    <t>2021-2022</t>
  </si>
  <si>
    <t>2022-2023</t>
  </si>
  <si>
    <t>Price</t>
  </si>
  <si>
    <t xml:space="preserve">Correl of </t>
  </si>
  <si>
    <t xml:space="preserve">Data dictionary </t>
  </si>
  <si>
    <t xml:space="preserve">we gather data of Crude oil imports by indian for year 2021 to 2023 (month-on-month)
</t>
  </si>
  <si>
    <t>Web side : https://in.investing.com/indices/mcx-icomdex-crude-oil-historical-data</t>
  </si>
  <si>
    <t>Note</t>
  </si>
  <si>
    <t>Columns</t>
  </si>
  <si>
    <t xml:space="preserve">Data Type </t>
  </si>
  <si>
    <t>Description</t>
  </si>
  <si>
    <t xml:space="preserve">Raw Data Password </t>
  </si>
  <si>
    <t>Vamshi</t>
  </si>
  <si>
    <t>Char</t>
  </si>
  <si>
    <t>Sector name Urban or Rural or Combined</t>
  </si>
  <si>
    <t>MOM</t>
  </si>
  <si>
    <t>Number</t>
  </si>
  <si>
    <t xml:space="preserve">Year of CPI </t>
  </si>
  <si>
    <t>YOY</t>
  </si>
  <si>
    <t>jun</t>
  </si>
  <si>
    <t>(Jun-May)/May</t>
  </si>
  <si>
    <t>Mar'20</t>
  </si>
  <si>
    <t>Month of the year for CPI</t>
  </si>
  <si>
    <t>july</t>
  </si>
  <si>
    <t>(jul-jun)/jun</t>
  </si>
  <si>
    <t>1)Replaced missing values with moving avg</t>
  </si>
  <si>
    <t>Different  types of Fodd Products (Cooked and Uncooked) CPI data</t>
  </si>
  <si>
    <t>Aug</t>
  </si>
  <si>
    <t>(Aug-jul)/jul</t>
  </si>
  <si>
    <t>2)Replaced Housing(Rural) NA values with Average of Rural+Urban and Urban per Month of Year</t>
  </si>
  <si>
    <t>Sep</t>
  </si>
  <si>
    <t>(sep-aug)/aug</t>
  </si>
  <si>
    <t>Oct</t>
  </si>
  <si>
    <t>(oct-sep)/sep</t>
  </si>
  <si>
    <t>(Mar18-Apr17)/apr17</t>
  </si>
  <si>
    <t>(Mar19-Apr18)/apr18</t>
  </si>
  <si>
    <t>(Mar20-Apr19)/apr19</t>
  </si>
  <si>
    <t>(Mar21-Apr20)/apr20</t>
  </si>
  <si>
    <t>(Mar22-Apr21)/apr21</t>
  </si>
  <si>
    <t>(Mar23-Apr22)/apr22</t>
  </si>
  <si>
    <t>Nov</t>
  </si>
  <si>
    <t>(nov-oct)/oct</t>
  </si>
  <si>
    <t>dec</t>
  </si>
  <si>
    <t>(dec-nov)/nov</t>
  </si>
  <si>
    <t>jan</t>
  </si>
  <si>
    <t>(jan-dec)/dec</t>
  </si>
  <si>
    <t>Feb</t>
  </si>
  <si>
    <t>(feb-jan)/jan</t>
  </si>
  <si>
    <t>Mar</t>
  </si>
  <si>
    <t>(mar-feb)/feb</t>
  </si>
  <si>
    <t>Apr</t>
  </si>
  <si>
    <t>(apr-mar)/mar</t>
  </si>
  <si>
    <t>(may-apr)/apr</t>
  </si>
  <si>
    <t>Adections related CPI Data</t>
  </si>
  <si>
    <t>Clothing and FootWare CPI data</t>
  </si>
  <si>
    <t>Housing CPI data</t>
  </si>
  <si>
    <t>Fuel and light CPI data</t>
  </si>
  <si>
    <t>Household goods and services CPI data</t>
  </si>
  <si>
    <t>Health CPI data</t>
  </si>
  <si>
    <t>Transport and communication CPI data</t>
  </si>
  <si>
    <t>Recreation and amusement CPI data</t>
  </si>
  <si>
    <t>Education CPI data</t>
  </si>
  <si>
    <t>Personal care and effects CPI data</t>
  </si>
  <si>
    <t>Miscellaneous CPI data</t>
  </si>
  <si>
    <t>General CPI data</t>
  </si>
  <si>
    <t>Cereals and products,Meat and fish,Egg,Milk and products,Oils and fats,Fruits,Vegetables,Pulses and products,Sugar and Confectionery,Spices,Non-alcoholic beverages,Prepared meals, snacks, sweets etc.,Food and beverages</t>
  </si>
  <si>
    <t>Clothing,Footwear,Clothing and footwear</t>
  </si>
  <si>
    <t>Fuel and light,Household goods and services,Health,Transport and communication,Education</t>
  </si>
  <si>
    <t>Recreation and amusement,Personal care and effects,Miscellaneous,Pan, tobacco and intoxicants</t>
  </si>
  <si>
    <t>all buckets of data</t>
  </si>
  <si>
    <t>Cerals and pulses</t>
  </si>
  <si>
    <t>Meat,eggs and Milk</t>
  </si>
  <si>
    <t>Oils , Fats and Spices</t>
  </si>
  <si>
    <t>Fruits and veg's</t>
  </si>
  <si>
    <t>Sugar ,Confectionery,Non-alcoholic beverages,Prepared meals, snacks, sweets,Food and beverages</t>
  </si>
  <si>
    <t>Fuel and light,Household goods and services,Transport and communication</t>
  </si>
  <si>
    <t>Oil prices from 2021 to 2023 (Month-on-Month)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</si>
</sst>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16" x14ac:knownFonts="1">
    <font>
      <sz val="11"/>
      <color theme="1"/>
      <name val="Aptos Narrow"/>
      <family val="2"/>
      <scheme val="minor"/>
    </font>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sz val="12"/>
      <color theme="1"/>
      <name val="Aptos Narrow"/>
      <family val="2"/>
      <scheme val="minor"/>
    </font>
    <font>
      <b/>
      <sz val="12"/>
      <color rgb="FF000000"/>
      <name val="Aptos Narrow"/>
      <family val="2"/>
      <scheme val="minor"/>
    </font>
    <font>
      <b/>
      <u/>
      <sz val="12"/>
      <color theme="1"/>
      <name val="Aptos Narrow"/>
      <family val="2"/>
      <scheme val="minor"/>
    </font>
    <font>
      <b/>
      <sz val="12"/>
      <color theme="1"/>
      <name val="Aptos Narrow"/>
      <family val="2"/>
      <scheme val="minor"/>
    </font>
    <font>
      <b/>
      <sz val="11"/>
      <color rgb="FFFFFFFF"/>
      <name val="Aptos Narrow"/>
      <family val="2"/>
      <scheme val="minor"/>
    </font>
    <font>
      <sz val="11"/>
      <color rgb="FF000000"/>
      <name val="Aptos Narrow"/>
      <family val="2"/>
      <scheme val="minor"/>
    </font>
    <font>
      <b/>
      <sz val="11"/>
      <name val="Aptos Narrow"/>
      <family val="2"/>
      <scheme val="minor"/>
    </font>
    <font>
      <sz val="11"/>
      <color rgb="FF232526"/>
      <name val="Segoe UI"/>
      <family val="2"/>
    </font>
    <font>
      <sz val="22"/>
      <color theme="1"/>
      <name val="Aptos Narrow"/>
      <family val="2"/>
      <scheme val="minor"/>
    </font>
    <font>
      <sz val="20"/>
      <color theme="1"/>
      <name val="Aptos Narrow"/>
      <family val="2"/>
      <scheme val="minor"/>
    </font>
    <font>
      <sz val="16"/>
      <color theme="1"/>
      <name val="Aptos Narrow"/>
      <family val="2"/>
      <scheme val="minor"/>
    </font>
  </fonts>
  <fills count="17">
    <fill>
      <patternFill patternType="none"/>
    </fill>
    <fill>
      <patternFill patternType="gray125"/>
    </fill>
    <fill>
      <patternFill patternType="solid">
        <fgColor theme="3" tint="0.749992370372631"/>
        <bgColor indexed="64"/>
      </patternFill>
    </fill>
    <fill>
      <patternFill patternType="solid">
        <fgColor rgb="FFFFFF00"/>
        <bgColor indexed="64"/>
      </patternFill>
    </fill>
    <fill>
      <patternFill patternType="solid">
        <fgColor theme="0"/>
        <bgColor indexed="64"/>
      </patternFill>
    </fill>
    <fill>
      <patternFill patternType="solid">
        <fgColor theme="3" tint="-0.249977111117893"/>
        <bgColor indexed="64"/>
      </patternFill>
    </fill>
    <fill>
      <patternFill patternType="solid">
        <fgColor rgb="FFCAEDFB"/>
        <bgColor rgb="FF000000"/>
      </patternFill>
    </fill>
    <fill>
      <patternFill patternType="solid">
        <fgColor rgb="FF333F4F"/>
        <bgColor rgb="FF000000"/>
      </patternFill>
    </fill>
    <fill>
      <patternFill patternType="solid">
        <fgColor theme="4" tint="-0.249977111117893"/>
        <bgColor indexed="64"/>
      </patternFill>
    </fill>
    <fill>
      <patternFill patternType="solid">
        <fgColor theme="4" tint="-0.249977111117893"/>
        <bgColor rgb="FF000000"/>
      </patternFill>
    </fill>
    <fill>
      <patternFill patternType="solid">
        <fgColor theme="3" tint="0.79998168889431442"/>
        <bgColor indexed="64"/>
      </patternFill>
    </fill>
    <fill>
      <patternFill patternType="solid">
        <fgColor theme="5" tint="0.79998168889431442"/>
        <bgColor indexed="64"/>
      </patternFill>
    </fill>
    <fill>
      <patternFill patternType="solid">
        <fgColor theme="4" tint="0.7999816888943144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rgb="FFFFFFFF"/>
        <bgColor indexed="64"/>
      </patternFill>
    </fill>
    <fill>
      <patternFill patternType="solid">
        <fgColor theme="7" tint="0.79998168889431442"/>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71">
    <xf numFmtId="0" fontId="0" fillId="0" borderId="0" xfId="0"/>
    <xf numFmtId="0" fontId="0" fillId="2" borderId="1" xfId="0" applyFill="1" applyBorder="1"/>
    <xf numFmtId="0" fontId="0" fillId="3" borderId="1" xfId="0" applyFill="1" applyBorder="1"/>
    <xf numFmtId="0" fontId="0" fillId="2" borderId="0" xfId="0" applyFill="1"/>
    <xf numFmtId="0" fontId="0" fillId="0" borderId="1" xfId="0" applyBorder="1"/>
    <xf numFmtId="0" fontId="0" fillId="3" borderId="0" xfId="0" applyFill="1"/>
    <xf numFmtId="0" fontId="0" fillId="4" borderId="1" xfId="0" applyFill="1" applyBorder="1"/>
    <xf numFmtId="164" fontId="0" fillId="0" borderId="1" xfId="0" applyNumberFormat="1" applyBorder="1"/>
    <xf numFmtId="0" fontId="5" fillId="0" borderId="0" xfId="0" applyFont="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6" fillId="6" borderId="0" xfId="0" applyFont="1" applyFill="1"/>
    <xf numFmtId="0" fontId="6" fillId="6" borderId="1" xfId="0" applyFont="1" applyFill="1" applyBorder="1"/>
    <xf numFmtId="0" fontId="6" fillId="6" borderId="1" xfId="0" applyFont="1" applyFill="1" applyBorder="1" applyAlignment="1">
      <alignment wrapText="1"/>
    </xf>
    <xf numFmtId="0" fontId="0" fillId="0" borderId="1" xfId="0" applyBorder="1" applyAlignment="1">
      <alignment wrapText="1"/>
    </xf>
    <xf numFmtId="0" fontId="0" fillId="0" borderId="1" xfId="0" applyBorder="1" applyAlignment="1">
      <alignment horizontal="center" vertical="center" wrapText="1"/>
    </xf>
    <xf numFmtId="0" fontId="7" fillId="3" borderId="1" xfId="0" applyFont="1" applyFill="1" applyBorder="1"/>
    <xf numFmtId="0" fontId="8" fillId="3" borderId="1" xfId="0" applyFont="1" applyFill="1" applyBorder="1"/>
    <xf numFmtId="0" fontId="0" fillId="0" borderId="1" xfId="0" applyBorder="1" applyAlignment="1">
      <alignment vertical="center"/>
    </xf>
    <xf numFmtId="164" fontId="2" fillId="5" borderId="1" xfId="0" applyNumberFormat="1" applyFont="1" applyFill="1" applyBorder="1"/>
    <xf numFmtId="0" fontId="0" fillId="0" borderId="1" xfId="0" applyBorder="1" applyAlignment="1">
      <alignment horizontal="center"/>
    </xf>
    <xf numFmtId="0" fontId="0" fillId="0" borderId="1" xfId="0" applyBorder="1" applyAlignment="1">
      <alignment horizontal="center" vertical="center"/>
    </xf>
    <xf numFmtId="9" fontId="0" fillId="0" borderId="1" xfId="1" applyFont="1" applyBorder="1"/>
    <xf numFmtId="165" fontId="0" fillId="0" borderId="1" xfId="1" applyNumberFormat="1" applyFont="1" applyBorder="1"/>
    <xf numFmtId="0" fontId="9" fillId="7" borderId="1" xfId="0" applyFont="1" applyFill="1" applyBorder="1"/>
    <xf numFmtId="0" fontId="10" fillId="0" borderId="1" xfId="0" applyFont="1" applyBorder="1"/>
    <xf numFmtId="17" fontId="0" fillId="0" borderId="1" xfId="0" applyNumberFormat="1" applyBorder="1"/>
    <xf numFmtId="0" fontId="9" fillId="9" borderId="1" xfId="0" applyFont="1" applyFill="1" applyBorder="1"/>
    <xf numFmtId="0" fontId="4" fillId="8" borderId="1" xfId="0" applyFont="1" applyFill="1" applyBorder="1"/>
    <xf numFmtId="164" fontId="3" fillId="10" borderId="1" xfId="0" applyNumberFormat="1" applyFont="1" applyFill="1" applyBorder="1"/>
    <xf numFmtId="0" fontId="3" fillId="10" borderId="1" xfId="0" applyFont="1" applyFill="1" applyBorder="1"/>
    <xf numFmtId="10" fontId="0" fillId="0" borderId="1" xfId="1" applyNumberFormat="1" applyFont="1" applyBorder="1"/>
    <xf numFmtId="0" fontId="2" fillId="5" borderId="1" xfId="0" applyFont="1" applyFill="1" applyBorder="1"/>
    <xf numFmtId="0" fontId="0" fillId="11" borderId="1" xfId="0" applyFill="1" applyBorder="1"/>
    <xf numFmtId="0" fontId="0" fillId="4" borderId="0" xfId="0" applyFill="1"/>
    <xf numFmtId="0" fontId="0" fillId="12" borderId="1" xfId="0" applyFill="1" applyBorder="1"/>
    <xf numFmtId="0" fontId="0" fillId="13" borderId="1" xfId="0" applyFill="1" applyBorder="1"/>
    <xf numFmtId="0" fontId="0" fillId="0" borderId="0" xfId="0" applyAlignment="1">
      <alignment vertical="center" textRotation="90"/>
    </xf>
    <xf numFmtId="0" fontId="11" fillId="0" borderId="0" xfId="0" applyFont="1"/>
    <xf numFmtId="4" fontId="12" fillId="15" borderId="1" xfId="0" applyNumberFormat="1" applyFont="1" applyFill="1" applyBorder="1" applyAlignment="1">
      <alignment horizontal="right" vertical="center" wrapText="1" readingOrder="1"/>
    </xf>
    <xf numFmtId="2" fontId="0" fillId="0" borderId="1" xfId="0" applyNumberFormat="1" applyBorder="1"/>
    <xf numFmtId="0" fontId="7" fillId="0" borderId="0" xfId="0" applyFont="1"/>
    <xf numFmtId="0" fontId="8" fillId="16" borderId="0" xfId="0" applyFont="1" applyFill="1"/>
    <xf numFmtId="0" fontId="8" fillId="16" borderId="1" xfId="0" applyFont="1" applyFill="1" applyBorder="1"/>
    <xf numFmtId="0" fontId="3" fillId="0" borderId="0" xfId="0" applyFont="1"/>
    <xf numFmtId="9" fontId="0" fillId="0" borderId="0" xfId="1" applyFont="1" applyBorder="1"/>
    <xf numFmtId="0" fontId="0" fillId="0" borderId="9" xfId="0" applyBorder="1"/>
    <xf numFmtId="0" fontId="0" fillId="0" borderId="3" xfId="0" applyBorder="1"/>
    <xf numFmtId="0" fontId="0" fillId="0" borderId="7" xfId="0" applyBorder="1"/>
    <xf numFmtId="0" fontId="0" fillId="0" borderId="10" xfId="0" applyBorder="1"/>
    <xf numFmtId="0" fontId="0" fillId="0" borderId="8" xfId="0" applyBorder="1"/>
    <xf numFmtId="0" fontId="13" fillId="0" borderId="0" xfId="0" applyFont="1"/>
    <xf numFmtId="0" fontId="0" fillId="0" borderId="11" xfId="0" applyBorder="1"/>
    <xf numFmtId="0" fontId="0" fillId="0" borderId="6" xfId="0" applyBorder="1"/>
    <xf numFmtId="0" fontId="0" fillId="0" borderId="12" xfId="0" applyBorder="1"/>
    <xf numFmtId="0" fontId="14" fillId="0" borderId="0" xfId="0" applyFont="1"/>
    <xf numFmtId="0" fontId="15" fillId="0" borderId="0" xfId="0" applyFont="1"/>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2" fillId="5" borderId="6" xfId="0" applyFont="1" applyFill="1" applyBorder="1" applyAlignment="1">
      <alignment horizontal="center"/>
    </xf>
    <xf numFmtId="164" fontId="2" fillId="5" borderId="7" xfId="0" applyNumberFormat="1" applyFont="1" applyFill="1" applyBorder="1" applyAlignment="1">
      <alignment horizontal="center" vertical="center" textRotation="90"/>
    </xf>
    <xf numFmtId="164" fontId="2" fillId="5" borderId="8" xfId="0" applyNumberFormat="1" applyFont="1" applyFill="1" applyBorder="1" applyAlignment="1">
      <alignment horizontal="center" vertical="center" textRotation="90"/>
    </xf>
    <xf numFmtId="0" fontId="0" fillId="14" borderId="8" xfId="0" applyFill="1" applyBorder="1" applyAlignment="1">
      <alignment horizontal="center" vertical="center" textRotation="90"/>
    </xf>
  </cellXfs>
  <cellStyles count="2">
    <cellStyle name="Normal" xfId="0" builtinId="0"/>
    <cellStyle name="Percent" xfId="1" builtinId="5"/>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onnections" Target="connection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2.xml"/><Relationship Id="rId1" Type="http://schemas.microsoft.com/office/2011/relationships/chartStyle" Target="style2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600" b="1" i="0" u="none" strike="noStrike" kern="1200" cap="all" spc="150" baseline="0">
                <a:solidFill>
                  <a:srgbClr val="7F7F7F"/>
                </a:solidFill>
              </a:rPr>
              <a:t>CPI Composition by category for may'23</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'EDA and Analysis'!$I$12</c:f>
              <c:strCache>
                <c:ptCount val="1"/>
                <c:pt idx="0">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Analysis'!$J$12:$L$12</c:f>
              <c:numCache>
                <c:formatCode>0%</c:formatCode>
                <c:ptCount val="3"/>
                <c:pt idx="0">
                  <c:v>0.49005219921273319</c:v>
                </c:pt>
                <c:pt idx="1">
                  <c:v>0.50315671529229244</c:v>
                </c:pt>
                <c:pt idx="2">
                  <c:v>0.49461018340498158</c:v>
                </c:pt>
              </c:numCache>
            </c:numRef>
          </c:val>
          <c:extLst>
            <c:ext xmlns:c16="http://schemas.microsoft.com/office/drawing/2014/chart" uri="{C3380CC4-5D6E-409C-BE32-E72D297353CC}">
              <c16:uniqueId val="{00000000-A065-4086-B1B9-3C62FCD2CCA0}"/>
            </c:ext>
          </c:extLst>
        </c:ser>
        <c:ser>
          <c:idx val="1"/>
          <c:order val="1"/>
          <c:tx>
            <c:strRef>
              <c:f>'EDA and Analysis'!$I$13</c:f>
              <c:strCache>
                <c:ptCount val="1"/>
                <c:pt idx="0">
                  <c:v>Apparel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Analysis'!$J$13:$L$13</c:f>
              <c:numCache>
                <c:formatCode>0%</c:formatCode>
                <c:ptCount val="3"/>
                <c:pt idx="0">
                  <c:v>0.12191939072394316</c:v>
                </c:pt>
                <c:pt idx="1">
                  <c:v>0.1139218686030727</c:v>
                </c:pt>
                <c:pt idx="2">
                  <c:v>0.11920243675876518</c:v>
                </c:pt>
              </c:numCache>
            </c:numRef>
          </c:val>
          <c:extLst>
            <c:ext xmlns:c16="http://schemas.microsoft.com/office/drawing/2014/chart" uri="{C3380CC4-5D6E-409C-BE32-E72D297353CC}">
              <c16:uniqueId val="{00000001-A065-4086-B1B9-3C62FCD2CCA0}"/>
            </c:ext>
          </c:extLst>
        </c:ser>
        <c:ser>
          <c:idx val="2"/>
          <c:order val="2"/>
          <c:tx>
            <c:strRef>
              <c:f>'EDA and Analysis'!$I$14</c:f>
              <c:strCache>
                <c:ptCount val="1"/>
                <c:pt idx="0">
                  <c:v>Primary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Analysis'!$J$14:$L$14</c:f>
              <c:numCache>
                <c:formatCode>0%</c:formatCode>
                <c:ptCount val="3"/>
                <c:pt idx="0">
                  <c:v>0.23012579154543891</c:v>
                </c:pt>
                <c:pt idx="1">
                  <c:v>0.22549505483850116</c:v>
                </c:pt>
                <c:pt idx="2">
                  <c:v>0.22842453176643407</c:v>
                </c:pt>
              </c:numCache>
            </c:numRef>
          </c:val>
          <c:extLst>
            <c:ext xmlns:c16="http://schemas.microsoft.com/office/drawing/2014/chart" uri="{C3380CC4-5D6E-409C-BE32-E72D297353CC}">
              <c16:uniqueId val="{00000002-A065-4086-B1B9-3C62FCD2CCA0}"/>
            </c:ext>
          </c:extLst>
        </c:ser>
        <c:ser>
          <c:idx val="3"/>
          <c:order val="3"/>
          <c:tx>
            <c:strRef>
              <c:f>'EDA and Analysis'!$I$15</c:f>
              <c:strCache>
                <c:ptCount val="1"/>
                <c:pt idx="0">
                  <c:v>Secondary and Luxury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Analysis'!$J$15:$L$15</c:f>
              <c:numCache>
                <c:formatCode>0%</c:formatCode>
                <c:ptCount val="3"/>
                <c:pt idx="0">
                  <c:v>0.15790261851788459</c:v>
                </c:pt>
                <c:pt idx="1">
                  <c:v>0.15742636126613371</c:v>
                </c:pt>
                <c:pt idx="2">
                  <c:v>0.15776284806981916</c:v>
                </c:pt>
              </c:numCache>
            </c:numRef>
          </c:val>
          <c:extLst>
            <c:ext xmlns:c16="http://schemas.microsoft.com/office/drawing/2014/chart" uri="{C3380CC4-5D6E-409C-BE32-E72D297353CC}">
              <c16:uniqueId val="{00000003-A065-4086-B1B9-3C62FCD2CCA0}"/>
            </c:ext>
          </c:extLst>
        </c:ser>
        <c:dLbls>
          <c:dLblPos val="ctr"/>
          <c:showLegendKey val="0"/>
          <c:showVal val="1"/>
          <c:showCatName val="0"/>
          <c:showSerName val="0"/>
          <c:showPercent val="0"/>
          <c:showBubbleSize val="0"/>
        </c:dLbls>
        <c:gapWidth val="79"/>
        <c:overlap val="100"/>
        <c:axId val="1338519952"/>
        <c:axId val="1338522832"/>
      </c:barChart>
      <c:catAx>
        <c:axId val="1338519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38522832"/>
        <c:crosses val="autoZero"/>
        <c:auto val="1"/>
        <c:lblAlgn val="ctr"/>
        <c:lblOffset val="100"/>
        <c:noMultiLvlLbl val="0"/>
      </c:catAx>
      <c:valAx>
        <c:axId val="1338522832"/>
        <c:scaling>
          <c:orientation val="minMax"/>
        </c:scaling>
        <c:delete val="1"/>
        <c:axPos val="l"/>
        <c:numFmt formatCode="0%" sourceLinked="1"/>
        <c:majorTickMark val="none"/>
        <c:minorTickMark val="none"/>
        <c:tickLblPos val="nextTo"/>
        <c:crossAx val="1338519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baseline="0">
                <a:solidFill>
                  <a:schemeClr val="bg1"/>
                </a:solidFill>
              </a:rPr>
              <a:t>ANNUAL INFLATION RATE TREND: 2017 to 2023</a:t>
            </a:r>
            <a:endParaRPr lang="en-US" sz="1600" b="1" i="0" u="none" strike="noStrike" kern="1200" baseline="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'EDA and Analysis 2'!$J$7</c:f>
              <c:strCache>
                <c:ptCount val="1"/>
                <c:pt idx="0">
                  <c:v>Inflation 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and Analysis 2'!$I$8:$I$14</c:f>
              <c:numCache>
                <c:formatCode>General</c:formatCode>
                <c:ptCount val="7"/>
                <c:pt idx="0">
                  <c:v>2017</c:v>
                </c:pt>
                <c:pt idx="1">
                  <c:v>2018</c:v>
                </c:pt>
                <c:pt idx="2">
                  <c:v>2019</c:v>
                </c:pt>
                <c:pt idx="3">
                  <c:v>2020</c:v>
                </c:pt>
                <c:pt idx="4">
                  <c:v>2021</c:v>
                </c:pt>
                <c:pt idx="5">
                  <c:v>2022</c:v>
                </c:pt>
                <c:pt idx="6">
                  <c:v>2023</c:v>
                </c:pt>
              </c:numCache>
            </c:numRef>
          </c:cat>
          <c:val>
            <c:numRef>
              <c:f>'EDA and Analysis 2'!$J$8:$J$14</c:f>
              <c:numCache>
                <c:formatCode>0.0%</c:formatCode>
                <c:ptCount val="7"/>
                <c:pt idx="0">
                  <c:v>3.571971424228592E-2</c:v>
                </c:pt>
                <c:pt idx="1">
                  <c:v>4.034624413145526E-2</c:v>
                </c:pt>
                <c:pt idx="2">
                  <c:v>2.1157277593678261E-2</c:v>
                </c:pt>
                <c:pt idx="3">
                  <c:v>6.8854818176786459E-2</c:v>
                </c:pt>
                <c:pt idx="4">
                  <c:v>6.5772685848196941E-2</c:v>
                </c:pt>
                <c:pt idx="5">
                  <c:v>6.0597886063221668E-2</c:v>
                </c:pt>
                <c:pt idx="6">
                  <c:v>6.2524513762314354E-2</c:v>
                </c:pt>
              </c:numCache>
            </c:numRef>
          </c:val>
          <c:smooth val="0"/>
          <c:extLst>
            <c:ext xmlns:c16="http://schemas.microsoft.com/office/drawing/2014/chart" uri="{C3380CC4-5D6E-409C-BE32-E72D297353CC}">
              <c16:uniqueId val="{00000000-8C4F-43E1-882B-FB2E1C3E8231}"/>
            </c:ext>
          </c:extLst>
        </c:ser>
        <c:dLbls>
          <c:dLblPos val="ctr"/>
          <c:showLegendKey val="0"/>
          <c:showVal val="1"/>
          <c:showCatName val="0"/>
          <c:showSerName val="0"/>
          <c:showPercent val="0"/>
          <c:showBubbleSize val="0"/>
        </c:dLbls>
        <c:smooth val="0"/>
        <c:axId val="1338564592"/>
        <c:axId val="1338571792"/>
      </c:lineChart>
      <c:catAx>
        <c:axId val="13385645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71792"/>
        <c:crosses val="autoZero"/>
        <c:auto val="1"/>
        <c:lblAlgn val="ctr"/>
        <c:lblOffset val="100"/>
        <c:noMultiLvlLbl val="0"/>
      </c:catAx>
      <c:valAx>
        <c:axId val="1338571792"/>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645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all" spc="120" normalizeH="0" baseline="0">
                <a:solidFill>
                  <a:sysClr val="windowText" lastClr="000000">
                    <a:lumMod val="65000"/>
                    <a:lumOff val="35000"/>
                  </a:sysClr>
                </a:solidFill>
              </a:rPr>
              <a:t>Distribution of inflation % on different buckets on a yearly basis</a:t>
            </a:r>
            <a:endParaRPr lang="en-IN" sz="1400" b="1" i="0" u="none" strike="noStrike" kern="1200" cap="all" spc="120" normalizeH="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2'!$L$33</c:f>
              <c:strCache>
                <c:ptCount val="1"/>
                <c:pt idx="0">
                  <c:v>Food</c:v>
                </c:pt>
              </c:strCache>
            </c:strRef>
          </c:tx>
          <c:spPr>
            <a:solidFill>
              <a:schemeClr val="accent1"/>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2'!$L$34:$L$40</c:f>
              <c:numCache>
                <c:formatCode>0.0%</c:formatCode>
                <c:ptCount val="7"/>
                <c:pt idx="0">
                  <c:v>2.9318872534413679E-2</c:v>
                </c:pt>
                <c:pt idx="1">
                  <c:v>3.3443650931893339E-2</c:v>
                </c:pt>
                <c:pt idx="2">
                  <c:v>-3.9763690070437254E-3</c:v>
                </c:pt>
                <c:pt idx="3">
                  <c:v>0.10431961755164758</c:v>
                </c:pt>
                <c:pt idx="4">
                  <c:v>8.6262816488805238E-2</c:v>
                </c:pt>
                <c:pt idx="5">
                  <c:v>6.1246506154072289E-2</c:v>
                </c:pt>
                <c:pt idx="6">
                  <c:v>6.0845826392744551E-2</c:v>
                </c:pt>
              </c:numCache>
            </c:numRef>
          </c:val>
          <c:extLst>
            <c:ext xmlns:c16="http://schemas.microsoft.com/office/drawing/2014/chart" uri="{C3380CC4-5D6E-409C-BE32-E72D297353CC}">
              <c16:uniqueId val="{00000000-02B2-4951-BF71-CC23A629C149}"/>
            </c:ext>
          </c:extLst>
        </c:ser>
        <c:ser>
          <c:idx val="1"/>
          <c:order val="1"/>
          <c:tx>
            <c:strRef>
              <c:f>'EDA and Analysis 2'!$M$33</c:f>
              <c:strCache>
                <c:ptCount val="1"/>
                <c:pt idx="0">
                  <c:v>Apparel</c:v>
                </c:pt>
              </c:strCache>
            </c:strRef>
          </c:tx>
          <c:spPr>
            <a:solidFill>
              <a:schemeClr val="accent2"/>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2'!$M$34:$M$40</c:f>
              <c:numCache>
                <c:formatCode>0.0%</c:formatCode>
                <c:ptCount val="7"/>
                <c:pt idx="0">
                  <c:v>4.0062031532695788E-2</c:v>
                </c:pt>
                <c:pt idx="1">
                  <c:v>4.5409429280397054E-2</c:v>
                </c:pt>
                <c:pt idx="2">
                  <c:v>2.6066350710900472E-2</c:v>
                </c:pt>
                <c:pt idx="3">
                  <c:v>1.682415303065225E-2</c:v>
                </c:pt>
                <c:pt idx="4">
                  <c:v>3.1221719457013599E-2</c:v>
                </c:pt>
                <c:pt idx="5">
                  <c:v>8.4057341442224126E-2</c:v>
                </c:pt>
                <c:pt idx="6">
                  <c:v>8.6515513126491403E-2</c:v>
                </c:pt>
              </c:numCache>
            </c:numRef>
          </c:val>
          <c:extLst>
            <c:ext xmlns:c16="http://schemas.microsoft.com/office/drawing/2014/chart" uri="{C3380CC4-5D6E-409C-BE32-E72D297353CC}">
              <c16:uniqueId val="{00000001-02B2-4951-BF71-CC23A629C149}"/>
            </c:ext>
          </c:extLst>
        </c:ser>
        <c:ser>
          <c:idx val="2"/>
          <c:order val="2"/>
          <c:tx>
            <c:strRef>
              <c:f>'EDA and Analysis 2'!$N$33</c:f>
              <c:strCache>
                <c:ptCount val="1"/>
                <c:pt idx="0">
                  <c:v>Primary</c:v>
                </c:pt>
              </c:strCache>
            </c:strRef>
          </c:tx>
          <c:spPr>
            <a:solidFill>
              <a:schemeClr val="accent3"/>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2'!$N$34:$N$40</c:f>
              <c:numCache>
                <c:formatCode>0.0%</c:formatCode>
                <c:ptCount val="7"/>
                <c:pt idx="0">
                  <c:v>4.1769041769041795E-2</c:v>
                </c:pt>
                <c:pt idx="1">
                  <c:v>4.8544956283439966E-2</c:v>
                </c:pt>
                <c:pt idx="2">
                  <c:v>5.3584718432150603E-2</c:v>
                </c:pt>
                <c:pt idx="3">
                  <c:v>3.8217309501411244E-2</c:v>
                </c:pt>
                <c:pt idx="4">
                  <c:v>3.3160387999097783E-2</c:v>
                </c:pt>
                <c:pt idx="5">
                  <c:v>5.7481162540365706E-2</c:v>
                </c:pt>
                <c:pt idx="6">
                  <c:v>6.0455696202531689E-2</c:v>
                </c:pt>
              </c:numCache>
            </c:numRef>
          </c:val>
          <c:extLst>
            <c:ext xmlns:c16="http://schemas.microsoft.com/office/drawing/2014/chart" uri="{C3380CC4-5D6E-409C-BE32-E72D297353CC}">
              <c16:uniqueId val="{00000002-02B2-4951-BF71-CC23A629C149}"/>
            </c:ext>
          </c:extLst>
        </c:ser>
        <c:ser>
          <c:idx val="3"/>
          <c:order val="3"/>
          <c:tx>
            <c:strRef>
              <c:f>'EDA and Analysis 2'!$O$33</c:f>
              <c:strCache>
                <c:ptCount val="1"/>
                <c:pt idx="0">
                  <c:v>Secondary and Luxury</c:v>
                </c:pt>
              </c:strCache>
            </c:strRef>
          </c:tx>
          <c:spPr>
            <a:solidFill>
              <a:schemeClr val="accent4"/>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2'!$O$34:$O$40</c:f>
              <c:numCache>
                <c:formatCode>0.0%</c:formatCode>
                <c:ptCount val="7"/>
                <c:pt idx="0">
                  <c:v>4.5131124212238354E-2</c:v>
                </c:pt>
                <c:pt idx="1">
                  <c:v>4.7250193648334583E-2</c:v>
                </c:pt>
                <c:pt idx="2">
                  <c:v>5.0728647850950007E-2</c:v>
                </c:pt>
                <c:pt idx="3">
                  <c:v>4.493006993007001E-2</c:v>
                </c:pt>
                <c:pt idx="4">
                  <c:v>7.4129601865734002E-2</c:v>
                </c:pt>
                <c:pt idx="5">
                  <c:v>4.6379044684129289E-2</c:v>
                </c:pt>
                <c:pt idx="6">
                  <c:v>5.316344463971874E-2</c:v>
                </c:pt>
              </c:numCache>
            </c:numRef>
          </c:val>
          <c:extLst>
            <c:ext xmlns:c16="http://schemas.microsoft.com/office/drawing/2014/chart" uri="{C3380CC4-5D6E-409C-BE32-E72D297353CC}">
              <c16:uniqueId val="{00000003-02B2-4951-BF71-CC23A629C149}"/>
            </c:ext>
          </c:extLst>
        </c:ser>
        <c:dLbls>
          <c:showLegendKey val="0"/>
          <c:showVal val="0"/>
          <c:showCatName val="0"/>
          <c:showSerName val="0"/>
          <c:showPercent val="0"/>
          <c:showBubbleSize val="0"/>
        </c:dLbls>
        <c:gapWidth val="219"/>
        <c:overlap val="-27"/>
        <c:axId val="935376128"/>
        <c:axId val="935377088"/>
      </c:barChart>
      <c:catAx>
        <c:axId val="93537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7088"/>
        <c:crosses val="autoZero"/>
        <c:auto val="1"/>
        <c:lblAlgn val="ctr"/>
        <c:lblOffset val="100"/>
        <c:noMultiLvlLbl val="0"/>
      </c:catAx>
      <c:valAx>
        <c:axId val="9353770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6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cap="all" spc="150" baseline="0">
                <a:solidFill>
                  <a:schemeClr val="bg1"/>
                </a:solidFill>
              </a:rPr>
              <a:t>Monthly inflation rate trend: </a:t>
            </a:r>
            <a:br>
              <a:rPr lang="en-IN" sz="1600" b="1" i="0" u="none" strike="noStrike" kern="1200" cap="all" spc="150" baseline="0">
                <a:solidFill>
                  <a:schemeClr val="bg1"/>
                </a:solidFill>
              </a:rPr>
            </a:br>
            <a:r>
              <a:rPr lang="en-IN" sz="1600" b="1" i="0" u="none" strike="noStrike" kern="1200" cap="all" spc="150" baseline="0">
                <a:solidFill>
                  <a:schemeClr val="bg1"/>
                </a:solidFill>
              </a:rPr>
              <a:t>jun-22 to may-23</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and Analysis 3'!$J$23</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3'!$J$24:$J$35</c:f>
              <c:numCache>
                <c:formatCode>0.00%</c:formatCode>
                <c:ptCount val="12"/>
                <c:pt idx="0">
                  <c:v>9.6551104724268005E-3</c:v>
                </c:pt>
                <c:pt idx="1">
                  <c:v>1.8680781034558635E-3</c:v>
                </c:pt>
                <c:pt idx="2">
                  <c:v>1.4650388457268489E-3</c:v>
                </c:pt>
                <c:pt idx="3">
                  <c:v>5.3196205337354627E-3</c:v>
                </c:pt>
                <c:pt idx="4">
                  <c:v>7.3639650762853063E-3</c:v>
                </c:pt>
                <c:pt idx="5">
                  <c:v>1.4007441453271255E-3</c:v>
                </c:pt>
                <c:pt idx="6">
                  <c:v>-4.6334746688813698E-3</c:v>
                </c:pt>
                <c:pt idx="7">
                  <c:v>2.678845900487622E-3</c:v>
                </c:pt>
                <c:pt idx="8">
                  <c:v>-7.6646811492643886E-3</c:v>
                </c:pt>
                <c:pt idx="9">
                  <c:v>4.4136469965292762E-5</c:v>
                </c:pt>
                <c:pt idx="10">
                  <c:v>3.7072998499424643E-3</c:v>
                </c:pt>
                <c:pt idx="11">
                  <c:v>7.2552985665292899E-3</c:v>
                </c:pt>
              </c:numCache>
            </c:numRef>
          </c:val>
          <c:extLst>
            <c:ext xmlns:c16="http://schemas.microsoft.com/office/drawing/2014/chart" uri="{C3380CC4-5D6E-409C-BE32-E72D297353CC}">
              <c16:uniqueId val="{00000000-EE13-434A-AE5D-F2CBDAFD4E46}"/>
            </c:ext>
          </c:extLst>
        </c:ser>
        <c:ser>
          <c:idx val="1"/>
          <c:order val="1"/>
          <c:tx>
            <c:strRef>
              <c:f>'EDA and Analysis 3'!$K$23</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3'!$K$24:$K$35</c:f>
              <c:numCache>
                <c:formatCode>0.00%</c:formatCode>
                <c:ptCount val="12"/>
                <c:pt idx="0">
                  <c:v>1.1183803377243269E-2</c:v>
                </c:pt>
                <c:pt idx="1">
                  <c:v>1.7923497267759165E-3</c:v>
                </c:pt>
                <c:pt idx="2">
                  <c:v>9.1639029499036005E-4</c:v>
                </c:pt>
                <c:pt idx="3">
                  <c:v>5.5369054366308902E-3</c:v>
                </c:pt>
                <c:pt idx="4">
                  <c:v>6.8938605619147117E-3</c:v>
                </c:pt>
                <c:pt idx="5">
                  <c:v>-3.4017999397149765E-3</c:v>
                </c:pt>
                <c:pt idx="6">
                  <c:v>-8.0366401659178899E-3</c:v>
                </c:pt>
                <c:pt idx="7">
                  <c:v>6.2723233731163631E-3</c:v>
                </c:pt>
                <c:pt idx="8">
                  <c:v>-3.0300406891180217E-3</c:v>
                </c:pt>
                <c:pt idx="9">
                  <c:v>8.6835706842772171E-5</c:v>
                </c:pt>
                <c:pt idx="10">
                  <c:v>6.2082139446037084E-3</c:v>
                </c:pt>
                <c:pt idx="11">
                  <c:v>7.5074427233894096E-3</c:v>
                </c:pt>
              </c:numCache>
            </c:numRef>
          </c:val>
          <c:extLst>
            <c:ext xmlns:c16="http://schemas.microsoft.com/office/drawing/2014/chart" uri="{C3380CC4-5D6E-409C-BE32-E72D297353CC}">
              <c16:uniqueId val="{00000001-EE13-434A-AE5D-F2CBDAFD4E46}"/>
            </c:ext>
          </c:extLst>
        </c:ser>
        <c:ser>
          <c:idx val="2"/>
          <c:order val="2"/>
          <c:tx>
            <c:strRef>
              <c:f>'EDA and Analysis 3'!$L$23</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3'!$L$24:$L$35</c:f>
              <c:numCache>
                <c:formatCode>0.00%</c:formatCode>
                <c:ptCount val="12"/>
                <c:pt idx="0">
                  <c:v>1.1109605744479232E-2</c:v>
                </c:pt>
                <c:pt idx="1">
                  <c:v>1.0272901871454526E-2</c:v>
                </c:pt>
                <c:pt idx="2">
                  <c:v>1.9452672531942573E-3</c:v>
                </c:pt>
                <c:pt idx="3">
                  <c:v>1.279618761858576E-3</c:v>
                </c:pt>
                <c:pt idx="4">
                  <c:v>5.1560021152828386E-3</c:v>
                </c:pt>
                <c:pt idx="5">
                  <c:v>7.1901442413082953E-3</c:v>
                </c:pt>
                <c:pt idx="6">
                  <c:v>-2.1764680276846731E-4</c:v>
                </c:pt>
                <c:pt idx="7">
                  <c:v>-5.8342041100662182E-3</c:v>
                </c:pt>
                <c:pt idx="8">
                  <c:v>4.0728737847068961E-3</c:v>
                </c:pt>
                <c:pt idx="9">
                  <c:v>-5.9318707201116193E-3</c:v>
                </c:pt>
                <c:pt idx="10">
                  <c:v>4.3876968978943027E-5</c:v>
                </c:pt>
                <c:pt idx="11">
                  <c:v>4.5630045630048032E-3</c:v>
                </c:pt>
              </c:numCache>
            </c:numRef>
          </c:val>
          <c:extLst>
            <c:ext xmlns:c16="http://schemas.microsoft.com/office/drawing/2014/chart" uri="{C3380CC4-5D6E-409C-BE32-E72D297353CC}">
              <c16:uniqueId val="{00000002-EE13-434A-AE5D-F2CBDAFD4E46}"/>
            </c:ext>
          </c:extLst>
        </c:ser>
        <c:dLbls>
          <c:showLegendKey val="0"/>
          <c:showVal val="0"/>
          <c:showCatName val="0"/>
          <c:showSerName val="0"/>
          <c:showPercent val="0"/>
          <c:showBubbleSize val="0"/>
        </c:dLbls>
        <c:gapWidth val="100"/>
        <c:overlap val="-24"/>
        <c:axId val="1344252448"/>
        <c:axId val="1344250528"/>
      </c:barChart>
      <c:catAx>
        <c:axId val="1344252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0528"/>
        <c:crosses val="autoZero"/>
        <c:auto val="1"/>
        <c:lblAlgn val="ctr"/>
        <c:lblOffset val="100"/>
        <c:noMultiLvlLbl val="0"/>
      </c:catAx>
      <c:valAx>
        <c:axId val="13442505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2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800" b="1" i="0" u="none" strike="noStrike" kern="1200" cap="all" spc="150" baseline="0">
                <a:solidFill>
                  <a:srgbClr val="7F7F7F"/>
                </a:solidFill>
              </a:rPr>
              <a:t>Annual inflation rate trend for Food: 2023</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barChart>
        <c:barDir val="col"/>
        <c:grouping val="clustered"/>
        <c:varyColors val="0"/>
        <c:ser>
          <c:idx val="0"/>
          <c:order val="0"/>
          <c:tx>
            <c:strRef>
              <c:f>'EDA and Analysis 3'!$AC$23</c:f>
              <c:strCache>
                <c:ptCount val="1"/>
                <c:pt idx="0">
                  <c:v>Rural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3'!$AC$24:$AC$28</c:f>
              <c:numCache>
                <c:formatCode>0.0%</c:formatCode>
                <c:ptCount val="5"/>
                <c:pt idx="0">
                  <c:v>3.2273008029648075E-2</c:v>
                </c:pt>
                <c:pt idx="1">
                  <c:v>-4.62323626538578E-2</c:v>
                </c:pt>
                <c:pt idx="2">
                  <c:v>-6.8010075566750346E-3</c:v>
                </c:pt>
                <c:pt idx="3">
                  <c:v>1.7928286852589809E-2</c:v>
                </c:pt>
                <c:pt idx="4">
                  <c:v>9.3278894472361956E-2</c:v>
                </c:pt>
              </c:numCache>
            </c:numRef>
          </c:val>
          <c:extLst>
            <c:ext xmlns:c16="http://schemas.microsoft.com/office/drawing/2014/chart" uri="{C3380CC4-5D6E-409C-BE32-E72D297353CC}">
              <c16:uniqueId val="{00000000-7C16-44E4-B1C5-0D448913150B}"/>
            </c:ext>
          </c:extLst>
        </c:ser>
        <c:ser>
          <c:idx val="1"/>
          <c:order val="1"/>
          <c:tx>
            <c:strRef>
              <c:f>'EDA and Analysis 3'!$AD$23</c:f>
              <c:strCache>
                <c:ptCount val="1"/>
                <c:pt idx="0">
                  <c:v>Urban</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3'!$AD$24:$AD$28</c:f>
              <c:numCache>
                <c:formatCode>0.0%</c:formatCode>
                <c:ptCount val="5"/>
                <c:pt idx="0">
                  <c:v>3.8384151060207324E-2</c:v>
                </c:pt>
                <c:pt idx="1">
                  <c:v>-6.4315352697095457E-2</c:v>
                </c:pt>
                <c:pt idx="2">
                  <c:v>1.1287288363343155E-2</c:v>
                </c:pt>
                <c:pt idx="3">
                  <c:v>2.2929257020974009E-2</c:v>
                </c:pt>
                <c:pt idx="4">
                  <c:v>9.498598567424478E-2</c:v>
                </c:pt>
              </c:numCache>
            </c:numRef>
          </c:val>
          <c:extLst>
            <c:ext xmlns:c16="http://schemas.microsoft.com/office/drawing/2014/chart" uri="{C3380CC4-5D6E-409C-BE32-E72D297353CC}">
              <c16:uniqueId val="{00000001-7C16-44E4-B1C5-0D448913150B}"/>
            </c:ext>
          </c:extLst>
        </c:ser>
        <c:ser>
          <c:idx val="2"/>
          <c:order val="2"/>
          <c:tx>
            <c:strRef>
              <c:f>'EDA and Analysis 3'!$AE$23</c:f>
              <c:strCache>
                <c:ptCount val="1"/>
                <c:pt idx="0">
                  <c:v>Rural+Urban</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3'!$AE$24:$AE$28</c:f>
              <c:numCache>
                <c:formatCode>0.0%</c:formatCode>
                <c:ptCount val="5"/>
                <c:pt idx="0">
                  <c:v>3.5792094615624027E-2</c:v>
                </c:pt>
                <c:pt idx="1">
                  <c:v>-4.1052327262214319E-2</c:v>
                </c:pt>
                <c:pt idx="2">
                  <c:v>1.2909888974954814E-3</c:v>
                </c:pt>
                <c:pt idx="3">
                  <c:v>2.388388756200625E-2</c:v>
                </c:pt>
                <c:pt idx="4">
                  <c:v>8.9084065244667804E-2</c:v>
                </c:pt>
              </c:numCache>
            </c:numRef>
          </c:val>
          <c:extLst>
            <c:ext xmlns:c16="http://schemas.microsoft.com/office/drawing/2014/chart" uri="{C3380CC4-5D6E-409C-BE32-E72D297353CC}">
              <c16:uniqueId val="{00000002-7C16-44E4-B1C5-0D448913150B}"/>
            </c:ext>
          </c:extLst>
        </c:ser>
        <c:dLbls>
          <c:showLegendKey val="0"/>
          <c:showVal val="0"/>
          <c:showCatName val="0"/>
          <c:showSerName val="0"/>
          <c:showPercent val="0"/>
          <c:showBubbleSize val="0"/>
        </c:dLbls>
        <c:gapWidth val="164"/>
        <c:overlap val="-22"/>
        <c:axId val="1745789296"/>
        <c:axId val="1745794096"/>
      </c:barChart>
      <c:catAx>
        <c:axId val="174578929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94096"/>
        <c:crosses val="autoZero"/>
        <c:auto val="1"/>
        <c:lblAlgn val="ctr"/>
        <c:lblOffset val="100"/>
        <c:noMultiLvlLbl val="0"/>
      </c:catAx>
      <c:valAx>
        <c:axId val="174579409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89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b="1" i="0" u="none" strike="noStrike" kern="1200" spc="0" baseline="0">
                <a:solidFill>
                  <a:srgbClr val="7F7F7F"/>
                </a:solidFill>
              </a:rPr>
              <a:t>ANNUAL INFLATION TRENDS OF ESSENTIALS</a:t>
            </a:r>
            <a:br>
              <a:rPr lang="en-IN" sz="1050" b="1" i="0" u="none" strike="noStrike" kern="1200" spc="0" baseline="0">
                <a:solidFill>
                  <a:srgbClr val="7F7F7F"/>
                </a:solidFill>
              </a:rPr>
            </a:br>
            <a:r>
              <a:rPr lang="en-IN" sz="1050" b="1" i="0" u="none" strike="noStrike" kern="1200" spc="0" baseline="0">
                <a:solidFill>
                  <a:srgbClr val="7F7F7F"/>
                </a:solidFill>
              </a:rPr>
              <a:t>PRE &amp; POST COVID-19 IN RURAL+URBAN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4'!$K$7</c:f>
              <c:strCache>
                <c:ptCount val="1"/>
                <c:pt idx="0">
                  <c:v>Food</c:v>
                </c:pt>
              </c:strCache>
            </c:strRef>
          </c:tx>
          <c:spPr>
            <a:ln w="22225" cap="rnd">
              <a:solidFill>
                <a:schemeClr val="accent1"/>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4'!$K$8:$K$13</c:f>
              <c:numCache>
                <c:formatCode>0.00%</c:formatCode>
                <c:ptCount val="6"/>
                <c:pt idx="0">
                  <c:v>2.4143347489673363E-2</c:v>
                </c:pt>
                <c:pt idx="1">
                  <c:v>6.2642369020495957E-4</c:v>
                </c:pt>
                <c:pt idx="2">
                  <c:v>8.4349651143002899E-2</c:v>
                </c:pt>
                <c:pt idx="3">
                  <c:v>7.5920649994724115E-2</c:v>
                </c:pt>
                <c:pt idx="4">
                  <c:v>5.9723448072962843E-2</c:v>
                </c:pt>
                <c:pt idx="5">
                  <c:v>4.3448402160974099E-2</c:v>
                </c:pt>
              </c:numCache>
            </c:numRef>
          </c:val>
          <c:smooth val="0"/>
          <c:extLst>
            <c:ext xmlns:c16="http://schemas.microsoft.com/office/drawing/2014/chart" uri="{C3380CC4-5D6E-409C-BE32-E72D297353CC}">
              <c16:uniqueId val="{00000000-5561-4777-BB11-9BC2EA0B5DE8}"/>
            </c:ext>
          </c:extLst>
        </c:ser>
        <c:ser>
          <c:idx val="1"/>
          <c:order val="1"/>
          <c:tx>
            <c:strRef>
              <c:f>'EDA and Analysis 4'!$L$7</c:f>
              <c:strCache>
                <c:ptCount val="1"/>
                <c:pt idx="0">
                  <c:v>Health</c:v>
                </c:pt>
              </c:strCache>
            </c:strRef>
          </c:tx>
          <c:spPr>
            <a:ln w="22225" cap="rnd">
              <a:solidFill>
                <a:schemeClr val="accent2"/>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4'!$L$8:$L$13</c:f>
              <c:numCache>
                <c:formatCode>0.00%</c:formatCode>
                <c:ptCount val="6"/>
                <c:pt idx="0">
                  <c:v>4.6948356807511853E-2</c:v>
                </c:pt>
                <c:pt idx="1">
                  <c:v>8.4139985107967108E-2</c:v>
                </c:pt>
                <c:pt idx="2">
                  <c:v>3.761969904240766E-2</c:v>
                </c:pt>
                <c:pt idx="3">
                  <c:v>5.9093893630991462E-2</c:v>
                </c:pt>
                <c:pt idx="4">
                  <c:v>6.4935064935064943E-2</c:v>
                </c:pt>
                <c:pt idx="5">
                  <c:v>6.589595375722547E-2</c:v>
                </c:pt>
              </c:numCache>
            </c:numRef>
          </c:val>
          <c:smooth val="0"/>
          <c:extLst>
            <c:ext xmlns:c16="http://schemas.microsoft.com/office/drawing/2014/chart" uri="{C3380CC4-5D6E-409C-BE32-E72D297353CC}">
              <c16:uniqueId val="{00000001-5561-4777-BB11-9BC2EA0B5DE8}"/>
            </c:ext>
          </c:extLst>
        </c:ser>
        <c:ser>
          <c:idx val="2"/>
          <c:order val="2"/>
          <c:tx>
            <c:strRef>
              <c:f>'EDA and Analysis 4'!$M$7</c:f>
              <c:strCache>
                <c:ptCount val="1"/>
                <c:pt idx="0">
                  <c:v>Essential services</c:v>
                </c:pt>
              </c:strCache>
            </c:strRef>
          </c:tx>
          <c:spPr>
            <a:ln w="22225" cap="rnd">
              <a:solidFill>
                <a:schemeClr val="accent3"/>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4'!$M$8:$M$13</c:f>
              <c:numCache>
                <c:formatCode>0.00%</c:formatCode>
                <c:ptCount val="6"/>
                <c:pt idx="0">
                  <c:v>4.7841670562568071E-2</c:v>
                </c:pt>
                <c:pt idx="1">
                  <c:v>4.4302859682915779E-2</c:v>
                </c:pt>
                <c:pt idx="2">
                  <c:v>3.8874752615210624E-2</c:v>
                </c:pt>
                <c:pt idx="3">
                  <c:v>4.3354172329437474E-2</c:v>
                </c:pt>
                <c:pt idx="4">
                  <c:v>5.4721862871927499E-2</c:v>
                </c:pt>
                <c:pt idx="5">
                  <c:v>6.0791015624999944E-2</c:v>
                </c:pt>
              </c:numCache>
            </c:numRef>
          </c:val>
          <c:smooth val="0"/>
          <c:extLst>
            <c:ext xmlns:c16="http://schemas.microsoft.com/office/drawing/2014/chart" uri="{C3380CC4-5D6E-409C-BE32-E72D297353CC}">
              <c16:uniqueId val="{00000002-5561-4777-BB11-9BC2EA0B5DE8}"/>
            </c:ext>
          </c:extLst>
        </c:ser>
        <c:dLbls>
          <c:showLegendKey val="0"/>
          <c:showVal val="0"/>
          <c:showCatName val="0"/>
          <c:showSerName val="0"/>
          <c:showPercent val="0"/>
          <c:showBubbleSize val="0"/>
        </c:dLbls>
        <c:smooth val="0"/>
        <c:axId val="1273582224"/>
        <c:axId val="1730096752"/>
      </c:lineChart>
      <c:catAx>
        <c:axId val="12735822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0096752"/>
        <c:crosses val="autoZero"/>
        <c:auto val="1"/>
        <c:lblAlgn val="ctr"/>
        <c:lblOffset val="100"/>
        <c:noMultiLvlLbl val="0"/>
      </c:catAx>
      <c:valAx>
        <c:axId val="1730096752"/>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73582224"/>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4'!$K$34</c:f>
              <c:strCache>
                <c:ptCount val="1"/>
                <c:pt idx="0">
                  <c:v>Food</c:v>
                </c:pt>
              </c:strCache>
            </c:strRef>
          </c:tx>
          <c:spPr>
            <a:ln w="22225" cap="rnd">
              <a:solidFill>
                <a:schemeClr val="accent1"/>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4'!$K$35:$K$40</c:f>
              <c:numCache>
                <c:formatCode>0.00%</c:formatCode>
                <c:ptCount val="6"/>
                <c:pt idx="0">
                  <c:v>4.3322990457233717E-3</c:v>
                </c:pt>
                <c:pt idx="1">
                  <c:v>2.8139534883720847E-2</c:v>
                </c:pt>
                <c:pt idx="2">
                  <c:v>6.2900652240853172E-2</c:v>
                </c:pt>
                <c:pt idx="3">
                  <c:v>4.4446817839435764E-2</c:v>
                </c:pt>
                <c:pt idx="4">
                  <c:v>5.1062404287902124E-2</c:v>
                </c:pt>
                <c:pt idx="5">
                  <c:v>3.2729555236728838E-2</c:v>
                </c:pt>
              </c:numCache>
            </c:numRef>
          </c:val>
          <c:smooth val="0"/>
          <c:extLst>
            <c:ext xmlns:c16="http://schemas.microsoft.com/office/drawing/2014/chart" uri="{C3380CC4-5D6E-409C-BE32-E72D297353CC}">
              <c16:uniqueId val="{00000000-386C-4B49-92AD-E4ADA48D1F59}"/>
            </c:ext>
          </c:extLst>
        </c:ser>
        <c:ser>
          <c:idx val="1"/>
          <c:order val="1"/>
          <c:tx>
            <c:strRef>
              <c:f>'EDA and Analysis 4'!$L$34</c:f>
              <c:strCache>
                <c:ptCount val="1"/>
                <c:pt idx="0">
                  <c:v>Health</c:v>
                </c:pt>
              </c:strCache>
            </c:strRef>
          </c:tx>
          <c:spPr>
            <a:ln w="22225" cap="rnd">
              <a:solidFill>
                <a:schemeClr val="accent2"/>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4'!$L$35:$L$40</c:f>
              <c:numCache>
                <c:formatCode>0.00%</c:formatCode>
                <c:ptCount val="6"/>
                <c:pt idx="0">
                  <c:v>5.753646677471632E-2</c:v>
                </c:pt>
                <c:pt idx="1">
                  <c:v>6.0167555217059993E-2</c:v>
                </c:pt>
                <c:pt idx="2">
                  <c:v>-1.0351495848026479E-2</c:v>
                </c:pt>
                <c:pt idx="3">
                  <c:v>8.3563535911602163E-2</c:v>
                </c:pt>
                <c:pt idx="4">
                  <c:v>6.7936507936507864E-2</c:v>
                </c:pt>
                <c:pt idx="5">
                  <c:v>6.982248520710066E-2</c:v>
                </c:pt>
              </c:numCache>
            </c:numRef>
          </c:val>
          <c:smooth val="0"/>
          <c:extLst>
            <c:ext xmlns:c16="http://schemas.microsoft.com/office/drawing/2014/chart" uri="{C3380CC4-5D6E-409C-BE32-E72D297353CC}">
              <c16:uniqueId val="{00000001-386C-4B49-92AD-E4ADA48D1F59}"/>
            </c:ext>
          </c:extLst>
        </c:ser>
        <c:ser>
          <c:idx val="2"/>
          <c:order val="2"/>
          <c:tx>
            <c:strRef>
              <c:f>'EDA and Analysis 4'!$M$34</c:f>
              <c:strCache>
                <c:ptCount val="1"/>
                <c:pt idx="0">
                  <c:v>Essential services</c:v>
                </c:pt>
              </c:strCache>
            </c:strRef>
          </c:tx>
          <c:spPr>
            <a:ln w="22225" cap="rnd">
              <a:solidFill>
                <a:schemeClr val="accent3"/>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4'!$M$35:$M$40</c:f>
              <c:numCache>
                <c:formatCode>0.00%</c:formatCode>
                <c:ptCount val="6"/>
                <c:pt idx="0">
                  <c:v>4.4338118022328475E-2</c:v>
                </c:pt>
                <c:pt idx="1">
                  <c:v>3.5415716674266531E-2</c:v>
                </c:pt>
                <c:pt idx="2">
                  <c:v>7.172588951861238E-3</c:v>
                </c:pt>
                <c:pt idx="3">
                  <c:v>6.7938690330048152E-2</c:v>
                </c:pt>
                <c:pt idx="4">
                  <c:v>5.4609743321110439E-2</c:v>
                </c:pt>
                <c:pt idx="5">
                  <c:v>4.5088959298074438E-2</c:v>
                </c:pt>
              </c:numCache>
            </c:numRef>
          </c:val>
          <c:smooth val="0"/>
          <c:extLst>
            <c:ext xmlns:c16="http://schemas.microsoft.com/office/drawing/2014/chart" uri="{C3380CC4-5D6E-409C-BE32-E72D297353CC}">
              <c16:uniqueId val="{00000002-386C-4B49-92AD-E4ADA48D1F59}"/>
            </c:ext>
          </c:extLst>
        </c:ser>
        <c:dLbls>
          <c:showLegendKey val="0"/>
          <c:showVal val="0"/>
          <c:showCatName val="0"/>
          <c:showSerName val="0"/>
          <c:showPercent val="0"/>
          <c:showBubbleSize val="0"/>
        </c:dLbls>
        <c:smooth val="0"/>
        <c:axId val="1742930256"/>
        <c:axId val="1742929296"/>
      </c:lineChart>
      <c:catAx>
        <c:axId val="174293025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42929296"/>
        <c:crosses val="autoZero"/>
        <c:auto val="1"/>
        <c:lblAlgn val="ctr"/>
        <c:lblOffset val="100"/>
        <c:noMultiLvlLbl val="0"/>
      </c:catAx>
      <c:valAx>
        <c:axId val="174292929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293025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RURAL</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4'!$K$60</c:f>
              <c:strCache>
                <c:ptCount val="1"/>
                <c:pt idx="0">
                  <c:v>Food</c:v>
                </c:pt>
              </c:strCache>
            </c:strRef>
          </c:tx>
          <c:spPr>
            <a:ln w="22225" cap="rnd">
              <a:solidFill>
                <a:schemeClr val="accent1"/>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4'!$K$61:$K$66</c:f>
              <c:numCache>
                <c:formatCode>0.00%</c:formatCode>
                <c:ptCount val="6"/>
                <c:pt idx="0">
                  <c:v>3.2265539014076243E-2</c:v>
                </c:pt>
                <c:pt idx="1">
                  <c:v>-1.0561797752808836E-2</c:v>
                </c:pt>
                <c:pt idx="2">
                  <c:v>6.3008472198843909E-2</c:v>
                </c:pt>
                <c:pt idx="3">
                  <c:v>3.7824083429869329E-2</c:v>
                </c:pt>
                <c:pt idx="4">
                  <c:v>6.3234935350085564E-2</c:v>
                </c:pt>
                <c:pt idx="5">
                  <c:v>2.6828605093809604E-2</c:v>
                </c:pt>
              </c:numCache>
            </c:numRef>
          </c:val>
          <c:smooth val="0"/>
          <c:extLst>
            <c:ext xmlns:c16="http://schemas.microsoft.com/office/drawing/2014/chart" uri="{C3380CC4-5D6E-409C-BE32-E72D297353CC}">
              <c16:uniqueId val="{00000000-ADB5-4BAD-AE35-8E7E317A1EB5}"/>
            </c:ext>
          </c:extLst>
        </c:ser>
        <c:ser>
          <c:idx val="1"/>
          <c:order val="1"/>
          <c:tx>
            <c:strRef>
              <c:f>'EDA and Analysis 4'!$L$60</c:f>
              <c:strCache>
                <c:ptCount val="1"/>
                <c:pt idx="0">
                  <c:v>Health</c:v>
                </c:pt>
              </c:strCache>
            </c:strRef>
          </c:tx>
          <c:spPr>
            <a:ln w="22225" cap="rnd">
              <a:solidFill>
                <a:schemeClr val="accent2"/>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4'!$L$61:$L$66</c:f>
              <c:numCache>
                <c:formatCode>0.00%</c:formatCode>
                <c:ptCount val="6"/>
                <c:pt idx="0">
                  <c:v>4.3511450381679299E-2</c:v>
                </c:pt>
                <c:pt idx="1">
                  <c:v>9.302325581395357E-2</c:v>
                </c:pt>
                <c:pt idx="2">
                  <c:v>3.8780245276764963E-2</c:v>
                </c:pt>
                <c:pt idx="3">
                  <c:v>6.6753078418664819E-2</c:v>
                </c:pt>
                <c:pt idx="4">
                  <c:v>6.4730792498487524E-2</c:v>
                </c:pt>
                <c:pt idx="5">
                  <c:v>5.4237288135593191E-2</c:v>
                </c:pt>
              </c:numCache>
            </c:numRef>
          </c:val>
          <c:smooth val="0"/>
          <c:extLst>
            <c:ext xmlns:c16="http://schemas.microsoft.com/office/drawing/2014/chart" uri="{C3380CC4-5D6E-409C-BE32-E72D297353CC}">
              <c16:uniqueId val="{00000001-ADB5-4BAD-AE35-8E7E317A1EB5}"/>
            </c:ext>
          </c:extLst>
        </c:ser>
        <c:ser>
          <c:idx val="2"/>
          <c:order val="2"/>
          <c:tx>
            <c:strRef>
              <c:f>'EDA and Analysis 4'!$M$60</c:f>
              <c:strCache>
                <c:ptCount val="1"/>
                <c:pt idx="0">
                  <c:v>Essential services</c:v>
                </c:pt>
              </c:strCache>
            </c:strRef>
          </c:tx>
          <c:spPr>
            <a:ln w="22225" cap="rnd">
              <a:solidFill>
                <a:schemeClr val="accent3"/>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4'!$M$61:$M$66</c:f>
              <c:numCache>
                <c:formatCode>0.00%</c:formatCode>
                <c:ptCount val="6"/>
                <c:pt idx="0">
                  <c:v>5.4733953346546516E-2</c:v>
                </c:pt>
                <c:pt idx="1">
                  <c:v>4.909560723514219E-2</c:v>
                </c:pt>
                <c:pt idx="2">
                  <c:v>3.309811063054878E-2</c:v>
                </c:pt>
                <c:pt idx="3">
                  <c:v>3.9796222170763083E-2</c:v>
                </c:pt>
                <c:pt idx="4">
                  <c:v>5.6548751109420745E-2</c:v>
                </c:pt>
                <c:pt idx="5">
                  <c:v>4.2480179860371524E-2</c:v>
                </c:pt>
              </c:numCache>
            </c:numRef>
          </c:val>
          <c:smooth val="0"/>
          <c:extLst>
            <c:ext xmlns:c16="http://schemas.microsoft.com/office/drawing/2014/chart" uri="{C3380CC4-5D6E-409C-BE32-E72D297353CC}">
              <c16:uniqueId val="{00000002-ADB5-4BAD-AE35-8E7E317A1EB5}"/>
            </c:ext>
          </c:extLst>
        </c:ser>
        <c:dLbls>
          <c:showLegendKey val="0"/>
          <c:showVal val="0"/>
          <c:showCatName val="0"/>
          <c:showSerName val="0"/>
          <c:showPercent val="0"/>
          <c:showBubbleSize val="0"/>
        </c:dLbls>
        <c:smooth val="0"/>
        <c:axId val="880948592"/>
        <c:axId val="1733008336"/>
      </c:lineChart>
      <c:catAx>
        <c:axId val="88094859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3008336"/>
        <c:crosses val="autoZero"/>
        <c:auto val="1"/>
        <c:lblAlgn val="ctr"/>
        <c:lblOffset val="100"/>
        <c:noMultiLvlLbl val="0"/>
      </c:catAx>
      <c:valAx>
        <c:axId val="173300833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094859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rural+urban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5'!$AF$4:$BF$4</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5'!$AF$5:$BF$5</c:f>
              <c:numCache>
                <c:formatCode>0.00</c:formatCode>
                <c:ptCount val="27"/>
                <c:pt idx="0">
                  <c:v>0.4451648794537178</c:v>
                </c:pt>
                <c:pt idx="1">
                  <c:v>0.78397368983671822</c:v>
                </c:pt>
                <c:pt idx="2">
                  <c:v>-5.7496739152984082E-2</c:v>
                </c:pt>
                <c:pt idx="3">
                  <c:v>0.54869321159572604</c:v>
                </c:pt>
                <c:pt idx="4">
                  <c:v>0.7873216487776723</c:v>
                </c:pt>
                <c:pt idx="5">
                  <c:v>0.51437709906700468</c:v>
                </c:pt>
                <c:pt idx="6">
                  <c:v>1.0297410141322022E-2</c:v>
                </c:pt>
                <c:pt idx="7">
                  <c:v>0.40231194370530493</c:v>
                </c:pt>
                <c:pt idx="8">
                  <c:v>0.59947604609003757</c:v>
                </c:pt>
                <c:pt idx="9">
                  <c:v>0.53109287322508847</c:v>
                </c:pt>
                <c:pt idx="10">
                  <c:v>0.71249969238744459</c:v>
                </c:pt>
                <c:pt idx="11">
                  <c:v>0.66026066701019148</c:v>
                </c:pt>
                <c:pt idx="12">
                  <c:v>0.65651821171654479</c:v>
                </c:pt>
                <c:pt idx="13">
                  <c:v>0.59697688769012258</c:v>
                </c:pt>
                <c:pt idx="14">
                  <c:v>0.69144307129664628</c:v>
                </c:pt>
                <c:pt idx="15">
                  <c:v>0.7105284842262457</c:v>
                </c:pt>
                <c:pt idx="16">
                  <c:v>0.69484101237017537</c:v>
                </c:pt>
                <c:pt idx="17">
                  <c:v>0.61374384564992368</c:v>
                </c:pt>
                <c:pt idx="18">
                  <c:v>0.71470873773318822</c:v>
                </c:pt>
                <c:pt idx="19">
                  <c:v>0.67944908800424964</c:v>
                </c:pt>
                <c:pt idx="20">
                  <c:v>0.66455108948392694</c:v>
                </c:pt>
                <c:pt idx="21">
                  <c:v>0.79559421167258648</c:v>
                </c:pt>
                <c:pt idx="22">
                  <c:v>0.75128210574029386</c:v>
                </c:pt>
                <c:pt idx="23">
                  <c:v>0.60565922870606848</c:v>
                </c:pt>
                <c:pt idx="24">
                  <c:v>0.58524363710234084</c:v>
                </c:pt>
                <c:pt idx="25">
                  <c:v>0.70580638737330703</c:v>
                </c:pt>
                <c:pt idx="26">
                  <c:v>0.69006796778774349</c:v>
                </c:pt>
              </c:numCache>
            </c:numRef>
          </c:val>
          <c:extLst>
            <c:ext xmlns:c16="http://schemas.microsoft.com/office/drawing/2014/chart" uri="{C3380CC4-5D6E-409C-BE32-E72D297353CC}">
              <c16:uniqueId val="{00000000-A9BE-4E0A-BD5B-0028750B3F11}"/>
            </c:ext>
          </c:extLst>
        </c:ser>
        <c:dLbls>
          <c:showLegendKey val="0"/>
          <c:showVal val="0"/>
          <c:showCatName val="0"/>
          <c:showSerName val="0"/>
          <c:showPercent val="0"/>
          <c:showBubbleSize val="0"/>
        </c:dLbls>
        <c:gapWidth val="100"/>
        <c:overlap val="-24"/>
        <c:axId val="928735392"/>
        <c:axId val="928746432"/>
      </c:barChart>
      <c:catAx>
        <c:axId val="928735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46432"/>
        <c:crosses val="autoZero"/>
        <c:auto val="1"/>
        <c:lblAlgn val="ctr"/>
        <c:lblOffset val="100"/>
        <c:noMultiLvlLbl val="0"/>
      </c:catAx>
      <c:valAx>
        <c:axId val="9287464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353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5'!$AF$40:$BF$40</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5'!$AF$41:$BF$41</c:f>
              <c:numCache>
                <c:formatCode>0.00</c:formatCode>
                <c:ptCount val="27"/>
                <c:pt idx="0">
                  <c:v>0.49771635485939464</c:v>
                </c:pt>
                <c:pt idx="1">
                  <c:v>0.82785825901668586</c:v>
                </c:pt>
                <c:pt idx="2">
                  <c:v>-7.0193576157314017E-2</c:v>
                </c:pt>
                <c:pt idx="3">
                  <c:v>0.56359569134617205</c:v>
                </c:pt>
                <c:pt idx="4">
                  <c:v>0.82330771300434002</c:v>
                </c:pt>
                <c:pt idx="5">
                  <c:v>0.47270843547027613</c:v>
                </c:pt>
                <c:pt idx="6">
                  <c:v>0.35126653197879598</c:v>
                </c:pt>
                <c:pt idx="7">
                  <c:v>0.25378317655715865</c:v>
                </c:pt>
                <c:pt idx="8">
                  <c:v>0.6156941424296255</c:v>
                </c:pt>
                <c:pt idx="9">
                  <c:v>0.55794777770367376</c:v>
                </c:pt>
                <c:pt idx="10">
                  <c:v>0.65160609698674776</c:v>
                </c:pt>
                <c:pt idx="11">
                  <c:v>0.67053729102765491</c:v>
                </c:pt>
                <c:pt idx="12">
                  <c:v>0.7429812064251835</c:v>
                </c:pt>
                <c:pt idx="13">
                  <c:v>0.5021503131653583</c:v>
                </c:pt>
                <c:pt idx="14">
                  <c:v>0.6951243493811109</c:v>
                </c:pt>
                <c:pt idx="15">
                  <c:v>0.70394788323665936</c:v>
                </c:pt>
                <c:pt idx="16">
                  <c:v>0.69688648498052841</c:v>
                </c:pt>
                <c:pt idx="17">
                  <c:v>0.62113395528193749</c:v>
                </c:pt>
                <c:pt idx="18">
                  <c:v>0.7352402570459956</c:v>
                </c:pt>
                <c:pt idx="19">
                  <c:v>0.70618635854603429</c:v>
                </c:pt>
                <c:pt idx="20">
                  <c:v>0.65196644072979693</c:v>
                </c:pt>
                <c:pt idx="21">
                  <c:v>0.81931590492762207</c:v>
                </c:pt>
                <c:pt idx="22">
                  <c:v>0.76810506908204823</c:v>
                </c:pt>
                <c:pt idx="23">
                  <c:v>0.63608421300065388</c:v>
                </c:pt>
                <c:pt idx="24">
                  <c:v>0.57328000966552684</c:v>
                </c:pt>
                <c:pt idx="25">
                  <c:v>0.72305621708030032</c:v>
                </c:pt>
                <c:pt idx="26">
                  <c:v>0.72278988581312409</c:v>
                </c:pt>
              </c:numCache>
            </c:numRef>
          </c:val>
          <c:extLst>
            <c:ext xmlns:c16="http://schemas.microsoft.com/office/drawing/2014/chart" uri="{C3380CC4-5D6E-409C-BE32-E72D297353CC}">
              <c16:uniqueId val="{00000000-75CF-498D-BD31-837A2B2D63A0}"/>
            </c:ext>
          </c:extLst>
        </c:ser>
        <c:dLbls>
          <c:showLegendKey val="0"/>
          <c:showVal val="0"/>
          <c:showCatName val="0"/>
          <c:showSerName val="0"/>
          <c:showPercent val="0"/>
          <c:showBubbleSize val="0"/>
        </c:dLbls>
        <c:gapWidth val="100"/>
        <c:overlap val="-24"/>
        <c:axId val="1272951616"/>
        <c:axId val="1272968416"/>
      </c:barChart>
      <c:catAx>
        <c:axId val="12729516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68416"/>
        <c:crosses val="autoZero"/>
        <c:auto val="1"/>
        <c:lblAlgn val="ctr"/>
        <c:lblOffset val="100"/>
        <c:noMultiLvlLbl val="0"/>
      </c:catAx>
      <c:valAx>
        <c:axId val="127296841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516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5'!$AF$75:$BF$75</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5'!$AF$76:$BF$76</c:f>
              <c:numCache>
                <c:formatCode>0.00</c:formatCode>
                <c:ptCount val="27"/>
                <c:pt idx="0">
                  <c:v>0.48880144236421685</c:v>
                </c:pt>
                <c:pt idx="1">
                  <c:v>0.82004977348848862</c:v>
                </c:pt>
                <c:pt idx="2">
                  <c:v>-2.6345827808898544E-2</c:v>
                </c:pt>
                <c:pt idx="3">
                  <c:v>0.56726545694090158</c:v>
                </c:pt>
                <c:pt idx="4">
                  <c:v>0.73014923697979228</c:v>
                </c:pt>
                <c:pt idx="5">
                  <c:v>0.6085012345858225</c:v>
                </c:pt>
                <c:pt idx="6">
                  <c:v>0.18640065630421965</c:v>
                </c:pt>
                <c:pt idx="7">
                  <c:v>0.44177412188429854</c:v>
                </c:pt>
                <c:pt idx="8">
                  <c:v>0.58631233395698179</c:v>
                </c:pt>
                <c:pt idx="9">
                  <c:v>0.56106183950088839</c:v>
                </c:pt>
                <c:pt idx="10">
                  <c:v>0.74923999019552068</c:v>
                </c:pt>
                <c:pt idx="11">
                  <c:v>0.6834593709270983</c:v>
                </c:pt>
                <c:pt idx="12">
                  <c:v>0.72259467504000408</c:v>
                </c:pt>
                <c:pt idx="13">
                  <c:v>0.59445584159171683</c:v>
                </c:pt>
                <c:pt idx="14">
                  <c:v>0.71268142451782535</c:v>
                </c:pt>
                <c:pt idx="15">
                  <c:v>0.74841659147413642</c:v>
                </c:pt>
                <c:pt idx="16">
                  <c:v>0.71790108172173839</c:v>
                </c:pt>
                <c:pt idx="17">
                  <c:v>0.62113395528193749</c:v>
                </c:pt>
                <c:pt idx="18">
                  <c:v>0.76104001859344994</c:v>
                </c:pt>
                <c:pt idx="19">
                  <c:v>0.67964379402058039</c:v>
                </c:pt>
                <c:pt idx="20">
                  <c:v>0.66406347179703806</c:v>
                </c:pt>
                <c:pt idx="21">
                  <c:v>0.80497598663297532</c:v>
                </c:pt>
                <c:pt idx="22">
                  <c:v>0.72464052830087911</c:v>
                </c:pt>
                <c:pt idx="23">
                  <c:v>0.63709281693527342</c:v>
                </c:pt>
                <c:pt idx="24">
                  <c:v>0.59971822995424906</c:v>
                </c:pt>
                <c:pt idx="25">
                  <c:v>0.70075219649131604</c:v>
                </c:pt>
                <c:pt idx="26">
                  <c:v>0.72661942874838548</c:v>
                </c:pt>
              </c:numCache>
            </c:numRef>
          </c:val>
          <c:extLst>
            <c:ext xmlns:c16="http://schemas.microsoft.com/office/drawing/2014/chart" uri="{C3380CC4-5D6E-409C-BE32-E72D297353CC}">
              <c16:uniqueId val="{00000000-6F10-4110-8A9C-491B494EABEB}"/>
            </c:ext>
          </c:extLst>
        </c:ser>
        <c:dLbls>
          <c:showLegendKey val="0"/>
          <c:showVal val="0"/>
          <c:showCatName val="0"/>
          <c:showSerName val="0"/>
          <c:showPercent val="0"/>
          <c:showBubbleSize val="0"/>
        </c:dLbls>
        <c:gapWidth val="100"/>
        <c:overlap val="-24"/>
        <c:axId val="1670979456"/>
        <c:axId val="1670990976"/>
      </c:barChart>
      <c:catAx>
        <c:axId val="1670979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90976"/>
        <c:crosses val="autoZero"/>
        <c:auto val="1"/>
        <c:lblAlgn val="ctr"/>
        <c:lblOffset val="100"/>
        <c:noMultiLvlLbl val="0"/>
      </c:catAx>
      <c:valAx>
        <c:axId val="167099097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794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r>
              <a:rPr lang="en-IN" sz="1600" b="1" i="0" u="none" strike="noStrike" kern="1200" cap="all" spc="150" baseline="0">
                <a:solidFill>
                  <a:srgbClr val="7F7F7F"/>
                </a:solidFill>
              </a:rPr>
              <a:t>CPI Composition by category for may'23</a:t>
            </a:r>
          </a:p>
        </c:rich>
      </c:tx>
      <c:overlay val="0"/>
      <c:spPr>
        <a:noFill/>
        <a:ln>
          <a:noFill/>
        </a:ln>
        <a:effectLst/>
      </c:spPr>
      <c:txPr>
        <a:bodyPr rot="0" spcFirstLastPara="1" vertOverflow="ellipsis" vert="horz" wrap="square" anchor="ctr" anchorCtr="1"/>
        <a:lstStyle/>
        <a:p>
          <a:pPr>
            <a:defRPr sz="1600" b="1" i="0" u="none" strike="noStrike" kern="1200" cap="all" spc="120" normalizeH="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tx>
            <c:strRef>
              <c:f>'EDA and Analysis'!$I$12</c:f>
              <c:strCache>
                <c:ptCount val="1"/>
                <c:pt idx="0">
                  <c:v>Food</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Analysis'!$J$12:$L$12</c:f>
              <c:numCache>
                <c:formatCode>0%</c:formatCode>
                <c:ptCount val="3"/>
                <c:pt idx="0">
                  <c:v>0.49005219921273319</c:v>
                </c:pt>
                <c:pt idx="1">
                  <c:v>0.50315671529229244</c:v>
                </c:pt>
                <c:pt idx="2">
                  <c:v>0.49461018340498158</c:v>
                </c:pt>
              </c:numCache>
            </c:numRef>
          </c:val>
          <c:extLst>
            <c:ext xmlns:c16="http://schemas.microsoft.com/office/drawing/2014/chart" uri="{C3380CC4-5D6E-409C-BE32-E72D297353CC}">
              <c16:uniqueId val="{00000000-7484-493E-B56A-256566B51A94}"/>
            </c:ext>
          </c:extLst>
        </c:ser>
        <c:ser>
          <c:idx val="1"/>
          <c:order val="1"/>
          <c:tx>
            <c:strRef>
              <c:f>'EDA and Analysis'!$I$13</c:f>
              <c:strCache>
                <c:ptCount val="1"/>
                <c:pt idx="0">
                  <c:v>Apparel</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Analysis'!$J$13:$L$13</c:f>
              <c:numCache>
                <c:formatCode>0%</c:formatCode>
                <c:ptCount val="3"/>
                <c:pt idx="0">
                  <c:v>0.12191939072394316</c:v>
                </c:pt>
                <c:pt idx="1">
                  <c:v>0.1139218686030727</c:v>
                </c:pt>
                <c:pt idx="2">
                  <c:v>0.11920243675876518</c:v>
                </c:pt>
              </c:numCache>
            </c:numRef>
          </c:val>
          <c:extLst>
            <c:ext xmlns:c16="http://schemas.microsoft.com/office/drawing/2014/chart" uri="{C3380CC4-5D6E-409C-BE32-E72D297353CC}">
              <c16:uniqueId val="{00000001-7484-493E-B56A-256566B51A94}"/>
            </c:ext>
          </c:extLst>
        </c:ser>
        <c:ser>
          <c:idx val="2"/>
          <c:order val="2"/>
          <c:tx>
            <c:strRef>
              <c:f>'EDA and Analysis'!$I$14</c:f>
              <c:strCache>
                <c:ptCount val="1"/>
                <c:pt idx="0">
                  <c:v>Primary</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Analysis'!$J$14:$L$14</c:f>
              <c:numCache>
                <c:formatCode>0%</c:formatCode>
                <c:ptCount val="3"/>
                <c:pt idx="0">
                  <c:v>0.23012579154543891</c:v>
                </c:pt>
                <c:pt idx="1">
                  <c:v>0.22549505483850116</c:v>
                </c:pt>
                <c:pt idx="2">
                  <c:v>0.22842453176643407</c:v>
                </c:pt>
              </c:numCache>
            </c:numRef>
          </c:val>
          <c:extLst>
            <c:ext xmlns:c16="http://schemas.microsoft.com/office/drawing/2014/chart" uri="{C3380CC4-5D6E-409C-BE32-E72D297353CC}">
              <c16:uniqueId val="{00000002-7484-493E-B56A-256566B51A94}"/>
            </c:ext>
          </c:extLst>
        </c:ser>
        <c:ser>
          <c:idx val="3"/>
          <c:order val="3"/>
          <c:tx>
            <c:strRef>
              <c:f>'EDA and Analysis'!$I$15</c:f>
              <c:strCache>
                <c:ptCount val="1"/>
                <c:pt idx="0">
                  <c:v>Secondary and Luxury</c:v>
                </c:pt>
              </c:strCache>
            </c:strRef>
          </c:tx>
          <c:spPr>
            <a:solidFill>
              <a:schemeClr val="accent4"/>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1">
                          <a:lumMod val="35000"/>
                          <a:lumOff val="65000"/>
                        </a:schemeClr>
                      </a:solidFill>
                    </a:ln>
                    <a:effectLst/>
                  </c:spPr>
                </c15:leaderLines>
              </c:ext>
            </c:extLst>
          </c:dLbls>
          <c:cat>
            <c:strRef>
              <c:f>'EDA and Analysis'!$J$11:$L$11</c:f>
              <c:strCache>
                <c:ptCount val="3"/>
                <c:pt idx="0">
                  <c:v>% Rural</c:v>
                </c:pt>
                <c:pt idx="1">
                  <c:v>% Urban</c:v>
                </c:pt>
                <c:pt idx="2">
                  <c:v>% Rural+Urban</c:v>
                </c:pt>
              </c:strCache>
            </c:strRef>
          </c:cat>
          <c:val>
            <c:numRef>
              <c:f>'EDA and Analysis'!$J$15:$L$15</c:f>
              <c:numCache>
                <c:formatCode>0%</c:formatCode>
                <c:ptCount val="3"/>
                <c:pt idx="0">
                  <c:v>0.15790261851788459</c:v>
                </c:pt>
                <c:pt idx="1">
                  <c:v>0.15742636126613371</c:v>
                </c:pt>
                <c:pt idx="2">
                  <c:v>0.15776284806981916</c:v>
                </c:pt>
              </c:numCache>
            </c:numRef>
          </c:val>
          <c:extLst>
            <c:ext xmlns:c16="http://schemas.microsoft.com/office/drawing/2014/chart" uri="{C3380CC4-5D6E-409C-BE32-E72D297353CC}">
              <c16:uniqueId val="{00000003-7484-493E-B56A-256566B51A94}"/>
            </c:ext>
          </c:extLst>
        </c:ser>
        <c:dLbls>
          <c:dLblPos val="ctr"/>
          <c:showLegendKey val="0"/>
          <c:showVal val="1"/>
          <c:showCatName val="0"/>
          <c:showSerName val="0"/>
          <c:showPercent val="0"/>
          <c:showBubbleSize val="0"/>
        </c:dLbls>
        <c:gapWidth val="79"/>
        <c:overlap val="100"/>
        <c:axId val="1338519952"/>
        <c:axId val="1338522832"/>
      </c:barChart>
      <c:catAx>
        <c:axId val="13385199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1338522832"/>
        <c:crosses val="autoZero"/>
        <c:auto val="1"/>
        <c:lblAlgn val="ctr"/>
        <c:lblOffset val="100"/>
        <c:noMultiLvlLbl val="0"/>
      </c:catAx>
      <c:valAx>
        <c:axId val="1338522832"/>
        <c:scaling>
          <c:orientation val="minMax"/>
        </c:scaling>
        <c:delete val="1"/>
        <c:axPos val="l"/>
        <c:numFmt formatCode="0%" sourceLinked="1"/>
        <c:majorTickMark val="none"/>
        <c:minorTickMark val="none"/>
        <c:tickLblPos val="nextTo"/>
        <c:crossAx val="1338519952"/>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baseline="0">
                <a:solidFill>
                  <a:schemeClr val="bg1"/>
                </a:solidFill>
              </a:rPr>
              <a:t>ANNUAL INFLATION RATE TREND: 2017 to 2023</a:t>
            </a:r>
            <a:endParaRPr lang="en-US" sz="1600" b="1" i="0" u="none" strike="noStrike" kern="1200" baseline="0">
              <a:solidFill>
                <a:schemeClr val="bg1"/>
              </a:solidFill>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lineChart>
        <c:grouping val="standard"/>
        <c:varyColors val="0"/>
        <c:ser>
          <c:idx val="0"/>
          <c:order val="0"/>
          <c:tx>
            <c:strRef>
              <c:f>'EDA and Analysis 2'!$J$7</c:f>
              <c:strCache>
                <c:ptCount val="1"/>
                <c:pt idx="0">
                  <c:v>Inflation Rate</c:v>
                </c:pt>
              </c:strCache>
            </c:strRef>
          </c:tx>
          <c:spPr>
            <a:ln w="34925" cap="rnd">
              <a:solidFill>
                <a:schemeClr val="accent2"/>
              </a:solidFill>
              <a:round/>
            </a:ln>
            <a:effectLst>
              <a:outerShdw blurRad="57150" dist="19050" dir="5400000" algn="ctr" rotWithShape="0">
                <a:srgbClr val="000000">
                  <a:alpha val="63000"/>
                </a:srgbClr>
              </a:outerShdw>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Ref>
              <c:f>'EDA and Analysis 2'!$I$8:$I$14</c:f>
              <c:numCache>
                <c:formatCode>General</c:formatCode>
                <c:ptCount val="7"/>
                <c:pt idx="0">
                  <c:v>2017</c:v>
                </c:pt>
                <c:pt idx="1">
                  <c:v>2018</c:v>
                </c:pt>
                <c:pt idx="2">
                  <c:v>2019</c:v>
                </c:pt>
                <c:pt idx="3">
                  <c:v>2020</c:v>
                </c:pt>
                <c:pt idx="4">
                  <c:v>2021</c:v>
                </c:pt>
                <c:pt idx="5">
                  <c:v>2022</c:v>
                </c:pt>
                <c:pt idx="6">
                  <c:v>2023</c:v>
                </c:pt>
              </c:numCache>
            </c:numRef>
          </c:cat>
          <c:val>
            <c:numRef>
              <c:f>'EDA and Analysis 2'!$J$8:$J$14</c:f>
              <c:numCache>
                <c:formatCode>0.0%</c:formatCode>
                <c:ptCount val="7"/>
                <c:pt idx="0">
                  <c:v>3.571971424228592E-2</c:v>
                </c:pt>
                <c:pt idx="1">
                  <c:v>4.034624413145526E-2</c:v>
                </c:pt>
                <c:pt idx="2">
                  <c:v>2.1157277593678261E-2</c:v>
                </c:pt>
                <c:pt idx="3">
                  <c:v>6.8854818176786459E-2</c:v>
                </c:pt>
                <c:pt idx="4">
                  <c:v>6.5772685848196941E-2</c:v>
                </c:pt>
                <c:pt idx="5">
                  <c:v>6.0597886063221668E-2</c:v>
                </c:pt>
                <c:pt idx="6">
                  <c:v>6.2524513762314354E-2</c:v>
                </c:pt>
              </c:numCache>
            </c:numRef>
          </c:val>
          <c:smooth val="0"/>
          <c:extLst>
            <c:ext xmlns:c16="http://schemas.microsoft.com/office/drawing/2014/chart" uri="{C3380CC4-5D6E-409C-BE32-E72D297353CC}">
              <c16:uniqueId val="{00000000-15E9-4CF1-92EA-314154193CD9}"/>
            </c:ext>
          </c:extLst>
        </c:ser>
        <c:dLbls>
          <c:dLblPos val="ctr"/>
          <c:showLegendKey val="0"/>
          <c:showVal val="1"/>
          <c:showCatName val="0"/>
          <c:showSerName val="0"/>
          <c:showPercent val="0"/>
          <c:showBubbleSize val="0"/>
        </c:dLbls>
        <c:smooth val="0"/>
        <c:axId val="1338564592"/>
        <c:axId val="1338571792"/>
      </c:lineChart>
      <c:catAx>
        <c:axId val="1338564592"/>
        <c:scaling>
          <c:orientation val="minMax"/>
        </c:scaling>
        <c:delete val="0"/>
        <c:axPos val="b"/>
        <c:numFmt formatCode="General" sourceLinked="1"/>
        <c:majorTickMark val="none"/>
        <c:minorTickMark val="none"/>
        <c:tickLblPos val="nextTo"/>
        <c:spPr>
          <a:noFill/>
          <a:ln w="9525" cap="flat" cmpd="sng" algn="ctr">
            <a:solidFill>
              <a:schemeClr val="lt1">
                <a:lumMod val="95000"/>
                <a:alpha val="1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71792"/>
        <c:crosses val="autoZero"/>
        <c:auto val="1"/>
        <c:lblAlgn val="ctr"/>
        <c:lblOffset val="100"/>
        <c:noMultiLvlLbl val="0"/>
      </c:catAx>
      <c:valAx>
        <c:axId val="1338571792"/>
        <c:scaling>
          <c:orientation val="minMax"/>
        </c:scaling>
        <c:delete val="0"/>
        <c:axPos val="l"/>
        <c:majorGridlines>
          <c:spPr>
            <a:ln w="9525" cap="flat" cmpd="sng" algn="ctr">
              <a:solidFill>
                <a:schemeClr val="lt1">
                  <a:lumMod val="95000"/>
                  <a:alpha val="10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385645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0" i="0" u="none" strike="noStrike" kern="1200" cap="all" spc="120" normalizeH="0" baseline="0">
                <a:solidFill>
                  <a:sysClr val="windowText" lastClr="000000">
                    <a:lumMod val="65000"/>
                    <a:lumOff val="35000"/>
                  </a:sysClr>
                </a:solidFill>
              </a:rPr>
              <a:t>Distribution of inflation % on different buckets on a yearly basis</a:t>
            </a:r>
            <a:endParaRPr lang="en-IN" sz="1400" b="1" i="0" u="none" strike="noStrike" kern="1200" cap="all" spc="120" normalizeH="0" baseline="0">
              <a:solidFill>
                <a:sysClr val="windowText" lastClr="000000">
                  <a:lumMod val="65000"/>
                  <a:lumOff val="35000"/>
                </a:sysClr>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1536218052705811E-2"/>
          <c:y val="0.25617021276595747"/>
          <c:w val="0.89343368399059009"/>
          <c:h val="0.58366374415963962"/>
        </c:manualLayout>
      </c:layout>
      <c:barChart>
        <c:barDir val="col"/>
        <c:grouping val="clustered"/>
        <c:varyColors val="0"/>
        <c:ser>
          <c:idx val="0"/>
          <c:order val="0"/>
          <c:tx>
            <c:strRef>
              <c:f>'EDA and Analysis 2'!$L$33</c:f>
              <c:strCache>
                <c:ptCount val="1"/>
                <c:pt idx="0">
                  <c:v>Food</c:v>
                </c:pt>
              </c:strCache>
            </c:strRef>
          </c:tx>
          <c:spPr>
            <a:solidFill>
              <a:schemeClr val="accent1"/>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2'!$L$34:$L$40</c:f>
              <c:numCache>
                <c:formatCode>0.0%</c:formatCode>
                <c:ptCount val="7"/>
                <c:pt idx="0">
                  <c:v>2.9318872534413679E-2</c:v>
                </c:pt>
                <c:pt idx="1">
                  <c:v>3.3443650931893339E-2</c:v>
                </c:pt>
                <c:pt idx="2">
                  <c:v>-3.9763690070437254E-3</c:v>
                </c:pt>
                <c:pt idx="3">
                  <c:v>0.10431961755164758</c:v>
                </c:pt>
                <c:pt idx="4">
                  <c:v>8.6262816488805238E-2</c:v>
                </c:pt>
                <c:pt idx="5">
                  <c:v>6.1246506154072289E-2</c:v>
                </c:pt>
                <c:pt idx="6">
                  <c:v>6.0845826392744551E-2</c:v>
                </c:pt>
              </c:numCache>
            </c:numRef>
          </c:val>
          <c:extLst>
            <c:ext xmlns:c16="http://schemas.microsoft.com/office/drawing/2014/chart" uri="{C3380CC4-5D6E-409C-BE32-E72D297353CC}">
              <c16:uniqueId val="{00000000-BB92-45ED-8896-E73705B398D4}"/>
            </c:ext>
          </c:extLst>
        </c:ser>
        <c:ser>
          <c:idx val="1"/>
          <c:order val="1"/>
          <c:tx>
            <c:strRef>
              <c:f>'EDA and Analysis 2'!$M$33</c:f>
              <c:strCache>
                <c:ptCount val="1"/>
                <c:pt idx="0">
                  <c:v>Apparel</c:v>
                </c:pt>
              </c:strCache>
            </c:strRef>
          </c:tx>
          <c:spPr>
            <a:solidFill>
              <a:schemeClr val="accent2"/>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2'!$M$34:$M$40</c:f>
              <c:numCache>
                <c:formatCode>0.0%</c:formatCode>
                <c:ptCount val="7"/>
                <c:pt idx="0">
                  <c:v>4.0062031532695788E-2</c:v>
                </c:pt>
                <c:pt idx="1">
                  <c:v>4.5409429280397054E-2</c:v>
                </c:pt>
                <c:pt idx="2">
                  <c:v>2.6066350710900472E-2</c:v>
                </c:pt>
                <c:pt idx="3">
                  <c:v>1.682415303065225E-2</c:v>
                </c:pt>
                <c:pt idx="4">
                  <c:v>3.1221719457013599E-2</c:v>
                </c:pt>
                <c:pt idx="5">
                  <c:v>8.4057341442224126E-2</c:v>
                </c:pt>
                <c:pt idx="6">
                  <c:v>8.6515513126491403E-2</c:v>
                </c:pt>
              </c:numCache>
            </c:numRef>
          </c:val>
          <c:extLst>
            <c:ext xmlns:c16="http://schemas.microsoft.com/office/drawing/2014/chart" uri="{C3380CC4-5D6E-409C-BE32-E72D297353CC}">
              <c16:uniqueId val="{00000001-BB92-45ED-8896-E73705B398D4}"/>
            </c:ext>
          </c:extLst>
        </c:ser>
        <c:ser>
          <c:idx val="2"/>
          <c:order val="2"/>
          <c:tx>
            <c:strRef>
              <c:f>'EDA and Analysis 2'!$N$33</c:f>
              <c:strCache>
                <c:ptCount val="1"/>
                <c:pt idx="0">
                  <c:v>Primary</c:v>
                </c:pt>
              </c:strCache>
            </c:strRef>
          </c:tx>
          <c:spPr>
            <a:solidFill>
              <a:schemeClr val="accent3"/>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2'!$N$34:$N$40</c:f>
              <c:numCache>
                <c:formatCode>0.0%</c:formatCode>
                <c:ptCount val="7"/>
                <c:pt idx="0">
                  <c:v>4.1769041769041795E-2</c:v>
                </c:pt>
                <c:pt idx="1">
                  <c:v>4.8544956283439966E-2</c:v>
                </c:pt>
                <c:pt idx="2">
                  <c:v>5.3584718432150603E-2</c:v>
                </c:pt>
                <c:pt idx="3">
                  <c:v>3.8217309501411244E-2</c:v>
                </c:pt>
                <c:pt idx="4">
                  <c:v>3.3160387999097783E-2</c:v>
                </c:pt>
                <c:pt idx="5">
                  <c:v>5.7481162540365706E-2</c:v>
                </c:pt>
                <c:pt idx="6">
                  <c:v>6.0455696202531689E-2</c:v>
                </c:pt>
              </c:numCache>
            </c:numRef>
          </c:val>
          <c:extLst>
            <c:ext xmlns:c16="http://schemas.microsoft.com/office/drawing/2014/chart" uri="{C3380CC4-5D6E-409C-BE32-E72D297353CC}">
              <c16:uniqueId val="{00000002-BB92-45ED-8896-E73705B398D4}"/>
            </c:ext>
          </c:extLst>
        </c:ser>
        <c:ser>
          <c:idx val="3"/>
          <c:order val="3"/>
          <c:tx>
            <c:strRef>
              <c:f>'EDA and Analysis 2'!$O$33</c:f>
              <c:strCache>
                <c:ptCount val="1"/>
                <c:pt idx="0">
                  <c:v>Secondary and Luxury</c:v>
                </c:pt>
              </c:strCache>
            </c:strRef>
          </c:tx>
          <c:spPr>
            <a:solidFill>
              <a:schemeClr val="accent4"/>
            </a:solidFill>
            <a:ln>
              <a:noFill/>
            </a:ln>
            <a:effectLst/>
          </c:spPr>
          <c:invertIfNegative val="0"/>
          <c:cat>
            <c:numRef>
              <c:f>'EDA and Analysis 2'!$K$34:$K$40</c:f>
              <c:numCache>
                <c:formatCode>General</c:formatCode>
                <c:ptCount val="7"/>
                <c:pt idx="0">
                  <c:v>2017</c:v>
                </c:pt>
                <c:pt idx="1">
                  <c:v>2018</c:v>
                </c:pt>
                <c:pt idx="2">
                  <c:v>2019</c:v>
                </c:pt>
                <c:pt idx="3">
                  <c:v>2020</c:v>
                </c:pt>
                <c:pt idx="4">
                  <c:v>2021</c:v>
                </c:pt>
                <c:pt idx="5">
                  <c:v>2022</c:v>
                </c:pt>
                <c:pt idx="6">
                  <c:v>2023</c:v>
                </c:pt>
              </c:numCache>
            </c:numRef>
          </c:cat>
          <c:val>
            <c:numRef>
              <c:f>'EDA and Analysis 2'!$O$34:$O$40</c:f>
              <c:numCache>
                <c:formatCode>0.0%</c:formatCode>
                <c:ptCount val="7"/>
                <c:pt idx="0">
                  <c:v>4.5131124212238354E-2</c:v>
                </c:pt>
                <c:pt idx="1">
                  <c:v>4.7250193648334583E-2</c:v>
                </c:pt>
                <c:pt idx="2">
                  <c:v>5.0728647850950007E-2</c:v>
                </c:pt>
                <c:pt idx="3">
                  <c:v>4.493006993007001E-2</c:v>
                </c:pt>
                <c:pt idx="4">
                  <c:v>7.4129601865734002E-2</c:v>
                </c:pt>
                <c:pt idx="5">
                  <c:v>4.6379044684129289E-2</c:v>
                </c:pt>
                <c:pt idx="6">
                  <c:v>5.316344463971874E-2</c:v>
                </c:pt>
              </c:numCache>
            </c:numRef>
          </c:val>
          <c:extLst>
            <c:ext xmlns:c16="http://schemas.microsoft.com/office/drawing/2014/chart" uri="{C3380CC4-5D6E-409C-BE32-E72D297353CC}">
              <c16:uniqueId val="{00000003-BB92-45ED-8896-E73705B398D4}"/>
            </c:ext>
          </c:extLst>
        </c:ser>
        <c:dLbls>
          <c:showLegendKey val="0"/>
          <c:showVal val="0"/>
          <c:showCatName val="0"/>
          <c:showSerName val="0"/>
          <c:showPercent val="0"/>
          <c:showBubbleSize val="0"/>
        </c:dLbls>
        <c:gapWidth val="219"/>
        <c:overlap val="-27"/>
        <c:axId val="935376128"/>
        <c:axId val="935377088"/>
      </c:barChart>
      <c:catAx>
        <c:axId val="9353761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7088"/>
        <c:crosses val="autoZero"/>
        <c:auto val="1"/>
        <c:lblAlgn val="ctr"/>
        <c:lblOffset val="100"/>
        <c:noMultiLvlLbl val="0"/>
      </c:catAx>
      <c:valAx>
        <c:axId val="935377088"/>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537612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1" i="0" u="none" strike="noStrike" kern="1200" cap="all" spc="150" baseline="0">
                <a:solidFill>
                  <a:schemeClr val="bg1"/>
                </a:solidFill>
              </a:rPr>
              <a:t>Monthly inflation rate trend: </a:t>
            </a:r>
            <a:br>
              <a:rPr lang="en-IN" sz="1600" b="1" i="0" u="none" strike="noStrike" kern="1200" cap="all" spc="150" baseline="0">
                <a:solidFill>
                  <a:schemeClr val="bg1"/>
                </a:solidFill>
              </a:rPr>
            </a:br>
            <a:r>
              <a:rPr lang="en-IN" sz="1600" b="1" i="0" u="none" strike="noStrike" kern="1200" cap="all" spc="150" baseline="0">
                <a:solidFill>
                  <a:schemeClr val="bg1"/>
                </a:solidFill>
              </a:rPr>
              <a:t>jun-22 to may-23</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tx>
            <c:strRef>
              <c:f>'EDA and Analysis 3'!$J$23</c:f>
              <c:strCache>
                <c:ptCount val="1"/>
                <c:pt idx="0">
                  <c:v>Rural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3'!$J$24:$J$35</c:f>
              <c:numCache>
                <c:formatCode>0.00%</c:formatCode>
                <c:ptCount val="12"/>
                <c:pt idx="0">
                  <c:v>9.6551104724268005E-3</c:v>
                </c:pt>
                <c:pt idx="1">
                  <c:v>1.8680781034558635E-3</c:v>
                </c:pt>
                <c:pt idx="2">
                  <c:v>1.4650388457268489E-3</c:v>
                </c:pt>
                <c:pt idx="3">
                  <c:v>5.3196205337354627E-3</c:v>
                </c:pt>
                <c:pt idx="4">
                  <c:v>7.3639650762853063E-3</c:v>
                </c:pt>
                <c:pt idx="5">
                  <c:v>1.4007441453271255E-3</c:v>
                </c:pt>
                <c:pt idx="6">
                  <c:v>-4.6334746688813698E-3</c:v>
                </c:pt>
                <c:pt idx="7">
                  <c:v>2.678845900487622E-3</c:v>
                </c:pt>
                <c:pt idx="8">
                  <c:v>-7.6646811492643886E-3</c:v>
                </c:pt>
                <c:pt idx="9">
                  <c:v>4.4136469965292762E-5</c:v>
                </c:pt>
                <c:pt idx="10">
                  <c:v>3.7072998499424643E-3</c:v>
                </c:pt>
                <c:pt idx="11">
                  <c:v>7.2552985665292899E-3</c:v>
                </c:pt>
              </c:numCache>
            </c:numRef>
          </c:val>
          <c:extLst>
            <c:ext xmlns:c16="http://schemas.microsoft.com/office/drawing/2014/chart" uri="{C3380CC4-5D6E-409C-BE32-E72D297353CC}">
              <c16:uniqueId val="{00000000-4D9C-4246-A195-6A06FA5AA488}"/>
            </c:ext>
          </c:extLst>
        </c:ser>
        <c:ser>
          <c:idx val="1"/>
          <c:order val="1"/>
          <c:tx>
            <c:strRef>
              <c:f>'EDA and Analysis 3'!$K$23</c:f>
              <c:strCache>
                <c:ptCount val="1"/>
                <c:pt idx="0">
                  <c:v>Urban</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3'!$K$24:$K$35</c:f>
              <c:numCache>
                <c:formatCode>0.00%</c:formatCode>
                <c:ptCount val="12"/>
                <c:pt idx="0">
                  <c:v>1.1183803377243269E-2</c:v>
                </c:pt>
                <c:pt idx="1">
                  <c:v>1.7923497267759165E-3</c:v>
                </c:pt>
                <c:pt idx="2">
                  <c:v>9.1639029499036005E-4</c:v>
                </c:pt>
                <c:pt idx="3">
                  <c:v>5.5369054366308902E-3</c:v>
                </c:pt>
                <c:pt idx="4">
                  <c:v>6.8938605619147117E-3</c:v>
                </c:pt>
                <c:pt idx="5">
                  <c:v>-3.4017999397149765E-3</c:v>
                </c:pt>
                <c:pt idx="6">
                  <c:v>-8.0366401659178899E-3</c:v>
                </c:pt>
                <c:pt idx="7">
                  <c:v>6.2723233731163631E-3</c:v>
                </c:pt>
                <c:pt idx="8">
                  <c:v>-3.0300406891180217E-3</c:v>
                </c:pt>
                <c:pt idx="9">
                  <c:v>8.6835706842772171E-5</c:v>
                </c:pt>
                <c:pt idx="10">
                  <c:v>6.2082139446037084E-3</c:v>
                </c:pt>
                <c:pt idx="11">
                  <c:v>7.5074427233894096E-3</c:v>
                </c:pt>
              </c:numCache>
            </c:numRef>
          </c:val>
          <c:extLst>
            <c:ext xmlns:c16="http://schemas.microsoft.com/office/drawing/2014/chart" uri="{C3380CC4-5D6E-409C-BE32-E72D297353CC}">
              <c16:uniqueId val="{00000001-4D9C-4246-A195-6A06FA5AA488}"/>
            </c:ext>
          </c:extLst>
        </c:ser>
        <c:ser>
          <c:idx val="2"/>
          <c:order val="2"/>
          <c:tx>
            <c:strRef>
              <c:f>'EDA and Analysis 3'!$L$23</c:f>
              <c:strCache>
                <c:ptCount val="1"/>
                <c:pt idx="0">
                  <c:v>Rural+Urban</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3'!$I$24:$I$35</c:f>
              <c:strCache>
                <c:ptCount val="12"/>
                <c:pt idx="0">
                  <c:v>Jun-22</c:v>
                </c:pt>
                <c:pt idx="1">
                  <c:v>Jul-22</c:v>
                </c:pt>
                <c:pt idx="2">
                  <c:v>Aug-22</c:v>
                </c:pt>
                <c:pt idx="3">
                  <c:v>Sep-22</c:v>
                </c:pt>
                <c:pt idx="4">
                  <c:v>Oct-22</c:v>
                </c:pt>
                <c:pt idx="5">
                  <c:v>Nov-22</c:v>
                </c:pt>
                <c:pt idx="6">
                  <c:v>Dec-22</c:v>
                </c:pt>
                <c:pt idx="7">
                  <c:v>Jan-23</c:v>
                </c:pt>
                <c:pt idx="8">
                  <c:v>Feb-23</c:v>
                </c:pt>
                <c:pt idx="9">
                  <c:v>Mar-23</c:v>
                </c:pt>
                <c:pt idx="10">
                  <c:v>Apr-23</c:v>
                </c:pt>
                <c:pt idx="11">
                  <c:v>May-23</c:v>
                </c:pt>
              </c:strCache>
            </c:strRef>
          </c:cat>
          <c:val>
            <c:numRef>
              <c:f>'EDA and Analysis 3'!$L$24:$L$35</c:f>
              <c:numCache>
                <c:formatCode>0.00%</c:formatCode>
                <c:ptCount val="12"/>
                <c:pt idx="0">
                  <c:v>1.1109605744479232E-2</c:v>
                </c:pt>
                <c:pt idx="1">
                  <c:v>1.0272901871454526E-2</c:v>
                </c:pt>
                <c:pt idx="2">
                  <c:v>1.9452672531942573E-3</c:v>
                </c:pt>
                <c:pt idx="3">
                  <c:v>1.279618761858576E-3</c:v>
                </c:pt>
                <c:pt idx="4">
                  <c:v>5.1560021152828386E-3</c:v>
                </c:pt>
                <c:pt idx="5">
                  <c:v>7.1901442413082953E-3</c:v>
                </c:pt>
                <c:pt idx="6">
                  <c:v>-2.1764680276846731E-4</c:v>
                </c:pt>
                <c:pt idx="7">
                  <c:v>-5.8342041100662182E-3</c:v>
                </c:pt>
                <c:pt idx="8">
                  <c:v>4.0728737847068961E-3</c:v>
                </c:pt>
                <c:pt idx="9">
                  <c:v>-5.9318707201116193E-3</c:v>
                </c:pt>
                <c:pt idx="10">
                  <c:v>4.3876968978943027E-5</c:v>
                </c:pt>
                <c:pt idx="11">
                  <c:v>4.5630045630048032E-3</c:v>
                </c:pt>
              </c:numCache>
            </c:numRef>
          </c:val>
          <c:extLst>
            <c:ext xmlns:c16="http://schemas.microsoft.com/office/drawing/2014/chart" uri="{C3380CC4-5D6E-409C-BE32-E72D297353CC}">
              <c16:uniqueId val="{00000002-4D9C-4246-A195-6A06FA5AA488}"/>
            </c:ext>
          </c:extLst>
        </c:ser>
        <c:dLbls>
          <c:showLegendKey val="0"/>
          <c:showVal val="0"/>
          <c:showCatName val="0"/>
          <c:showSerName val="0"/>
          <c:showPercent val="0"/>
          <c:showBubbleSize val="0"/>
        </c:dLbls>
        <c:gapWidth val="100"/>
        <c:overlap val="-24"/>
        <c:axId val="1344252448"/>
        <c:axId val="1344250528"/>
      </c:barChart>
      <c:catAx>
        <c:axId val="134425244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0528"/>
        <c:crosses val="autoZero"/>
        <c:auto val="1"/>
        <c:lblAlgn val="ctr"/>
        <c:lblOffset val="100"/>
        <c:noMultiLvlLbl val="0"/>
      </c:catAx>
      <c:valAx>
        <c:axId val="1344250528"/>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34425244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r>
              <a:rPr lang="en-IN" sz="1800" b="1" i="0" u="none" strike="noStrike" kern="1200" cap="all" spc="150" baseline="0">
                <a:solidFill>
                  <a:srgbClr val="7F7F7F"/>
                </a:solidFill>
              </a:rPr>
              <a:t>Annual inflation rate trend for Food: 2023</a:t>
            </a:r>
          </a:p>
        </c:rich>
      </c:tx>
      <c:overlay val="0"/>
      <c:spPr>
        <a:noFill/>
        <a:ln>
          <a:noFill/>
        </a:ln>
        <a:effectLst/>
      </c:spPr>
      <c:txPr>
        <a:bodyPr rot="0" spcFirstLastPara="1" vertOverflow="ellipsis" vert="horz" wrap="square" anchor="ctr" anchorCtr="1"/>
        <a:lstStyle/>
        <a:p>
          <a:pPr>
            <a:defRPr sz="1800" b="1" i="0" u="none" strike="noStrike" kern="1200" cap="all" spc="150" baseline="0">
              <a:solidFill>
                <a:schemeClr val="tx1">
                  <a:lumMod val="50000"/>
                  <a:lumOff val="50000"/>
                </a:schemeClr>
              </a:solidFill>
              <a:latin typeface="+mn-lt"/>
              <a:ea typeface="+mn-ea"/>
              <a:cs typeface="+mn-cs"/>
            </a:defRPr>
          </a:pPr>
          <a:endParaRPr lang="en-US"/>
        </a:p>
      </c:txPr>
    </c:title>
    <c:autoTitleDeleted val="0"/>
    <c:plotArea>
      <c:layout>
        <c:manualLayout>
          <c:layoutTarget val="inner"/>
          <c:xMode val="edge"/>
          <c:yMode val="edge"/>
          <c:x val="7.5048338268590226E-2"/>
          <c:y val="0.30026833599817426"/>
          <c:w val="0.88820173683183457"/>
          <c:h val="0.66168585161479554"/>
        </c:manualLayout>
      </c:layout>
      <c:barChart>
        <c:barDir val="col"/>
        <c:grouping val="clustered"/>
        <c:varyColors val="0"/>
        <c:ser>
          <c:idx val="0"/>
          <c:order val="0"/>
          <c:tx>
            <c:strRef>
              <c:f>'EDA and Analysis 3'!$AC$23</c:f>
              <c:strCache>
                <c:ptCount val="1"/>
                <c:pt idx="0">
                  <c:v>Rural</c:v>
                </c:pt>
              </c:strCache>
            </c:strRef>
          </c:tx>
          <c:spPr>
            <a:pattFill prst="narHorz">
              <a:fgClr>
                <a:schemeClr val="accent1"/>
              </a:fgClr>
              <a:bgClr>
                <a:schemeClr val="accent1">
                  <a:lumMod val="20000"/>
                  <a:lumOff val="80000"/>
                </a:schemeClr>
              </a:bgClr>
            </a:pattFill>
            <a:ln>
              <a:noFill/>
            </a:ln>
            <a:effectLst>
              <a:innerShdw blurRad="114300">
                <a:schemeClr val="accent1"/>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3'!$AC$24:$AC$28</c:f>
              <c:numCache>
                <c:formatCode>0.0%</c:formatCode>
                <c:ptCount val="5"/>
                <c:pt idx="0">
                  <c:v>3.2273008029648075E-2</c:v>
                </c:pt>
                <c:pt idx="1">
                  <c:v>-4.62323626538578E-2</c:v>
                </c:pt>
                <c:pt idx="2">
                  <c:v>-6.8010075566750346E-3</c:v>
                </c:pt>
                <c:pt idx="3">
                  <c:v>1.7928286852589809E-2</c:v>
                </c:pt>
                <c:pt idx="4">
                  <c:v>9.3278894472361956E-2</c:v>
                </c:pt>
              </c:numCache>
            </c:numRef>
          </c:val>
          <c:extLst>
            <c:ext xmlns:c16="http://schemas.microsoft.com/office/drawing/2014/chart" uri="{C3380CC4-5D6E-409C-BE32-E72D297353CC}">
              <c16:uniqueId val="{00000000-5C00-4F25-A34F-859997FB1548}"/>
            </c:ext>
          </c:extLst>
        </c:ser>
        <c:ser>
          <c:idx val="1"/>
          <c:order val="1"/>
          <c:tx>
            <c:strRef>
              <c:f>'EDA and Analysis 3'!$AD$23</c:f>
              <c:strCache>
                <c:ptCount val="1"/>
                <c:pt idx="0">
                  <c:v>Urban</c:v>
                </c:pt>
              </c:strCache>
            </c:strRef>
          </c:tx>
          <c:spPr>
            <a:pattFill prst="narHorz">
              <a:fgClr>
                <a:schemeClr val="accent2"/>
              </a:fgClr>
              <a:bgClr>
                <a:schemeClr val="accent2">
                  <a:lumMod val="20000"/>
                  <a:lumOff val="80000"/>
                </a:schemeClr>
              </a:bgClr>
            </a:pattFill>
            <a:ln>
              <a:noFill/>
            </a:ln>
            <a:effectLst>
              <a:innerShdw blurRad="114300">
                <a:schemeClr val="accent2"/>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3'!$AD$24:$AD$28</c:f>
              <c:numCache>
                <c:formatCode>0.0%</c:formatCode>
                <c:ptCount val="5"/>
                <c:pt idx="0">
                  <c:v>3.8384151060207324E-2</c:v>
                </c:pt>
                <c:pt idx="1">
                  <c:v>-6.4315352697095457E-2</c:v>
                </c:pt>
                <c:pt idx="2">
                  <c:v>1.1287288363343155E-2</c:v>
                </c:pt>
                <c:pt idx="3">
                  <c:v>2.2929257020974009E-2</c:v>
                </c:pt>
                <c:pt idx="4">
                  <c:v>9.498598567424478E-2</c:v>
                </c:pt>
              </c:numCache>
            </c:numRef>
          </c:val>
          <c:extLst>
            <c:ext xmlns:c16="http://schemas.microsoft.com/office/drawing/2014/chart" uri="{C3380CC4-5D6E-409C-BE32-E72D297353CC}">
              <c16:uniqueId val="{00000001-5C00-4F25-A34F-859997FB1548}"/>
            </c:ext>
          </c:extLst>
        </c:ser>
        <c:ser>
          <c:idx val="2"/>
          <c:order val="2"/>
          <c:tx>
            <c:strRef>
              <c:f>'EDA and Analysis 3'!$AE$23</c:f>
              <c:strCache>
                <c:ptCount val="1"/>
                <c:pt idx="0">
                  <c:v>Rural+Urban</c:v>
                </c:pt>
              </c:strCache>
            </c:strRef>
          </c:tx>
          <c:spPr>
            <a:pattFill prst="narHorz">
              <a:fgClr>
                <a:schemeClr val="accent3"/>
              </a:fgClr>
              <a:bgClr>
                <a:schemeClr val="accent3">
                  <a:lumMod val="20000"/>
                  <a:lumOff val="80000"/>
                </a:schemeClr>
              </a:bgClr>
            </a:pattFill>
            <a:ln>
              <a:noFill/>
            </a:ln>
            <a:effectLst>
              <a:innerShdw blurRad="114300">
                <a:schemeClr val="accent3"/>
              </a:innerShdw>
            </a:effectLst>
          </c:spPr>
          <c:invertIfNegative val="0"/>
          <c:cat>
            <c:strRef>
              <c:f>'EDA and Analysis 3'!$AB$24:$AB$28</c:f>
              <c:strCache>
                <c:ptCount val="5"/>
                <c:pt idx="0">
                  <c:v>Ready to Eat Foods</c:v>
                </c:pt>
                <c:pt idx="1">
                  <c:v>Fruits and Veg's</c:v>
                </c:pt>
                <c:pt idx="2">
                  <c:v>Oils and Spices</c:v>
                </c:pt>
                <c:pt idx="3">
                  <c:v>Meat and Dairy</c:v>
                </c:pt>
                <c:pt idx="4">
                  <c:v>Starcy Foods</c:v>
                </c:pt>
              </c:strCache>
            </c:strRef>
          </c:cat>
          <c:val>
            <c:numRef>
              <c:f>'EDA and Analysis 3'!$AE$24:$AE$28</c:f>
              <c:numCache>
                <c:formatCode>0.0%</c:formatCode>
                <c:ptCount val="5"/>
                <c:pt idx="0">
                  <c:v>3.5792094615624027E-2</c:v>
                </c:pt>
                <c:pt idx="1">
                  <c:v>-4.1052327262214319E-2</c:v>
                </c:pt>
                <c:pt idx="2">
                  <c:v>1.2909888974954814E-3</c:v>
                </c:pt>
                <c:pt idx="3">
                  <c:v>2.388388756200625E-2</c:v>
                </c:pt>
                <c:pt idx="4">
                  <c:v>8.9084065244667804E-2</c:v>
                </c:pt>
              </c:numCache>
            </c:numRef>
          </c:val>
          <c:extLst>
            <c:ext xmlns:c16="http://schemas.microsoft.com/office/drawing/2014/chart" uri="{C3380CC4-5D6E-409C-BE32-E72D297353CC}">
              <c16:uniqueId val="{00000002-5C00-4F25-A34F-859997FB1548}"/>
            </c:ext>
          </c:extLst>
        </c:ser>
        <c:dLbls>
          <c:showLegendKey val="0"/>
          <c:showVal val="0"/>
          <c:showCatName val="0"/>
          <c:showSerName val="0"/>
          <c:showPercent val="0"/>
          <c:showBubbleSize val="0"/>
        </c:dLbls>
        <c:gapWidth val="164"/>
        <c:overlap val="-22"/>
        <c:axId val="1745789296"/>
        <c:axId val="1745794096"/>
      </c:barChart>
      <c:catAx>
        <c:axId val="1745789296"/>
        <c:scaling>
          <c:orientation val="minMax"/>
        </c:scaling>
        <c:delete val="0"/>
        <c:axPos val="b"/>
        <c:numFmt formatCode="General" sourceLinked="1"/>
        <c:majorTickMark val="none"/>
        <c:minorTickMark val="none"/>
        <c:tickLblPos val="nextTo"/>
        <c:spPr>
          <a:noFill/>
          <a:ln w="19050"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94096"/>
        <c:crosses val="autoZero"/>
        <c:auto val="1"/>
        <c:lblAlgn val="ctr"/>
        <c:lblOffset val="100"/>
        <c:noMultiLvlLbl val="0"/>
      </c:catAx>
      <c:valAx>
        <c:axId val="1745794096"/>
        <c:scaling>
          <c:orientation val="minMax"/>
        </c:scaling>
        <c:delete val="0"/>
        <c:axPos val="l"/>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45789296"/>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b="1" i="0" u="none" strike="noStrike" kern="1200" spc="0" baseline="0">
                <a:solidFill>
                  <a:srgbClr val="7F7F7F"/>
                </a:solidFill>
              </a:rPr>
              <a:t>ANNUAL INFLATION TRENDS OF ESSENTIALS</a:t>
            </a:r>
            <a:br>
              <a:rPr lang="en-IN" sz="1050" b="1" i="0" u="none" strike="noStrike" kern="1200" spc="0" baseline="0">
                <a:solidFill>
                  <a:srgbClr val="7F7F7F"/>
                </a:solidFill>
              </a:rPr>
            </a:br>
            <a:r>
              <a:rPr lang="en-IN" sz="1050" b="1" i="0" u="none" strike="noStrike" kern="1200" spc="0" baseline="0">
                <a:solidFill>
                  <a:srgbClr val="7F7F7F"/>
                </a:solidFill>
              </a:rPr>
              <a:t>PRE &amp; POST COVID-19 IN RURAL+URBAN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4'!$K$7</c:f>
              <c:strCache>
                <c:ptCount val="1"/>
                <c:pt idx="0">
                  <c:v>Food</c:v>
                </c:pt>
              </c:strCache>
            </c:strRef>
          </c:tx>
          <c:spPr>
            <a:ln w="22225" cap="rnd">
              <a:solidFill>
                <a:schemeClr val="accent1"/>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4'!$K$8:$K$13</c:f>
              <c:numCache>
                <c:formatCode>0.00%</c:formatCode>
                <c:ptCount val="6"/>
                <c:pt idx="0">
                  <c:v>2.4143347489673363E-2</c:v>
                </c:pt>
                <c:pt idx="1">
                  <c:v>6.2642369020495957E-4</c:v>
                </c:pt>
                <c:pt idx="2">
                  <c:v>8.4349651143002899E-2</c:v>
                </c:pt>
                <c:pt idx="3">
                  <c:v>7.5920649994724115E-2</c:v>
                </c:pt>
                <c:pt idx="4">
                  <c:v>5.9723448072962843E-2</c:v>
                </c:pt>
                <c:pt idx="5">
                  <c:v>4.3448402160974099E-2</c:v>
                </c:pt>
              </c:numCache>
            </c:numRef>
          </c:val>
          <c:smooth val="0"/>
          <c:extLst>
            <c:ext xmlns:c16="http://schemas.microsoft.com/office/drawing/2014/chart" uri="{C3380CC4-5D6E-409C-BE32-E72D297353CC}">
              <c16:uniqueId val="{00000000-6701-45D0-AF25-0370852ADC71}"/>
            </c:ext>
          </c:extLst>
        </c:ser>
        <c:ser>
          <c:idx val="1"/>
          <c:order val="1"/>
          <c:tx>
            <c:strRef>
              <c:f>'EDA and Analysis 4'!$L$7</c:f>
              <c:strCache>
                <c:ptCount val="1"/>
                <c:pt idx="0">
                  <c:v>Health</c:v>
                </c:pt>
              </c:strCache>
            </c:strRef>
          </c:tx>
          <c:spPr>
            <a:ln w="22225" cap="rnd">
              <a:solidFill>
                <a:schemeClr val="accent2"/>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4'!$L$8:$L$13</c:f>
              <c:numCache>
                <c:formatCode>0.00%</c:formatCode>
                <c:ptCount val="6"/>
                <c:pt idx="0">
                  <c:v>4.6948356807511853E-2</c:v>
                </c:pt>
                <c:pt idx="1">
                  <c:v>8.4139985107967108E-2</c:v>
                </c:pt>
                <c:pt idx="2">
                  <c:v>3.761969904240766E-2</c:v>
                </c:pt>
                <c:pt idx="3">
                  <c:v>5.9093893630991462E-2</c:v>
                </c:pt>
                <c:pt idx="4">
                  <c:v>6.4935064935064943E-2</c:v>
                </c:pt>
                <c:pt idx="5">
                  <c:v>6.589595375722547E-2</c:v>
                </c:pt>
              </c:numCache>
            </c:numRef>
          </c:val>
          <c:smooth val="0"/>
          <c:extLst>
            <c:ext xmlns:c16="http://schemas.microsoft.com/office/drawing/2014/chart" uri="{C3380CC4-5D6E-409C-BE32-E72D297353CC}">
              <c16:uniqueId val="{00000001-6701-45D0-AF25-0370852ADC71}"/>
            </c:ext>
          </c:extLst>
        </c:ser>
        <c:ser>
          <c:idx val="2"/>
          <c:order val="2"/>
          <c:tx>
            <c:strRef>
              <c:f>'EDA and Analysis 4'!$M$7</c:f>
              <c:strCache>
                <c:ptCount val="1"/>
                <c:pt idx="0">
                  <c:v>Essential services</c:v>
                </c:pt>
              </c:strCache>
            </c:strRef>
          </c:tx>
          <c:spPr>
            <a:ln w="22225" cap="rnd">
              <a:solidFill>
                <a:schemeClr val="accent3"/>
              </a:solidFill>
              <a:round/>
            </a:ln>
            <a:effectLst/>
          </c:spPr>
          <c:marker>
            <c:symbol val="none"/>
          </c:marker>
          <c:cat>
            <c:strRef>
              <c:f>'EDA and Analysis 4'!$J$8:$J$13</c:f>
              <c:strCache>
                <c:ptCount val="6"/>
                <c:pt idx="0">
                  <c:v>2017-2018</c:v>
                </c:pt>
                <c:pt idx="1">
                  <c:v>2018-2019</c:v>
                </c:pt>
                <c:pt idx="2">
                  <c:v>2019-2020</c:v>
                </c:pt>
                <c:pt idx="3">
                  <c:v>2020-2021</c:v>
                </c:pt>
                <c:pt idx="4">
                  <c:v>2021-2022</c:v>
                </c:pt>
                <c:pt idx="5">
                  <c:v>2022-2023</c:v>
                </c:pt>
              </c:strCache>
            </c:strRef>
          </c:cat>
          <c:val>
            <c:numRef>
              <c:f>'EDA and Analysis 4'!$M$8:$M$13</c:f>
              <c:numCache>
                <c:formatCode>0.00%</c:formatCode>
                <c:ptCount val="6"/>
                <c:pt idx="0">
                  <c:v>4.7841670562568071E-2</c:v>
                </c:pt>
                <c:pt idx="1">
                  <c:v>4.4302859682915779E-2</c:v>
                </c:pt>
                <c:pt idx="2">
                  <c:v>3.8874752615210624E-2</c:v>
                </c:pt>
                <c:pt idx="3">
                  <c:v>4.3354172329437474E-2</c:v>
                </c:pt>
                <c:pt idx="4">
                  <c:v>5.4721862871927499E-2</c:v>
                </c:pt>
                <c:pt idx="5">
                  <c:v>6.0791015624999944E-2</c:v>
                </c:pt>
              </c:numCache>
            </c:numRef>
          </c:val>
          <c:smooth val="0"/>
          <c:extLst>
            <c:ext xmlns:c16="http://schemas.microsoft.com/office/drawing/2014/chart" uri="{C3380CC4-5D6E-409C-BE32-E72D297353CC}">
              <c16:uniqueId val="{00000002-6701-45D0-AF25-0370852ADC71}"/>
            </c:ext>
          </c:extLst>
        </c:ser>
        <c:dLbls>
          <c:showLegendKey val="0"/>
          <c:showVal val="0"/>
          <c:showCatName val="0"/>
          <c:showSerName val="0"/>
          <c:showPercent val="0"/>
          <c:showBubbleSize val="0"/>
        </c:dLbls>
        <c:smooth val="0"/>
        <c:axId val="1273582224"/>
        <c:axId val="1730096752"/>
      </c:lineChart>
      <c:catAx>
        <c:axId val="1273582224"/>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0096752"/>
        <c:crosses val="autoZero"/>
        <c:auto val="1"/>
        <c:lblAlgn val="ctr"/>
        <c:lblOffset val="100"/>
        <c:noMultiLvlLbl val="0"/>
      </c:catAx>
      <c:valAx>
        <c:axId val="1730096752"/>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273582224"/>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URBAN</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4'!$K$34</c:f>
              <c:strCache>
                <c:ptCount val="1"/>
                <c:pt idx="0">
                  <c:v>Food</c:v>
                </c:pt>
              </c:strCache>
            </c:strRef>
          </c:tx>
          <c:spPr>
            <a:ln w="22225" cap="rnd">
              <a:solidFill>
                <a:schemeClr val="accent1"/>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4'!$K$35:$K$40</c:f>
              <c:numCache>
                <c:formatCode>0.00%</c:formatCode>
                <c:ptCount val="6"/>
                <c:pt idx="0">
                  <c:v>4.3322990457233717E-3</c:v>
                </c:pt>
                <c:pt idx="1">
                  <c:v>2.8139534883720847E-2</c:v>
                </c:pt>
                <c:pt idx="2">
                  <c:v>6.2900652240853172E-2</c:v>
                </c:pt>
                <c:pt idx="3">
                  <c:v>4.4446817839435764E-2</c:v>
                </c:pt>
                <c:pt idx="4">
                  <c:v>5.1062404287902124E-2</c:v>
                </c:pt>
                <c:pt idx="5">
                  <c:v>3.2729555236728838E-2</c:v>
                </c:pt>
              </c:numCache>
            </c:numRef>
          </c:val>
          <c:smooth val="0"/>
          <c:extLst>
            <c:ext xmlns:c16="http://schemas.microsoft.com/office/drawing/2014/chart" uri="{C3380CC4-5D6E-409C-BE32-E72D297353CC}">
              <c16:uniqueId val="{00000000-A6B2-4648-B6DD-61657A6B7CF2}"/>
            </c:ext>
          </c:extLst>
        </c:ser>
        <c:ser>
          <c:idx val="1"/>
          <c:order val="1"/>
          <c:tx>
            <c:strRef>
              <c:f>'EDA and Analysis 4'!$L$34</c:f>
              <c:strCache>
                <c:ptCount val="1"/>
                <c:pt idx="0">
                  <c:v>Health</c:v>
                </c:pt>
              </c:strCache>
            </c:strRef>
          </c:tx>
          <c:spPr>
            <a:ln w="22225" cap="rnd">
              <a:solidFill>
                <a:schemeClr val="accent2"/>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4'!$L$35:$L$40</c:f>
              <c:numCache>
                <c:formatCode>0.00%</c:formatCode>
                <c:ptCount val="6"/>
                <c:pt idx="0">
                  <c:v>5.753646677471632E-2</c:v>
                </c:pt>
                <c:pt idx="1">
                  <c:v>6.0167555217059993E-2</c:v>
                </c:pt>
                <c:pt idx="2">
                  <c:v>-1.0351495848026479E-2</c:v>
                </c:pt>
                <c:pt idx="3">
                  <c:v>8.3563535911602163E-2</c:v>
                </c:pt>
                <c:pt idx="4">
                  <c:v>6.7936507936507864E-2</c:v>
                </c:pt>
                <c:pt idx="5">
                  <c:v>6.982248520710066E-2</c:v>
                </c:pt>
              </c:numCache>
            </c:numRef>
          </c:val>
          <c:smooth val="0"/>
          <c:extLst>
            <c:ext xmlns:c16="http://schemas.microsoft.com/office/drawing/2014/chart" uri="{C3380CC4-5D6E-409C-BE32-E72D297353CC}">
              <c16:uniqueId val="{00000001-A6B2-4648-B6DD-61657A6B7CF2}"/>
            </c:ext>
          </c:extLst>
        </c:ser>
        <c:ser>
          <c:idx val="2"/>
          <c:order val="2"/>
          <c:tx>
            <c:strRef>
              <c:f>'EDA and Analysis 4'!$M$34</c:f>
              <c:strCache>
                <c:ptCount val="1"/>
                <c:pt idx="0">
                  <c:v>Essential services</c:v>
                </c:pt>
              </c:strCache>
            </c:strRef>
          </c:tx>
          <c:spPr>
            <a:ln w="22225" cap="rnd">
              <a:solidFill>
                <a:schemeClr val="accent3"/>
              </a:solidFill>
              <a:round/>
            </a:ln>
            <a:effectLst/>
          </c:spPr>
          <c:marker>
            <c:symbol val="none"/>
          </c:marker>
          <c:cat>
            <c:strRef>
              <c:f>'EDA and Analysis 4'!$J$35:$J$40</c:f>
              <c:strCache>
                <c:ptCount val="6"/>
                <c:pt idx="0">
                  <c:v>2017-2018</c:v>
                </c:pt>
                <c:pt idx="1">
                  <c:v>2018-2019</c:v>
                </c:pt>
                <c:pt idx="2">
                  <c:v>2019-2020</c:v>
                </c:pt>
                <c:pt idx="3">
                  <c:v>2020-2021</c:v>
                </c:pt>
                <c:pt idx="4">
                  <c:v>2021-2022</c:v>
                </c:pt>
                <c:pt idx="5">
                  <c:v>2022-2023</c:v>
                </c:pt>
              </c:strCache>
            </c:strRef>
          </c:cat>
          <c:val>
            <c:numRef>
              <c:f>'EDA and Analysis 4'!$M$35:$M$40</c:f>
              <c:numCache>
                <c:formatCode>0.00%</c:formatCode>
                <c:ptCount val="6"/>
                <c:pt idx="0">
                  <c:v>4.4338118022328475E-2</c:v>
                </c:pt>
                <c:pt idx="1">
                  <c:v>3.5415716674266531E-2</c:v>
                </c:pt>
                <c:pt idx="2">
                  <c:v>7.172588951861238E-3</c:v>
                </c:pt>
                <c:pt idx="3">
                  <c:v>6.7938690330048152E-2</c:v>
                </c:pt>
                <c:pt idx="4">
                  <c:v>5.4609743321110439E-2</c:v>
                </c:pt>
                <c:pt idx="5">
                  <c:v>4.5088959298074438E-2</c:v>
                </c:pt>
              </c:numCache>
            </c:numRef>
          </c:val>
          <c:smooth val="0"/>
          <c:extLst>
            <c:ext xmlns:c16="http://schemas.microsoft.com/office/drawing/2014/chart" uri="{C3380CC4-5D6E-409C-BE32-E72D297353CC}">
              <c16:uniqueId val="{00000002-A6B2-4648-B6DD-61657A6B7CF2}"/>
            </c:ext>
          </c:extLst>
        </c:ser>
        <c:dLbls>
          <c:showLegendKey val="0"/>
          <c:showVal val="0"/>
          <c:showCatName val="0"/>
          <c:showSerName val="0"/>
          <c:showPercent val="0"/>
          <c:showBubbleSize val="0"/>
        </c:dLbls>
        <c:smooth val="0"/>
        <c:axId val="1742930256"/>
        <c:axId val="1742929296"/>
      </c:lineChart>
      <c:catAx>
        <c:axId val="1742930256"/>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42929296"/>
        <c:crosses val="autoZero"/>
        <c:auto val="1"/>
        <c:lblAlgn val="ctr"/>
        <c:lblOffset val="100"/>
        <c:noMultiLvlLbl val="0"/>
      </c:catAx>
      <c:valAx>
        <c:axId val="174292929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742930256"/>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IN" sz="1050"/>
              <a:t>ANNUAL INFLATION TRENDS OF ESSENTIALS</a:t>
            </a:r>
            <a:br>
              <a:rPr lang="en-IN" sz="1050"/>
            </a:br>
            <a:r>
              <a:rPr lang="en-IN" sz="1050"/>
              <a:t>PRE &amp; POST COVID-19 IN RURAL</a:t>
            </a:r>
          </a:p>
        </c:rich>
      </c:tx>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lineChart>
        <c:grouping val="standard"/>
        <c:varyColors val="0"/>
        <c:ser>
          <c:idx val="0"/>
          <c:order val="0"/>
          <c:tx>
            <c:strRef>
              <c:f>'EDA and Analysis 4'!$K$60</c:f>
              <c:strCache>
                <c:ptCount val="1"/>
                <c:pt idx="0">
                  <c:v>Food</c:v>
                </c:pt>
              </c:strCache>
            </c:strRef>
          </c:tx>
          <c:spPr>
            <a:ln w="22225" cap="rnd">
              <a:solidFill>
                <a:schemeClr val="accent1"/>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4'!$K$61:$K$66</c:f>
              <c:numCache>
                <c:formatCode>0.00%</c:formatCode>
                <c:ptCount val="6"/>
                <c:pt idx="0">
                  <c:v>3.2265539014076243E-2</c:v>
                </c:pt>
                <c:pt idx="1">
                  <c:v>-1.0561797752808836E-2</c:v>
                </c:pt>
                <c:pt idx="2">
                  <c:v>6.3008472198843909E-2</c:v>
                </c:pt>
                <c:pt idx="3">
                  <c:v>3.7824083429869329E-2</c:v>
                </c:pt>
                <c:pt idx="4">
                  <c:v>6.3234935350085564E-2</c:v>
                </c:pt>
                <c:pt idx="5">
                  <c:v>2.6828605093809604E-2</c:v>
                </c:pt>
              </c:numCache>
            </c:numRef>
          </c:val>
          <c:smooth val="0"/>
          <c:extLst>
            <c:ext xmlns:c16="http://schemas.microsoft.com/office/drawing/2014/chart" uri="{C3380CC4-5D6E-409C-BE32-E72D297353CC}">
              <c16:uniqueId val="{00000000-E321-42E6-BA70-A24D671CD70E}"/>
            </c:ext>
          </c:extLst>
        </c:ser>
        <c:ser>
          <c:idx val="1"/>
          <c:order val="1"/>
          <c:tx>
            <c:strRef>
              <c:f>'EDA and Analysis 4'!$L$60</c:f>
              <c:strCache>
                <c:ptCount val="1"/>
                <c:pt idx="0">
                  <c:v>Health</c:v>
                </c:pt>
              </c:strCache>
            </c:strRef>
          </c:tx>
          <c:spPr>
            <a:ln w="22225" cap="rnd">
              <a:solidFill>
                <a:schemeClr val="accent2"/>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4'!$L$61:$L$66</c:f>
              <c:numCache>
                <c:formatCode>0.00%</c:formatCode>
                <c:ptCount val="6"/>
                <c:pt idx="0">
                  <c:v>4.3511450381679299E-2</c:v>
                </c:pt>
                <c:pt idx="1">
                  <c:v>9.302325581395357E-2</c:v>
                </c:pt>
                <c:pt idx="2">
                  <c:v>3.8780245276764963E-2</c:v>
                </c:pt>
                <c:pt idx="3">
                  <c:v>6.6753078418664819E-2</c:v>
                </c:pt>
                <c:pt idx="4">
                  <c:v>6.4730792498487524E-2</c:v>
                </c:pt>
                <c:pt idx="5">
                  <c:v>5.4237288135593191E-2</c:v>
                </c:pt>
              </c:numCache>
            </c:numRef>
          </c:val>
          <c:smooth val="0"/>
          <c:extLst>
            <c:ext xmlns:c16="http://schemas.microsoft.com/office/drawing/2014/chart" uri="{C3380CC4-5D6E-409C-BE32-E72D297353CC}">
              <c16:uniqueId val="{00000001-E321-42E6-BA70-A24D671CD70E}"/>
            </c:ext>
          </c:extLst>
        </c:ser>
        <c:ser>
          <c:idx val="2"/>
          <c:order val="2"/>
          <c:tx>
            <c:strRef>
              <c:f>'EDA and Analysis 4'!$M$60</c:f>
              <c:strCache>
                <c:ptCount val="1"/>
                <c:pt idx="0">
                  <c:v>Essential services</c:v>
                </c:pt>
              </c:strCache>
            </c:strRef>
          </c:tx>
          <c:spPr>
            <a:ln w="22225" cap="rnd">
              <a:solidFill>
                <a:schemeClr val="accent3"/>
              </a:solidFill>
              <a:round/>
            </a:ln>
            <a:effectLst/>
          </c:spPr>
          <c:marker>
            <c:symbol val="none"/>
          </c:marker>
          <c:cat>
            <c:strRef>
              <c:f>'EDA and Analysis 4'!$J$61:$J$66</c:f>
              <c:strCache>
                <c:ptCount val="6"/>
                <c:pt idx="0">
                  <c:v>2017-2018</c:v>
                </c:pt>
                <c:pt idx="1">
                  <c:v>2018-2019</c:v>
                </c:pt>
                <c:pt idx="2">
                  <c:v>2019-2020</c:v>
                </c:pt>
                <c:pt idx="3">
                  <c:v>2020-2021</c:v>
                </c:pt>
                <c:pt idx="4">
                  <c:v>2021-2022</c:v>
                </c:pt>
                <c:pt idx="5">
                  <c:v>2022-2023</c:v>
                </c:pt>
              </c:strCache>
            </c:strRef>
          </c:cat>
          <c:val>
            <c:numRef>
              <c:f>'EDA and Analysis 4'!$M$61:$M$66</c:f>
              <c:numCache>
                <c:formatCode>0.00%</c:formatCode>
                <c:ptCount val="6"/>
                <c:pt idx="0">
                  <c:v>5.4733953346546516E-2</c:v>
                </c:pt>
                <c:pt idx="1">
                  <c:v>4.909560723514219E-2</c:v>
                </c:pt>
                <c:pt idx="2">
                  <c:v>3.309811063054878E-2</c:v>
                </c:pt>
                <c:pt idx="3">
                  <c:v>3.9796222170763083E-2</c:v>
                </c:pt>
                <c:pt idx="4">
                  <c:v>5.6548751109420745E-2</c:v>
                </c:pt>
                <c:pt idx="5">
                  <c:v>4.2480179860371524E-2</c:v>
                </c:pt>
              </c:numCache>
            </c:numRef>
          </c:val>
          <c:smooth val="0"/>
          <c:extLst>
            <c:ext xmlns:c16="http://schemas.microsoft.com/office/drawing/2014/chart" uri="{C3380CC4-5D6E-409C-BE32-E72D297353CC}">
              <c16:uniqueId val="{00000002-E321-42E6-BA70-A24D671CD70E}"/>
            </c:ext>
          </c:extLst>
        </c:ser>
        <c:dLbls>
          <c:showLegendKey val="0"/>
          <c:showVal val="0"/>
          <c:showCatName val="0"/>
          <c:showSerName val="0"/>
          <c:showPercent val="0"/>
          <c:showBubbleSize val="0"/>
        </c:dLbls>
        <c:smooth val="0"/>
        <c:axId val="880948592"/>
        <c:axId val="1733008336"/>
      </c:lineChart>
      <c:catAx>
        <c:axId val="880948592"/>
        <c:scaling>
          <c:orientation val="minMax"/>
        </c:scaling>
        <c:delete val="0"/>
        <c:axPos val="b"/>
        <c:majorGridlines>
          <c:spPr>
            <a:ln w="9525" cap="flat" cmpd="sng" algn="ctr">
              <a:solidFill>
                <a:schemeClr val="dk1">
                  <a:lumMod val="15000"/>
                  <a:lumOff val="85000"/>
                  <a:alpha val="54000"/>
                </a:schemeClr>
              </a:solidFill>
              <a:round/>
            </a:ln>
            <a:effectLst/>
          </c:spPr>
        </c:majorGridlines>
        <c:minorGridlines>
          <c:spPr>
            <a:ln w="9525" cap="flat" cmpd="sng" algn="ctr">
              <a:solidFill>
                <a:schemeClr val="dk1">
                  <a:lumMod val="15000"/>
                  <a:lumOff val="85000"/>
                  <a:alpha val="51000"/>
                </a:schemeClr>
              </a:solidFill>
              <a:round/>
            </a:ln>
            <a:effectLst/>
          </c:spPr>
        </c:minorGridlines>
        <c:numFmt formatCode="General" sourceLinked="1"/>
        <c:majorTickMark val="none"/>
        <c:minorTickMark val="none"/>
        <c:tickLblPos val="nextTo"/>
        <c:spPr>
          <a:noFill/>
          <a:ln w="9525" cap="flat" cmpd="sng" algn="ctr">
            <a:solidFill>
              <a:schemeClr val="dk1">
                <a:lumMod val="15000"/>
                <a:lumOff val="85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1733008336"/>
        <c:crosses val="autoZero"/>
        <c:auto val="1"/>
        <c:lblAlgn val="ctr"/>
        <c:lblOffset val="100"/>
        <c:noMultiLvlLbl val="0"/>
      </c:catAx>
      <c:valAx>
        <c:axId val="1733008336"/>
        <c:scaling>
          <c:orientation val="minMax"/>
        </c:scaling>
        <c:delete val="0"/>
        <c:axPos val="l"/>
        <c:majorGridlines>
          <c:spPr>
            <a:ln w="9525" cap="flat" cmpd="sng" algn="ctr">
              <a:solidFill>
                <a:schemeClr val="dk1">
                  <a:lumMod val="15000"/>
                  <a:lumOff val="85000"/>
                  <a:alpha val="54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880948592"/>
        <c:crosses val="autoZero"/>
        <c:crossBetween val="between"/>
      </c:valAx>
      <c:spPr>
        <a:pattFill prst="ltDnDiag">
          <a:fgClr>
            <a:schemeClr val="dk1">
              <a:lumMod val="15000"/>
              <a:lumOff val="85000"/>
            </a:schemeClr>
          </a:fgClr>
          <a:bgClr>
            <a:schemeClr val="lt1"/>
          </a:bgClr>
        </a:patt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rural+urban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5'!$AF$4:$BF$4</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5'!$AF$5:$BF$5</c:f>
              <c:numCache>
                <c:formatCode>0.00</c:formatCode>
                <c:ptCount val="27"/>
                <c:pt idx="0">
                  <c:v>0.4451648794537178</c:v>
                </c:pt>
                <c:pt idx="1">
                  <c:v>0.78397368983671822</c:v>
                </c:pt>
                <c:pt idx="2">
                  <c:v>-5.7496739152984082E-2</c:v>
                </c:pt>
                <c:pt idx="3">
                  <c:v>0.54869321159572604</c:v>
                </c:pt>
                <c:pt idx="4">
                  <c:v>0.7873216487776723</c:v>
                </c:pt>
                <c:pt idx="5">
                  <c:v>0.51437709906700468</c:v>
                </c:pt>
                <c:pt idx="6">
                  <c:v>1.0297410141322022E-2</c:v>
                </c:pt>
                <c:pt idx="7">
                  <c:v>0.40231194370530493</c:v>
                </c:pt>
                <c:pt idx="8">
                  <c:v>0.59947604609003757</c:v>
                </c:pt>
                <c:pt idx="9">
                  <c:v>0.53109287322508847</c:v>
                </c:pt>
                <c:pt idx="10">
                  <c:v>0.71249969238744459</c:v>
                </c:pt>
                <c:pt idx="11">
                  <c:v>0.66026066701019148</c:v>
                </c:pt>
                <c:pt idx="12">
                  <c:v>0.65651821171654479</c:v>
                </c:pt>
                <c:pt idx="13">
                  <c:v>0.59697688769012258</c:v>
                </c:pt>
                <c:pt idx="14">
                  <c:v>0.69144307129664628</c:v>
                </c:pt>
                <c:pt idx="15">
                  <c:v>0.7105284842262457</c:v>
                </c:pt>
                <c:pt idx="16">
                  <c:v>0.69484101237017537</c:v>
                </c:pt>
                <c:pt idx="17">
                  <c:v>0.61374384564992368</c:v>
                </c:pt>
                <c:pt idx="18">
                  <c:v>0.71470873773318822</c:v>
                </c:pt>
                <c:pt idx="19">
                  <c:v>0.67944908800424964</c:v>
                </c:pt>
                <c:pt idx="20">
                  <c:v>0.66455108948392694</c:v>
                </c:pt>
                <c:pt idx="21">
                  <c:v>0.79559421167258648</c:v>
                </c:pt>
                <c:pt idx="22">
                  <c:v>0.75128210574029386</c:v>
                </c:pt>
                <c:pt idx="23">
                  <c:v>0.60565922870606848</c:v>
                </c:pt>
                <c:pt idx="24">
                  <c:v>0.58524363710234084</c:v>
                </c:pt>
                <c:pt idx="25">
                  <c:v>0.70580638737330703</c:v>
                </c:pt>
                <c:pt idx="26">
                  <c:v>0.69006796778774349</c:v>
                </c:pt>
              </c:numCache>
            </c:numRef>
          </c:val>
          <c:extLst>
            <c:ext xmlns:c16="http://schemas.microsoft.com/office/drawing/2014/chart" uri="{C3380CC4-5D6E-409C-BE32-E72D297353CC}">
              <c16:uniqueId val="{00000000-2F22-43E1-B789-A9A5B6214183}"/>
            </c:ext>
          </c:extLst>
        </c:ser>
        <c:dLbls>
          <c:showLegendKey val="0"/>
          <c:showVal val="0"/>
          <c:showCatName val="0"/>
          <c:showSerName val="0"/>
          <c:showPercent val="0"/>
          <c:showBubbleSize val="0"/>
        </c:dLbls>
        <c:gapWidth val="100"/>
        <c:overlap val="-24"/>
        <c:axId val="928735392"/>
        <c:axId val="928746432"/>
      </c:barChart>
      <c:catAx>
        <c:axId val="92873539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46432"/>
        <c:crosses val="autoZero"/>
        <c:auto val="1"/>
        <c:lblAlgn val="ctr"/>
        <c:lblOffset val="100"/>
        <c:noMultiLvlLbl val="0"/>
      </c:catAx>
      <c:valAx>
        <c:axId val="928746432"/>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928735392"/>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5'!$AF$40:$BF$40</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5'!$AF$41:$BF$41</c:f>
              <c:numCache>
                <c:formatCode>0.00</c:formatCode>
                <c:ptCount val="27"/>
                <c:pt idx="0">
                  <c:v>0.49771635485939464</c:v>
                </c:pt>
                <c:pt idx="1">
                  <c:v>0.82785825901668586</c:v>
                </c:pt>
                <c:pt idx="2">
                  <c:v>-7.0193576157314017E-2</c:v>
                </c:pt>
                <c:pt idx="3">
                  <c:v>0.56359569134617205</c:v>
                </c:pt>
                <c:pt idx="4">
                  <c:v>0.82330771300434002</c:v>
                </c:pt>
                <c:pt idx="5">
                  <c:v>0.47270843547027613</c:v>
                </c:pt>
                <c:pt idx="6">
                  <c:v>0.35126653197879598</c:v>
                </c:pt>
                <c:pt idx="7">
                  <c:v>0.25378317655715865</c:v>
                </c:pt>
                <c:pt idx="8">
                  <c:v>0.6156941424296255</c:v>
                </c:pt>
                <c:pt idx="9">
                  <c:v>0.55794777770367376</c:v>
                </c:pt>
                <c:pt idx="10">
                  <c:v>0.65160609698674776</c:v>
                </c:pt>
                <c:pt idx="11">
                  <c:v>0.67053729102765491</c:v>
                </c:pt>
                <c:pt idx="12">
                  <c:v>0.7429812064251835</c:v>
                </c:pt>
                <c:pt idx="13">
                  <c:v>0.5021503131653583</c:v>
                </c:pt>
                <c:pt idx="14">
                  <c:v>0.6951243493811109</c:v>
                </c:pt>
                <c:pt idx="15">
                  <c:v>0.70394788323665936</c:v>
                </c:pt>
                <c:pt idx="16">
                  <c:v>0.69688648498052841</c:v>
                </c:pt>
                <c:pt idx="17">
                  <c:v>0.62113395528193749</c:v>
                </c:pt>
                <c:pt idx="18">
                  <c:v>0.7352402570459956</c:v>
                </c:pt>
                <c:pt idx="19">
                  <c:v>0.70618635854603429</c:v>
                </c:pt>
                <c:pt idx="20">
                  <c:v>0.65196644072979693</c:v>
                </c:pt>
                <c:pt idx="21">
                  <c:v>0.81931590492762207</c:v>
                </c:pt>
                <c:pt idx="22">
                  <c:v>0.76810506908204823</c:v>
                </c:pt>
                <c:pt idx="23">
                  <c:v>0.63608421300065388</c:v>
                </c:pt>
                <c:pt idx="24">
                  <c:v>0.57328000966552684</c:v>
                </c:pt>
                <c:pt idx="25">
                  <c:v>0.72305621708030032</c:v>
                </c:pt>
                <c:pt idx="26">
                  <c:v>0.72278988581312409</c:v>
                </c:pt>
              </c:numCache>
            </c:numRef>
          </c:val>
          <c:extLst>
            <c:ext xmlns:c16="http://schemas.microsoft.com/office/drawing/2014/chart" uri="{C3380CC4-5D6E-409C-BE32-E72D297353CC}">
              <c16:uniqueId val="{00000000-D66D-4D08-B8F4-698174AB8D49}"/>
            </c:ext>
          </c:extLst>
        </c:ser>
        <c:dLbls>
          <c:showLegendKey val="0"/>
          <c:showVal val="0"/>
          <c:showCatName val="0"/>
          <c:showSerName val="0"/>
          <c:showPercent val="0"/>
          <c:showBubbleSize val="0"/>
        </c:dLbls>
        <c:gapWidth val="100"/>
        <c:overlap val="-24"/>
        <c:axId val="1272951616"/>
        <c:axId val="1272968416"/>
      </c:barChart>
      <c:catAx>
        <c:axId val="127295161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68416"/>
        <c:crosses val="autoZero"/>
        <c:auto val="1"/>
        <c:lblAlgn val="ctr"/>
        <c:lblOffset val="100"/>
        <c:noMultiLvlLbl val="0"/>
      </c:catAx>
      <c:valAx>
        <c:axId val="127296841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27295161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IN" sz="1600" b="0" i="0" u="none" strike="noStrike" kern="1200" spc="100" baseline="0">
                <a:solidFill>
                  <a:schemeClr val="lt1"/>
                </a:solidFill>
                <a:effectLst/>
              </a:rPr>
              <a:t>T</a:t>
            </a:r>
            <a:r>
              <a:rPr lang="en-IN" sz="1600" b="1" i="0" u="none" strike="noStrike" kern="1200" spc="100" baseline="0">
                <a:solidFill>
                  <a:schemeClr val="lt1"/>
                </a:solidFill>
                <a:effectLst>
                  <a:outerShdw blurRad="50800" dist="38100" dir="5400000" algn="t" rotWithShape="0">
                    <a:prstClr val="black">
                      <a:alpha val="40000"/>
                    </a:prstClr>
                  </a:outerShdw>
                </a:effectLst>
              </a:rPr>
              <a:t>rends in oil price change with change in the inflation rate across all categories for urban</a:t>
            </a:r>
            <a:endParaRPr lang="en-IN" sz="1600" b="1" i="0" u="none" strike="noStrike" kern="1200" spc="100" baseline="0">
              <a:solidFill>
                <a:sysClr val="window" lastClr="FFFFFF">
                  <a:lumMod val="95000"/>
                </a:sysClr>
              </a:solidFill>
              <a:effectLst>
                <a:outerShdw blurRad="50800" dist="38100" dir="5400000" algn="t" rotWithShape="0">
                  <a:prstClr val="black">
                    <a:alpha val="40000"/>
                  </a:prstClr>
                </a:outerShdw>
              </a:effectLst>
            </a:endParaRP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barChart>
        <c:barDir val="col"/>
        <c:grouping val="clustered"/>
        <c:varyColors val="0"/>
        <c:ser>
          <c:idx val="0"/>
          <c:order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'EDA and Analysis 5'!$AF$75:$BF$75</c:f>
              <c:strCache>
                <c:ptCount val="27"/>
                <c:pt idx="0">
                  <c:v>Correl of  Cereals and products</c:v>
                </c:pt>
                <c:pt idx="1">
                  <c:v>Correl of  Meat and fish</c:v>
                </c:pt>
                <c:pt idx="2">
                  <c:v>Correl of  Egg</c:v>
                </c:pt>
                <c:pt idx="3">
                  <c:v>Correl of  Milk and products</c:v>
                </c:pt>
                <c:pt idx="4">
                  <c:v>Correl of  Oils and fats</c:v>
                </c:pt>
                <c:pt idx="5">
                  <c:v>Correl of  Fruits</c:v>
                </c:pt>
                <c:pt idx="6">
                  <c:v>Correl of  Vegetables</c:v>
                </c:pt>
                <c:pt idx="7">
                  <c:v>Correl of  Pulses and products</c:v>
                </c:pt>
                <c:pt idx="8">
                  <c:v>Correl of  Sugar and Confectionery</c:v>
                </c:pt>
                <c:pt idx="9">
                  <c:v>Correl of  Spices</c:v>
                </c:pt>
                <c:pt idx="10">
                  <c:v>Correl of  Non-alcoholic beverages</c:v>
                </c:pt>
                <c:pt idx="11">
                  <c:v>Correl of  Prepared meals, snacks, sweets etc.</c:v>
                </c:pt>
                <c:pt idx="12">
                  <c:v>Correl of  Food and beverages</c:v>
                </c:pt>
                <c:pt idx="13">
                  <c:v>Correl of  Pan, tobacco and intoxicants</c:v>
                </c:pt>
                <c:pt idx="14">
                  <c:v>Correl of  Clothing</c:v>
                </c:pt>
                <c:pt idx="15">
                  <c:v>Correl of  Footwear</c:v>
                </c:pt>
                <c:pt idx="16">
                  <c:v>Correl of  Clothing and footwear</c:v>
                </c:pt>
                <c:pt idx="17">
                  <c:v>Correl of  Housing</c:v>
                </c:pt>
                <c:pt idx="18">
                  <c:v>Correl of  Fuel and light</c:v>
                </c:pt>
                <c:pt idx="19">
                  <c:v>Correl of  Household goods and services</c:v>
                </c:pt>
                <c:pt idx="20">
                  <c:v>Correl of  Health</c:v>
                </c:pt>
                <c:pt idx="21">
                  <c:v>Correl of  Transport and communication</c:v>
                </c:pt>
                <c:pt idx="22">
                  <c:v>Correl of  Recreation and amusement</c:v>
                </c:pt>
                <c:pt idx="23">
                  <c:v>Correl of  Education</c:v>
                </c:pt>
                <c:pt idx="24">
                  <c:v>Correl of  Personal care and effects</c:v>
                </c:pt>
                <c:pt idx="25">
                  <c:v>Correl of  Miscellaneous</c:v>
                </c:pt>
                <c:pt idx="26">
                  <c:v>Correl of  General index</c:v>
                </c:pt>
              </c:strCache>
            </c:strRef>
          </c:cat>
          <c:val>
            <c:numRef>
              <c:f>'EDA and Analysis 5'!$AF$76:$BF$76</c:f>
              <c:numCache>
                <c:formatCode>0.00</c:formatCode>
                <c:ptCount val="27"/>
                <c:pt idx="0">
                  <c:v>0.48880144236421685</c:v>
                </c:pt>
                <c:pt idx="1">
                  <c:v>0.82004977348848862</c:v>
                </c:pt>
                <c:pt idx="2">
                  <c:v>-2.6345827808898544E-2</c:v>
                </c:pt>
                <c:pt idx="3">
                  <c:v>0.56726545694090158</c:v>
                </c:pt>
                <c:pt idx="4">
                  <c:v>0.73014923697979228</c:v>
                </c:pt>
                <c:pt idx="5">
                  <c:v>0.6085012345858225</c:v>
                </c:pt>
                <c:pt idx="6">
                  <c:v>0.18640065630421965</c:v>
                </c:pt>
                <c:pt idx="7">
                  <c:v>0.44177412188429854</c:v>
                </c:pt>
                <c:pt idx="8">
                  <c:v>0.58631233395698179</c:v>
                </c:pt>
                <c:pt idx="9">
                  <c:v>0.56106183950088839</c:v>
                </c:pt>
                <c:pt idx="10">
                  <c:v>0.74923999019552068</c:v>
                </c:pt>
                <c:pt idx="11">
                  <c:v>0.6834593709270983</c:v>
                </c:pt>
                <c:pt idx="12">
                  <c:v>0.72259467504000408</c:v>
                </c:pt>
                <c:pt idx="13">
                  <c:v>0.59445584159171683</c:v>
                </c:pt>
                <c:pt idx="14">
                  <c:v>0.71268142451782535</c:v>
                </c:pt>
                <c:pt idx="15">
                  <c:v>0.74841659147413642</c:v>
                </c:pt>
                <c:pt idx="16">
                  <c:v>0.71790108172173839</c:v>
                </c:pt>
                <c:pt idx="17">
                  <c:v>0.62113395528193749</c:v>
                </c:pt>
                <c:pt idx="18">
                  <c:v>0.76104001859344994</c:v>
                </c:pt>
                <c:pt idx="19">
                  <c:v>0.67964379402058039</c:v>
                </c:pt>
                <c:pt idx="20">
                  <c:v>0.66406347179703806</c:v>
                </c:pt>
                <c:pt idx="21">
                  <c:v>0.80497598663297532</c:v>
                </c:pt>
                <c:pt idx="22">
                  <c:v>0.72464052830087911</c:v>
                </c:pt>
                <c:pt idx="23">
                  <c:v>0.63709281693527342</c:v>
                </c:pt>
                <c:pt idx="24">
                  <c:v>0.59971822995424906</c:v>
                </c:pt>
                <c:pt idx="25">
                  <c:v>0.70075219649131604</c:v>
                </c:pt>
                <c:pt idx="26">
                  <c:v>0.72661942874838548</c:v>
                </c:pt>
              </c:numCache>
            </c:numRef>
          </c:val>
          <c:extLst>
            <c:ext xmlns:c16="http://schemas.microsoft.com/office/drawing/2014/chart" uri="{C3380CC4-5D6E-409C-BE32-E72D297353CC}">
              <c16:uniqueId val="{00000000-5E56-48B0-9F5A-FD549CABE5E2}"/>
            </c:ext>
          </c:extLst>
        </c:ser>
        <c:dLbls>
          <c:showLegendKey val="0"/>
          <c:showVal val="0"/>
          <c:showCatName val="0"/>
          <c:showSerName val="0"/>
          <c:showPercent val="0"/>
          <c:showBubbleSize val="0"/>
        </c:dLbls>
        <c:gapWidth val="100"/>
        <c:overlap val="-24"/>
        <c:axId val="1670979456"/>
        <c:axId val="1670990976"/>
      </c:barChart>
      <c:catAx>
        <c:axId val="16709794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90976"/>
        <c:crosses val="autoZero"/>
        <c:auto val="1"/>
        <c:lblAlgn val="ctr"/>
        <c:lblOffset val="100"/>
        <c:noMultiLvlLbl val="0"/>
      </c:catAx>
      <c:valAx>
        <c:axId val="1670990976"/>
        <c:scaling>
          <c:orientation val="minMax"/>
        </c:scaling>
        <c:delete val="0"/>
        <c:axPos val="l"/>
        <c:majorGridlines>
          <c:spPr>
            <a:ln w="9525" cap="flat" cmpd="sng" algn="ctr">
              <a:solidFill>
                <a:schemeClr val="lt1">
                  <a:lumMod val="95000"/>
                  <a:alpha val="10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70979456"/>
        <c:crosses val="autoZero"/>
        <c:crossBetween val="between"/>
      </c:valAx>
      <c:spPr>
        <a:noFill/>
        <a:ln>
          <a:noFill/>
        </a:ln>
        <a:effectLst/>
      </c:spPr>
    </c:plotArea>
    <c:plotVisOnly val="1"/>
    <c:dispBlanksAs val="gap"/>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2.xml><?xml version="1.0" encoding="utf-8"?>
<cs:chartStyle xmlns:cs="http://schemas.microsoft.com/office/drawing/2012/chartStyle" xmlns:a="http://schemas.openxmlformats.org/drawingml/2006/main" id="29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lt1"/>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3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9525" cap="flat" cmpd="sng" algn="ctr">
        <a:solidFill>
          <a:schemeClr val="lt1">
            <a:lumMod val="95000"/>
            <a:alpha val="10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6.xml><?xml version="1.0" encoding="utf-8"?>
<cs:chartStyle xmlns:cs="http://schemas.microsoft.com/office/drawing/2012/chartStyle" xmlns:a="http://schemas.openxmlformats.org/drawingml/2006/main" id="203">
  <cs:axisTitle>
    <cs:lnRef idx="0"/>
    <cs:fillRef idx="0"/>
    <cs:effectRef idx="0"/>
    <cs:fontRef idx="minor">
      <a:schemeClr val="tx1">
        <a:lumMod val="65000"/>
        <a:lumOff val="35000"/>
      </a:schemeClr>
    </cs:fontRef>
    <cs:defRPr sz="900" b="1" kern="1200"/>
  </cs:axisTitle>
  <cs:categoryAxis>
    <cs:lnRef idx="0"/>
    <cs:fillRef idx="0"/>
    <cs:effectRef idx="0"/>
    <cs:fontRef idx="minor">
      <a:schemeClr val="tx1">
        <a:lumMod val="65000"/>
        <a:lumOff val="35000"/>
      </a:schemeClr>
    </cs:fontRef>
    <cs:spPr>
      <a:ln w="19050"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styleClr val="auto"/>
    </cs:effectRef>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
  <cs:dataPoint3D>
    <cs:lnRef idx="0"/>
    <cs:fillRef idx="0">
      <cs:styleClr val="auto"/>
    </cs:fillRef>
    <cs:effectRef idx="0"/>
    <cs:fontRef idx="minor">
      <a:schemeClr val="dk1"/>
    </cs:fontRef>
    <cs:spPr>
      <a:pattFill prst="narHorz">
        <a:fgClr>
          <a:schemeClr val="phClr"/>
        </a:fgClr>
        <a:bgClr>
          <a:schemeClr val="phClr">
            <a:lumMod val="20000"/>
            <a:lumOff val="80000"/>
          </a:schemeClr>
        </a:bgClr>
      </a:pattFill>
      <a:effectLst>
        <a:innerShdw blurRad="114300">
          <a:schemeClr val="phClr"/>
        </a:innerShdw>
      </a:effectLst>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a:solidFill>
          <a:schemeClr val="tx1">
            <a:lumMod val="15000"/>
            <a:lumOff val="85000"/>
          </a:schemeClr>
        </a:solidFill>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8.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9.xml><?xml version="1.0" encoding="utf-8"?>
<cs:chartStyle xmlns:cs="http://schemas.microsoft.com/office/drawing/2012/chartStyle" xmlns:a="http://schemas.openxmlformats.org/drawingml/2006/main" id="232">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alpha val="54000"/>
          </a:schemeClr>
        </a:solidFill>
        <a:round/>
      </a:ln>
    </cs:spPr>
  </cs:gridlineMajor>
  <cs:gridlineMinor>
    <cs:lnRef idx="0"/>
    <cs:fillRef idx="0"/>
    <cs:effectRef idx="0"/>
    <cs:fontRef idx="minor">
      <a:schemeClr val="dk1"/>
    </cs:fontRef>
    <cs:spPr>
      <a:ln w="9525" cap="flat" cmpd="sng" algn="ctr">
        <a:solidFill>
          <a:schemeClr val="dk1">
            <a:lumMod val="15000"/>
            <a:lumOff val="85000"/>
            <a:alpha val="51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20.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3.xm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3" Type="http://schemas.openxmlformats.org/officeDocument/2006/relationships/chart" Target="../charts/chart8.xml"/><Relationship Id="rId2" Type="http://schemas.openxmlformats.org/officeDocument/2006/relationships/chart" Target="../charts/chart7.xml"/><Relationship Id="rId1" Type="http://schemas.openxmlformats.org/officeDocument/2006/relationships/chart" Target="../charts/chart6.xml"/></Relationships>
</file>

<file path=xl/drawings/_rels/drawing10.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s>
</file>

<file path=xl/drawings/_rels/drawing14.xml.rels><?xml version="1.0" encoding="UTF-8" standalone="yes"?>
<Relationships xmlns="http://schemas.openxmlformats.org/package/2006/relationships"><Relationship Id="rId1" Type="http://schemas.openxmlformats.org/officeDocument/2006/relationships/chart" Target="../charts/chart12.xml"/></Relationships>
</file>

<file path=xl/drawings/_rels/drawing15.xml.rels><?xml version="1.0" encoding="UTF-8" standalone="yes"?>
<Relationships xmlns="http://schemas.openxmlformats.org/package/2006/relationships"><Relationship Id="rId2" Type="http://schemas.openxmlformats.org/officeDocument/2006/relationships/chart" Target="../charts/chart14.xml"/><Relationship Id="rId1" Type="http://schemas.openxmlformats.org/officeDocument/2006/relationships/chart" Target="../charts/chart13.xml"/></Relationships>
</file>

<file path=xl/drawings/_rels/drawing17.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20.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s>
</file>

<file path=xl/drawings/_rels/drawing24.xml.rels><?xml version="1.0" encoding="UTF-8" standalone="yes"?>
<Relationships xmlns="http://schemas.openxmlformats.org/package/2006/relationships"><Relationship Id="rId3" Type="http://schemas.openxmlformats.org/officeDocument/2006/relationships/chart" Target="../charts/chart22.xml"/><Relationship Id="rId2" Type="http://schemas.openxmlformats.org/officeDocument/2006/relationships/chart" Target="../charts/chart21.xml"/><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7</xdr:col>
      <xdr:colOff>533400</xdr:colOff>
      <xdr:row>17</xdr:row>
      <xdr:rowOff>71437</xdr:rowOff>
    </xdr:from>
    <xdr:to>
      <xdr:col>14</xdr:col>
      <xdr:colOff>209550</xdr:colOff>
      <xdr:row>31</xdr:row>
      <xdr:rowOff>147637</xdr:rowOff>
    </xdr:to>
    <xdr:graphicFrame macro="">
      <xdr:nvGraphicFramePr>
        <xdr:cNvPr id="3" name="Chart 2">
          <a:extLst>
            <a:ext uri="{FF2B5EF4-FFF2-40B4-BE49-F238E27FC236}">
              <a16:creationId xmlns:a16="http://schemas.microsoft.com/office/drawing/2014/main" id="{BAD0F52C-A9C9-5886-8757-363F4C9F9E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23812</xdr:colOff>
      <xdr:row>6</xdr:row>
      <xdr:rowOff>4762</xdr:rowOff>
    </xdr:from>
    <xdr:to>
      <xdr:col>19</xdr:col>
      <xdr:colOff>328612</xdr:colOff>
      <xdr:row>20</xdr:row>
      <xdr:rowOff>80962</xdr:rowOff>
    </xdr:to>
    <xdr:graphicFrame macro="">
      <xdr:nvGraphicFramePr>
        <xdr:cNvPr id="2" name="Chart 1">
          <a:extLst>
            <a:ext uri="{FF2B5EF4-FFF2-40B4-BE49-F238E27FC236}">
              <a16:creationId xmlns:a16="http://schemas.microsoft.com/office/drawing/2014/main" id="{A0CFB3F2-CD31-B802-6589-3FCE5380A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157162</xdr:colOff>
      <xdr:row>41</xdr:row>
      <xdr:rowOff>157162</xdr:rowOff>
    </xdr:from>
    <xdr:to>
      <xdr:col>17</xdr:col>
      <xdr:colOff>461962</xdr:colOff>
      <xdr:row>56</xdr:row>
      <xdr:rowOff>42862</xdr:rowOff>
    </xdr:to>
    <xdr:graphicFrame macro="">
      <xdr:nvGraphicFramePr>
        <xdr:cNvPr id="3" name="Chart 2">
          <a:extLst>
            <a:ext uri="{FF2B5EF4-FFF2-40B4-BE49-F238E27FC236}">
              <a16:creationId xmlns:a16="http://schemas.microsoft.com/office/drawing/2014/main" id="{01A65EA3-C31A-EB78-7D7E-64D9C0A5333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6</xdr:col>
      <xdr:colOff>119061</xdr:colOff>
      <xdr:row>35</xdr:row>
      <xdr:rowOff>157162</xdr:rowOff>
    </xdr:from>
    <xdr:to>
      <xdr:col>14</xdr:col>
      <xdr:colOff>428625</xdr:colOff>
      <xdr:row>51</xdr:row>
      <xdr:rowOff>114300</xdr:rowOff>
    </xdr:to>
    <xdr:graphicFrame macro="">
      <xdr:nvGraphicFramePr>
        <xdr:cNvPr id="4" name="Chart 3">
          <a:extLst>
            <a:ext uri="{FF2B5EF4-FFF2-40B4-BE49-F238E27FC236}">
              <a16:creationId xmlns:a16="http://schemas.microsoft.com/office/drawing/2014/main" id="{AF028441-997E-2A32-01D1-BD4E6B809C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24</xdr:col>
      <xdr:colOff>528636</xdr:colOff>
      <xdr:row>29</xdr:row>
      <xdr:rowOff>166686</xdr:rowOff>
    </xdr:from>
    <xdr:to>
      <xdr:col>32</xdr:col>
      <xdr:colOff>133349</xdr:colOff>
      <xdr:row>49</xdr:row>
      <xdr:rowOff>28575</xdr:rowOff>
    </xdr:to>
    <xdr:graphicFrame macro="">
      <xdr:nvGraphicFramePr>
        <xdr:cNvPr id="6" name="Chart 5">
          <a:extLst>
            <a:ext uri="{FF2B5EF4-FFF2-40B4-BE49-F238E27FC236}">
              <a16:creationId xmlns:a16="http://schemas.microsoft.com/office/drawing/2014/main" id="{87CB5931-1E4E-4920-3CEB-3AEEC35AEBE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c:userShapes xmlns:c="http://schemas.openxmlformats.org/drawingml/2006/chart">
  <cdr:relSizeAnchor xmlns:cdr="http://schemas.openxmlformats.org/drawingml/2006/chartDrawing">
    <cdr:from>
      <cdr:x>0.09161</cdr:x>
      <cdr:y>0.33507</cdr:y>
    </cdr:from>
    <cdr:to>
      <cdr:x>0.1514</cdr:x>
      <cdr:y>0.64757</cdr:y>
    </cdr:to>
    <cdr:sp macro="" textlink="">
      <cdr:nvSpPr>
        <cdr:cNvPr id="3" name="Rectangle: Rounded Corners 2">
          <a:extLst xmlns:a="http://schemas.openxmlformats.org/drawingml/2006/main">
            <a:ext uri="{FF2B5EF4-FFF2-40B4-BE49-F238E27FC236}">
              <a16:creationId xmlns:a16="http://schemas.microsoft.com/office/drawing/2014/main" id="{0850AB4A-D679-609B-2304-9012775F7B57}"/>
            </a:ext>
          </a:extLst>
        </cdr:cNvPr>
        <cdr:cNvSpPr/>
      </cdr:nvSpPr>
      <cdr:spPr>
        <a:xfrm xmlns:a="http://schemas.openxmlformats.org/drawingml/2006/main">
          <a:off x="452439" y="919163"/>
          <a:ext cx="295275" cy="857250"/>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0.57425</cdr:x>
      <cdr:y>0.6059</cdr:y>
    </cdr:from>
    <cdr:to>
      <cdr:x>0.61371</cdr:x>
      <cdr:y>0.78299</cdr:y>
    </cdr:to>
    <cdr:sp macro="" textlink="">
      <cdr:nvSpPr>
        <cdr:cNvPr id="4" name="Rectangle: Rounded Corners 3">
          <a:extLst xmlns:a="http://schemas.openxmlformats.org/drawingml/2006/main">
            <a:ext uri="{FF2B5EF4-FFF2-40B4-BE49-F238E27FC236}">
              <a16:creationId xmlns:a16="http://schemas.microsoft.com/office/drawing/2014/main" id="{28AE8D38-5D6F-516C-D3AC-AAC96C69EF92}"/>
            </a:ext>
          </a:extLst>
        </cdr:cNvPr>
        <cdr:cNvSpPr/>
      </cdr:nvSpPr>
      <cdr:spPr>
        <a:xfrm xmlns:a="http://schemas.openxmlformats.org/drawingml/2006/main">
          <a:off x="2633664" y="1820822"/>
          <a:ext cx="180975" cy="532160"/>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0.08968</cdr:x>
      <cdr:y>0.22743</cdr:y>
    </cdr:from>
    <cdr:to>
      <cdr:x>0.46833</cdr:x>
      <cdr:y>0.31424</cdr:y>
    </cdr:to>
    <cdr:sp macro="" textlink="">
      <cdr:nvSpPr>
        <cdr:cNvPr id="6" name="TextBox 5">
          <a:extLst xmlns:a="http://schemas.openxmlformats.org/drawingml/2006/main">
            <a:ext uri="{FF2B5EF4-FFF2-40B4-BE49-F238E27FC236}">
              <a16:creationId xmlns:a16="http://schemas.microsoft.com/office/drawing/2014/main" id="{34B30EFA-B985-2406-91A1-38DC31034136}"/>
            </a:ext>
          </a:extLst>
        </cdr:cNvPr>
        <cdr:cNvSpPr txBox="1"/>
      </cdr:nvSpPr>
      <cdr:spPr>
        <a:xfrm xmlns:a="http://schemas.openxmlformats.org/drawingml/2006/main">
          <a:off x="411309" y="683461"/>
          <a:ext cx="1736580" cy="260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Highest inflation in Jun-22</a:t>
          </a:r>
          <a:endParaRPr lang="en-IN">
            <a:solidFill>
              <a:schemeClr val="bg1"/>
            </a:solidFill>
            <a:effectLst/>
          </a:endParaRPr>
        </a:p>
      </cdr:txBody>
    </cdr:sp>
  </cdr:relSizeAnchor>
  <cdr:relSizeAnchor xmlns:cdr="http://schemas.openxmlformats.org/drawingml/2006/chartDrawing">
    <cdr:from>
      <cdr:x>0.32295</cdr:x>
      <cdr:y>0.79715</cdr:y>
    </cdr:from>
    <cdr:to>
      <cdr:x>0.69886</cdr:x>
      <cdr:y>0.87326</cdr:y>
    </cdr:to>
    <cdr:sp macro="" textlink="">
      <cdr:nvSpPr>
        <cdr:cNvPr id="7" name="TextBox 6">
          <a:extLst xmlns:a="http://schemas.openxmlformats.org/drawingml/2006/main">
            <a:ext uri="{FF2B5EF4-FFF2-40B4-BE49-F238E27FC236}">
              <a16:creationId xmlns:a16="http://schemas.microsoft.com/office/drawing/2014/main" id="{8995E6B1-BA55-5B0D-B692-D2CBF215A201}"/>
            </a:ext>
          </a:extLst>
        </cdr:cNvPr>
        <cdr:cNvSpPr txBox="1"/>
      </cdr:nvSpPr>
      <cdr:spPr>
        <a:xfrm xmlns:a="http://schemas.openxmlformats.org/drawingml/2006/main">
          <a:off x="1481139" y="2395538"/>
          <a:ext cx="1724025" cy="2287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Lowest inflation in </a:t>
          </a:r>
          <a:r>
            <a:rPr lang="en-IN" sz="1100" b="1" baseline="0">
              <a:solidFill>
                <a:schemeClr val="bg1"/>
              </a:solidFill>
              <a:effectLst/>
              <a:latin typeface="+mn-lt"/>
              <a:ea typeface="+mn-ea"/>
              <a:cs typeface="+mn-cs"/>
            </a:rPr>
            <a:t> Dec-22</a:t>
          </a:r>
          <a:endParaRPr lang="en-IN" sz="1100"/>
        </a:p>
      </cdr:txBody>
    </cdr:sp>
  </cdr:relSizeAnchor>
</c:userShapes>
</file>

<file path=xl/drawings/drawing5.xml><?xml version="1.0" encoding="utf-8"?>
<c:userShapes xmlns:c="http://schemas.openxmlformats.org/drawingml/2006/chart">
  <cdr:relSizeAnchor xmlns:cdr="http://schemas.openxmlformats.org/drawingml/2006/chartDrawing">
    <cdr:from>
      <cdr:x>0.80017</cdr:x>
      <cdr:y>0.3489</cdr:y>
    </cdr:from>
    <cdr:to>
      <cdr:x>0.96555</cdr:x>
      <cdr:y>0.6939</cdr:y>
    </cdr:to>
    <cdr:sp macro="" textlink="">
      <cdr:nvSpPr>
        <cdr:cNvPr id="2" name="Rectangle 1">
          <a:extLst xmlns:a="http://schemas.openxmlformats.org/drawingml/2006/main">
            <a:ext uri="{FF2B5EF4-FFF2-40B4-BE49-F238E27FC236}">
              <a16:creationId xmlns:a16="http://schemas.microsoft.com/office/drawing/2014/main" id="{F094A600-8D01-408B-9518-BA49A1BCEEF6}"/>
            </a:ext>
          </a:extLst>
        </cdr:cNvPr>
        <cdr:cNvSpPr/>
      </cdr:nvSpPr>
      <cdr:spPr>
        <a:xfrm xmlns:a="http://schemas.openxmlformats.org/drawingml/2006/main">
          <a:off x="4424364" y="1281114"/>
          <a:ext cx="914400" cy="12668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0.26787</cdr:x>
      <cdr:y>0.68872</cdr:y>
    </cdr:from>
    <cdr:to>
      <cdr:x>0.44358</cdr:x>
      <cdr:y>0.91958</cdr:y>
    </cdr:to>
    <cdr:sp macro="" textlink="">
      <cdr:nvSpPr>
        <cdr:cNvPr id="3" name="Rectangle 2">
          <a:extLst xmlns:a="http://schemas.openxmlformats.org/drawingml/2006/main">
            <a:ext uri="{FF2B5EF4-FFF2-40B4-BE49-F238E27FC236}">
              <a16:creationId xmlns:a16="http://schemas.microsoft.com/office/drawing/2014/main" id="{94DABC05-1BB5-F4EF-C19A-FF77B442F460}"/>
            </a:ext>
          </a:extLst>
        </cdr:cNvPr>
        <cdr:cNvSpPr/>
      </cdr:nvSpPr>
      <cdr:spPr>
        <a:xfrm xmlns:a="http://schemas.openxmlformats.org/drawingml/2006/main">
          <a:off x="1481139" y="2528889"/>
          <a:ext cx="971550" cy="8477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0.56761</cdr:x>
      <cdr:y>0.33593</cdr:y>
    </cdr:from>
    <cdr:to>
      <cdr:x>0.78122</cdr:x>
      <cdr:y>0.59274</cdr:y>
    </cdr:to>
    <cdr:sp macro="" textlink="">
      <cdr:nvSpPr>
        <cdr:cNvPr id="6" name="Flowchart: Sequential Access Storage 5">
          <a:extLst xmlns:a="http://schemas.openxmlformats.org/drawingml/2006/main">
            <a:ext uri="{FF2B5EF4-FFF2-40B4-BE49-F238E27FC236}">
              <a16:creationId xmlns:a16="http://schemas.microsoft.com/office/drawing/2014/main" id="{5C81DC01-EA95-F3E2-1661-CAF458341663}"/>
            </a:ext>
          </a:extLst>
        </cdr:cNvPr>
        <cdr:cNvSpPr/>
      </cdr:nvSpPr>
      <cdr:spPr>
        <a:xfrm xmlns:a="http://schemas.openxmlformats.org/drawingml/2006/main">
          <a:off x="3138489" y="1233488"/>
          <a:ext cx="1181100" cy="942975"/>
        </a:xfrm>
        <a:prstGeom xmlns:a="http://schemas.openxmlformats.org/drawingml/2006/main" prst="flowChartMagneticTap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highest for Starcy</a:t>
          </a:r>
          <a:r>
            <a:rPr lang="en-IN" sz="1000" b="1" baseline="0">
              <a:solidFill>
                <a:schemeClr val="tx1"/>
              </a:solidFill>
              <a:effectLst/>
              <a:latin typeface="+mn-lt"/>
              <a:ea typeface="+mn-ea"/>
              <a:cs typeface="+mn-cs"/>
            </a:rPr>
            <a:t> foods</a:t>
          </a:r>
          <a:endParaRPr lang="en-US">
            <a:solidFill>
              <a:schemeClr val="tx1"/>
            </a:solidFill>
          </a:endParaRPr>
        </a:p>
      </cdr:txBody>
    </cdr:sp>
  </cdr:relSizeAnchor>
  <cdr:relSizeAnchor xmlns:cdr="http://schemas.openxmlformats.org/drawingml/2006/chartDrawing">
    <cdr:from>
      <cdr:x>0.31094</cdr:x>
      <cdr:y>0.40337</cdr:y>
    </cdr:from>
    <cdr:to>
      <cdr:x>0.49871</cdr:x>
      <cdr:y>0.66537</cdr:y>
    </cdr:to>
    <cdr:sp macro="" textlink="">
      <cdr:nvSpPr>
        <cdr:cNvPr id="8" name="Speech Bubble: Oval 7">
          <a:extLst xmlns:a="http://schemas.openxmlformats.org/drawingml/2006/main">
            <a:ext uri="{FF2B5EF4-FFF2-40B4-BE49-F238E27FC236}">
              <a16:creationId xmlns:a16="http://schemas.microsoft.com/office/drawing/2014/main" id="{56B2F7CE-D2F5-EDE3-0E6F-7F9A80099AF3}"/>
            </a:ext>
          </a:extLst>
        </cdr:cNvPr>
        <cdr:cNvSpPr/>
      </cdr:nvSpPr>
      <cdr:spPr>
        <a:xfrm xmlns:a="http://schemas.openxmlformats.org/drawingml/2006/main">
          <a:off x="1719264" y="1481139"/>
          <a:ext cx="1038225" cy="962025"/>
        </a:xfrm>
        <a:prstGeom xmlns:a="http://schemas.openxmlformats.org/drawingml/2006/main" prst="wedgeEllipseCallou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lowest for Veg's</a:t>
          </a:r>
          <a:r>
            <a:rPr lang="en-IN" sz="1000" b="1" baseline="0">
              <a:solidFill>
                <a:schemeClr val="tx1"/>
              </a:solidFill>
              <a:effectLst/>
              <a:latin typeface="+mn-lt"/>
              <a:ea typeface="+mn-ea"/>
              <a:cs typeface="+mn-cs"/>
            </a:rPr>
            <a:t> and Fruits</a:t>
          </a:r>
          <a:r>
            <a:rPr lang="en-IN" sz="1000" b="1">
              <a:solidFill>
                <a:schemeClr val="tx1"/>
              </a:solidFill>
              <a:effectLst/>
              <a:latin typeface="+mn-lt"/>
              <a:ea typeface="+mn-ea"/>
              <a:cs typeface="+mn-cs"/>
            </a:rPr>
            <a:t> </a:t>
          </a:r>
          <a:endParaRPr lang="en-US" sz="1000"/>
        </a:p>
      </cdr:txBody>
    </cdr:sp>
  </cdr:relSizeAnchor>
</c:userShapes>
</file>

<file path=xl/drawings/drawing6.xml><?xml version="1.0" encoding="utf-8"?>
<xdr:wsDr xmlns:xdr="http://schemas.openxmlformats.org/drawingml/2006/spreadsheetDrawing" xmlns:a="http://schemas.openxmlformats.org/drawingml/2006/main">
  <xdr:twoCellAnchor>
    <xdr:from>
      <xdr:col>9</xdr:col>
      <xdr:colOff>80962</xdr:colOff>
      <xdr:row>14</xdr:row>
      <xdr:rowOff>23812</xdr:rowOff>
    </xdr:from>
    <xdr:to>
      <xdr:col>12</xdr:col>
      <xdr:colOff>1319212</xdr:colOff>
      <xdr:row>28</xdr:row>
      <xdr:rowOff>100012</xdr:rowOff>
    </xdr:to>
    <xdr:graphicFrame macro="">
      <xdr:nvGraphicFramePr>
        <xdr:cNvPr id="2" name="Chart 1">
          <a:extLst>
            <a:ext uri="{FF2B5EF4-FFF2-40B4-BE49-F238E27FC236}">
              <a16:creationId xmlns:a16="http://schemas.microsoft.com/office/drawing/2014/main" id="{7C526061-AEBD-F575-DF1A-11C6CC88A1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138112</xdr:colOff>
      <xdr:row>41</xdr:row>
      <xdr:rowOff>166687</xdr:rowOff>
    </xdr:from>
    <xdr:to>
      <xdr:col>12</xdr:col>
      <xdr:colOff>1376362</xdr:colOff>
      <xdr:row>56</xdr:row>
      <xdr:rowOff>52387</xdr:rowOff>
    </xdr:to>
    <xdr:graphicFrame macro="">
      <xdr:nvGraphicFramePr>
        <xdr:cNvPr id="4" name="Chart 3">
          <a:extLst>
            <a:ext uri="{FF2B5EF4-FFF2-40B4-BE49-F238E27FC236}">
              <a16:creationId xmlns:a16="http://schemas.microsoft.com/office/drawing/2014/main" id="{7A50E152-FCDC-C905-9B3E-E84E6E2853C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61912</xdr:colOff>
      <xdr:row>67</xdr:row>
      <xdr:rowOff>71437</xdr:rowOff>
    </xdr:from>
    <xdr:to>
      <xdr:col>12</xdr:col>
      <xdr:colOff>1300162</xdr:colOff>
      <xdr:row>81</xdr:row>
      <xdr:rowOff>147637</xdr:rowOff>
    </xdr:to>
    <xdr:graphicFrame macro="">
      <xdr:nvGraphicFramePr>
        <xdr:cNvPr id="5" name="Chart 4">
          <a:extLst>
            <a:ext uri="{FF2B5EF4-FFF2-40B4-BE49-F238E27FC236}">
              <a16:creationId xmlns:a16="http://schemas.microsoft.com/office/drawing/2014/main" id="{7B70686B-A4A4-FB3B-CA5F-C116F1F803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7.xml><?xml version="1.0" encoding="utf-8"?>
<c:userShapes xmlns:c="http://schemas.openxmlformats.org/drawingml/2006/chart">
  <cdr:relSizeAnchor xmlns:cdr="http://schemas.openxmlformats.org/drawingml/2006/chartDrawing">
    <cdr:from>
      <cdr:x>0.46979</cdr:x>
      <cdr:y>0.18229</cdr:y>
    </cdr:from>
    <cdr:to>
      <cdr:x>0.47396</cdr:x>
      <cdr:y>0.80035</cdr:y>
    </cdr:to>
    <cdr:cxnSp macro="">
      <cdr:nvCxnSpPr>
        <cdr:cNvPr id="3" name="Straight Connector 2">
          <a:extLst xmlns:a="http://schemas.openxmlformats.org/drawingml/2006/main">
            <a:ext uri="{FF2B5EF4-FFF2-40B4-BE49-F238E27FC236}">
              <a16:creationId xmlns:a16="http://schemas.microsoft.com/office/drawing/2014/main" id="{72F3038E-39D5-2758-0A72-DFFE45967EBB}"/>
            </a:ext>
          </a:extLst>
        </cdr:cNvPr>
        <cdr:cNvCxnSpPr/>
      </cdr:nvCxnSpPr>
      <cdr:spPr>
        <a:xfrm xmlns:a="http://schemas.openxmlformats.org/drawingml/2006/main">
          <a:off x="2147888" y="500063"/>
          <a:ext cx="19050" cy="16954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0.51563</cdr:x>
      <cdr:y>0.24132</cdr:y>
    </cdr:from>
    <cdr:to>
      <cdr:x>0.52813</cdr:x>
      <cdr:y>0.25799</cdr:y>
    </cdr:to>
    <cdr:sp macro="" textlink="">
      <cdr:nvSpPr>
        <cdr:cNvPr id="4" name="TextBox 3">
          <a:extLst xmlns:a="http://schemas.openxmlformats.org/drawingml/2006/main">
            <a:ext uri="{FF2B5EF4-FFF2-40B4-BE49-F238E27FC236}">
              <a16:creationId xmlns:a16="http://schemas.microsoft.com/office/drawing/2014/main" id="{AC6881E9-938B-01C9-6404-EEBA28B1083D}"/>
            </a:ext>
          </a:extLst>
        </cdr:cNvPr>
        <cdr:cNvSpPr txBox="1"/>
      </cdr:nvSpPr>
      <cdr:spPr>
        <a:xfrm xmlns:a="http://schemas.openxmlformats.org/drawingml/2006/main">
          <a:off x="2357438" y="661988"/>
          <a:ext cx="5715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0.66563</cdr:x>
      <cdr:y>0.15451</cdr:y>
    </cdr:from>
    <cdr:to>
      <cdr:x>0.90521</cdr:x>
      <cdr:y>0.24132</cdr:y>
    </cdr:to>
    <cdr:sp macro="" textlink="">
      <cdr:nvSpPr>
        <cdr:cNvPr id="5" name="Rectangle: Rounded Corners 4">
          <a:extLst xmlns:a="http://schemas.openxmlformats.org/drawingml/2006/main">
            <a:ext uri="{FF2B5EF4-FFF2-40B4-BE49-F238E27FC236}">
              <a16:creationId xmlns:a16="http://schemas.microsoft.com/office/drawing/2014/main" id="{F6CE8EC5-303E-6BA4-77E0-97ACE59017AA}"/>
            </a:ext>
          </a:extLst>
        </cdr:cNvPr>
        <cdr:cNvSpPr/>
      </cdr:nvSpPr>
      <cdr:spPr>
        <a:xfrm xmlns:a="http://schemas.openxmlformats.org/drawingml/2006/main">
          <a:off x="3043238" y="423862"/>
          <a:ext cx="1095375" cy="238125"/>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Post</a:t>
          </a:r>
          <a:r>
            <a:rPr lang="en-US" baseline="0">
              <a:solidFill>
                <a:schemeClr val="tx1"/>
              </a:solidFill>
            </a:rPr>
            <a:t> Covid-19</a:t>
          </a:r>
          <a:endParaRPr lang="en-US">
            <a:solidFill>
              <a:schemeClr val="tx1"/>
            </a:solidFill>
          </a:endParaRPr>
        </a:p>
      </cdr:txBody>
    </cdr:sp>
  </cdr:relSizeAnchor>
  <cdr:relSizeAnchor xmlns:cdr="http://schemas.openxmlformats.org/drawingml/2006/chartDrawing">
    <cdr:from>
      <cdr:x>0.17813</cdr:x>
      <cdr:y>0.15799</cdr:y>
    </cdr:from>
    <cdr:to>
      <cdr:x>0.38438</cdr:x>
      <cdr:y>0.25521</cdr:y>
    </cdr:to>
    <cdr:sp macro="" textlink="">
      <cdr:nvSpPr>
        <cdr:cNvPr id="9" name="Rectangle: Rounded Corners 8">
          <a:extLst xmlns:a="http://schemas.openxmlformats.org/drawingml/2006/main">
            <a:ext uri="{FF2B5EF4-FFF2-40B4-BE49-F238E27FC236}">
              <a16:creationId xmlns:a16="http://schemas.microsoft.com/office/drawing/2014/main" id="{4E8B01C5-8C0A-48A6-6282-04F0E0055EA3}"/>
            </a:ext>
          </a:extLst>
        </cdr:cNvPr>
        <cdr:cNvSpPr/>
      </cdr:nvSpPr>
      <cdr:spPr>
        <a:xfrm xmlns:a="http://schemas.openxmlformats.org/drawingml/2006/main">
          <a:off x="814388" y="433388"/>
          <a:ext cx="942975" cy="266700"/>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Pre Covid-19</a:t>
          </a:r>
        </a:p>
        <a:p xmlns:a="http://schemas.openxmlformats.org/drawingml/2006/main">
          <a:endParaRPr lang="en-US">
            <a:solidFill>
              <a:schemeClr val="tx1"/>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0.47188</cdr:x>
      <cdr:y>0.21354</cdr:y>
    </cdr:from>
    <cdr:to>
      <cdr:x>0.47813</cdr:x>
      <cdr:y>0.85938</cdr:y>
    </cdr:to>
    <cdr:cxnSp macro="">
      <cdr:nvCxnSpPr>
        <cdr:cNvPr id="5" name="Straight Connector 4">
          <a:extLst xmlns:a="http://schemas.openxmlformats.org/drawingml/2006/main">
            <a:ext uri="{FF2B5EF4-FFF2-40B4-BE49-F238E27FC236}">
              <a16:creationId xmlns:a16="http://schemas.microsoft.com/office/drawing/2014/main" id="{B3E5ABFC-B816-972E-D71E-C90A972A5B43}"/>
            </a:ext>
          </a:extLst>
        </cdr:cNvPr>
        <cdr:cNvCxnSpPr/>
      </cdr:nvCxnSpPr>
      <cdr:spPr>
        <a:xfrm xmlns:a="http://schemas.openxmlformats.org/drawingml/2006/main">
          <a:off x="2157413" y="585788"/>
          <a:ext cx="28575" cy="17716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0.57813</cdr:x>
      <cdr:y>0.19618</cdr:y>
    </cdr:from>
    <cdr:to>
      <cdr:x>0.79479</cdr:x>
      <cdr:y>0.27951</cdr:y>
    </cdr:to>
    <cdr:sp macro="" textlink="">
      <cdr:nvSpPr>
        <cdr:cNvPr id="6" name="TextBox 5">
          <a:extLst xmlns:a="http://schemas.openxmlformats.org/drawingml/2006/main">
            <a:ext uri="{FF2B5EF4-FFF2-40B4-BE49-F238E27FC236}">
              <a16:creationId xmlns:a16="http://schemas.microsoft.com/office/drawing/2014/main" id="{903058B7-533A-2EC0-85FF-7442E61DAC8D}"/>
            </a:ext>
          </a:extLst>
        </cdr:cNvPr>
        <cdr:cNvSpPr txBox="1"/>
      </cdr:nvSpPr>
      <cdr:spPr>
        <a:xfrm xmlns:a="http://schemas.openxmlformats.org/drawingml/2006/main">
          <a:off x="2643189" y="538163"/>
          <a:ext cx="99060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0.19896</cdr:x>
      <cdr:y>0.19618</cdr:y>
    </cdr:from>
    <cdr:to>
      <cdr:x>0.41146</cdr:x>
      <cdr:y>0.27604</cdr:y>
    </cdr:to>
    <cdr:sp macro="" textlink="">
      <cdr:nvSpPr>
        <cdr:cNvPr id="7" name="TextBox 6">
          <a:extLst xmlns:a="http://schemas.openxmlformats.org/drawingml/2006/main">
            <a:ext uri="{FF2B5EF4-FFF2-40B4-BE49-F238E27FC236}">
              <a16:creationId xmlns:a16="http://schemas.microsoft.com/office/drawing/2014/main" id="{F697C4FD-1533-E70A-4E3F-024D85CFD1E2}"/>
            </a:ext>
          </a:extLst>
        </cdr:cNvPr>
        <cdr:cNvSpPr txBox="1"/>
      </cdr:nvSpPr>
      <cdr:spPr>
        <a:xfrm xmlns:a="http://schemas.openxmlformats.org/drawingml/2006/main">
          <a:off x="909638" y="538163"/>
          <a:ext cx="9715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9.xml><?xml version="1.0" encoding="utf-8"?>
<c:userShapes xmlns:c="http://schemas.openxmlformats.org/drawingml/2006/chart">
  <cdr:relSizeAnchor xmlns:cdr="http://schemas.openxmlformats.org/drawingml/2006/chartDrawing">
    <cdr:from>
      <cdr:x>0.46771</cdr:x>
      <cdr:y>0.19965</cdr:y>
    </cdr:from>
    <cdr:to>
      <cdr:x>0.46979</cdr:x>
      <cdr:y>0.77257</cdr:y>
    </cdr:to>
    <cdr:cxnSp macro="">
      <cdr:nvCxnSpPr>
        <cdr:cNvPr id="3" name="Straight Connector 2">
          <a:extLst xmlns:a="http://schemas.openxmlformats.org/drawingml/2006/main">
            <a:ext uri="{FF2B5EF4-FFF2-40B4-BE49-F238E27FC236}">
              <a16:creationId xmlns:a16="http://schemas.microsoft.com/office/drawing/2014/main" id="{3FDAD587-83E1-29A7-A9ED-E135014A8627}"/>
            </a:ext>
          </a:extLst>
        </cdr:cNvPr>
        <cdr:cNvCxnSpPr/>
      </cdr:nvCxnSpPr>
      <cdr:spPr>
        <a:xfrm xmlns:a="http://schemas.openxmlformats.org/drawingml/2006/main">
          <a:off x="2138363" y="547688"/>
          <a:ext cx="9525" cy="1571625"/>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0.60938</cdr:x>
      <cdr:y>0.24479</cdr:y>
    </cdr:from>
    <cdr:to>
      <cdr:x>0.82813</cdr:x>
      <cdr:y>0.33507</cdr:y>
    </cdr:to>
    <cdr:sp macro="" textlink="">
      <cdr:nvSpPr>
        <cdr:cNvPr id="4" name="TextBox 3">
          <a:extLst xmlns:a="http://schemas.openxmlformats.org/drawingml/2006/main">
            <a:ext uri="{FF2B5EF4-FFF2-40B4-BE49-F238E27FC236}">
              <a16:creationId xmlns:a16="http://schemas.microsoft.com/office/drawing/2014/main" id="{B0FD3836-840A-32C7-DD3C-B8A33C69DD0F}"/>
            </a:ext>
          </a:extLst>
        </cdr:cNvPr>
        <cdr:cNvSpPr txBox="1"/>
      </cdr:nvSpPr>
      <cdr:spPr>
        <a:xfrm xmlns:a="http://schemas.openxmlformats.org/drawingml/2006/main">
          <a:off x="2786063" y="671513"/>
          <a:ext cx="100012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0.13229</cdr:x>
      <cdr:y>0.25868</cdr:y>
    </cdr:from>
    <cdr:to>
      <cdr:x>0.33646</cdr:x>
      <cdr:y>0.3316</cdr:y>
    </cdr:to>
    <cdr:sp macro="" textlink="">
      <cdr:nvSpPr>
        <cdr:cNvPr id="5" name="TextBox 4">
          <a:extLst xmlns:a="http://schemas.openxmlformats.org/drawingml/2006/main">
            <a:ext uri="{FF2B5EF4-FFF2-40B4-BE49-F238E27FC236}">
              <a16:creationId xmlns:a16="http://schemas.microsoft.com/office/drawing/2014/main" id="{1FE402CA-9626-5C85-74AC-F745FD76CEF1}"/>
            </a:ext>
          </a:extLst>
        </cdr:cNvPr>
        <cdr:cNvSpPr txBox="1"/>
      </cdr:nvSpPr>
      <cdr:spPr>
        <a:xfrm xmlns:a="http://schemas.openxmlformats.org/drawingml/2006/main">
          <a:off x="604838" y="709613"/>
          <a:ext cx="93345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10.xml><?xml version="1.0" encoding="utf-8"?>
<xdr:wsDr xmlns:xdr="http://schemas.openxmlformats.org/drawingml/2006/spreadsheetDrawing" xmlns:a="http://schemas.openxmlformats.org/drawingml/2006/main">
  <xdr:twoCellAnchor>
    <xdr:from>
      <xdr:col>53</xdr:col>
      <xdr:colOff>990600</xdr:colOff>
      <xdr:row>5</xdr:row>
      <xdr:rowOff>204787</xdr:rowOff>
    </xdr:from>
    <xdr:to>
      <xdr:col>57</xdr:col>
      <xdr:colOff>1009650</xdr:colOff>
      <xdr:row>19</xdr:row>
      <xdr:rowOff>14287</xdr:rowOff>
    </xdr:to>
    <xdr:graphicFrame macro="">
      <xdr:nvGraphicFramePr>
        <xdr:cNvPr id="2" name="Chart 1">
          <a:extLst>
            <a:ext uri="{FF2B5EF4-FFF2-40B4-BE49-F238E27FC236}">
              <a16:creationId xmlns:a16="http://schemas.microsoft.com/office/drawing/2014/main" id="{FB8C4F7B-C92A-A51B-123D-1301460E39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53</xdr:col>
      <xdr:colOff>895350</xdr:colOff>
      <xdr:row>41</xdr:row>
      <xdr:rowOff>147637</xdr:rowOff>
    </xdr:from>
    <xdr:to>
      <xdr:col>57</xdr:col>
      <xdr:colOff>1209675</xdr:colOff>
      <xdr:row>54</xdr:row>
      <xdr:rowOff>166687</xdr:rowOff>
    </xdr:to>
    <xdr:graphicFrame macro="">
      <xdr:nvGraphicFramePr>
        <xdr:cNvPr id="3" name="Chart 2">
          <a:extLst>
            <a:ext uri="{FF2B5EF4-FFF2-40B4-BE49-F238E27FC236}">
              <a16:creationId xmlns:a16="http://schemas.microsoft.com/office/drawing/2014/main" id="{FC114936-D3D5-C09C-93AE-2496C72D7B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52</xdr:col>
      <xdr:colOff>2276475</xdr:colOff>
      <xdr:row>80</xdr:row>
      <xdr:rowOff>204787</xdr:rowOff>
    </xdr:from>
    <xdr:to>
      <xdr:col>56</xdr:col>
      <xdr:colOff>828675</xdr:colOff>
      <xdr:row>94</xdr:row>
      <xdr:rowOff>14287</xdr:rowOff>
    </xdr:to>
    <xdr:graphicFrame macro="">
      <xdr:nvGraphicFramePr>
        <xdr:cNvPr id="4" name="Chart 3">
          <a:extLst>
            <a:ext uri="{FF2B5EF4-FFF2-40B4-BE49-F238E27FC236}">
              <a16:creationId xmlns:a16="http://schemas.microsoft.com/office/drawing/2014/main" id="{9F44C74D-51D6-D608-A2C1-464E3587FF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11.xml><?xml version="1.0" encoding="utf-8"?>
<c:userShapes xmlns:c="http://schemas.openxmlformats.org/drawingml/2006/chart">
  <cdr:relSizeAnchor xmlns:cdr="http://schemas.openxmlformats.org/drawingml/2006/chartDrawing">
    <cdr:from>
      <cdr:x>0.12533</cdr:x>
      <cdr:y>0.27951</cdr:y>
    </cdr:from>
    <cdr:to>
      <cdr:x>0.16623</cdr:x>
      <cdr:y>0.63368</cdr:y>
    </cdr:to>
    <cdr:sp macro="" textlink="">
      <cdr:nvSpPr>
        <cdr:cNvPr id="2" name="Rectangle 1">
          <a:extLst xmlns:a="http://schemas.openxmlformats.org/drawingml/2006/main">
            <a:ext uri="{FF2B5EF4-FFF2-40B4-BE49-F238E27FC236}">
              <a16:creationId xmlns:a16="http://schemas.microsoft.com/office/drawing/2014/main" id="{D27D25FA-9916-DA93-633D-900A98934CD8}"/>
            </a:ext>
          </a:extLst>
        </cdr:cNvPr>
        <cdr:cNvSpPr/>
      </cdr:nvSpPr>
      <cdr:spPr>
        <a:xfrm xmlns:a="http://schemas.openxmlformats.org/drawingml/2006/main">
          <a:off x="904875" y="766763"/>
          <a:ext cx="295275" cy="97155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2.xml><?xml version="1.0" encoding="utf-8"?>
<c:userShapes xmlns:c="http://schemas.openxmlformats.org/drawingml/2006/chart">
  <cdr:relSizeAnchor xmlns:cdr="http://schemas.openxmlformats.org/drawingml/2006/chartDrawing">
    <cdr:from>
      <cdr:x>0.12421</cdr:x>
      <cdr:y>0.28646</cdr:y>
    </cdr:from>
    <cdr:to>
      <cdr:x>0.16223</cdr:x>
      <cdr:y>0.64757</cdr:y>
    </cdr:to>
    <cdr:sp macro="" textlink="">
      <cdr:nvSpPr>
        <cdr:cNvPr id="2" name="Rectangle 1">
          <a:extLst xmlns:a="http://schemas.openxmlformats.org/drawingml/2006/main">
            <a:ext uri="{FF2B5EF4-FFF2-40B4-BE49-F238E27FC236}">
              <a16:creationId xmlns:a16="http://schemas.microsoft.com/office/drawing/2014/main" id="{200B2F85-AABD-2DD9-8773-15AFC4CE3B35}"/>
            </a:ext>
          </a:extLst>
        </cdr:cNvPr>
        <cdr:cNvSpPr/>
      </cdr:nvSpPr>
      <cdr:spPr>
        <a:xfrm xmlns:a="http://schemas.openxmlformats.org/drawingml/2006/main">
          <a:off x="933450" y="785813"/>
          <a:ext cx="285750" cy="99060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3.xml><?xml version="1.0" encoding="utf-8"?>
<c:userShapes xmlns:c="http://schemas.openxmlformats.org/drawingml/2006/chart">
  <cdr:relSizeAnchor xmlns:cdr="http://schemas.openxmlformats.org/drawingml/2006/chartDrawing">
    <cdr:from>
      <cdr:x>0.13333</cdr:x>
      <cdr:y>0.28299</cdr:y>
    </cdr:from>
    <cdr:to>
      <cdr:x>0.17872</cdr:x>
      <cdr:y>0.64063</cdr:y>
    </cdr:to>
    <cdr:sp macro="" textlink="">
      <cdr:nvSpPr>
        <cdr:cNvPr id="2" name="Rectangle 1">
          <a:extLst xmlns:a="http://schemas.openxmlformats.org/drawingml/2006/main">
            <a:ext uri="{FF2B5EF4-FFF2-40B4-BE49-F238E27FC236}">
              <a16:creationId xmlns:a16="http://schemas.microsoft.com/office/drawing/2014/main" id="{743514B8-8891-1FAE-D830-79DDAEF58415}"/>
            </a:ext>
          </a:extLst>
        </cdr:cNvPr>
        <cdr:cNvSpPr/>
      </cdr:nvSpPr>
      <cdr:spPr>
        <a:xfrm xmlns:a="http://schemas.openxmlformats.org/drawingml/2006/main">
          <a:off x="895350" y="776288"/>
          <a:ext cx="304800" cy="98107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4.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BCCFDC76-B620-4822-BA03-851FFED486FD}"/>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Distribution of Broader Categories with in Latest Month (May)</a:t>
          </a:r>
          <a:endParaRPr lang="en-IN" sz="2400">
            <a:effectLst/>
          </a:endParaRPr>
        </a:p>
        <a:p>
          <a:pPr algn="l"/>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D722A979-FDDB-41DC-A607-F9414FB5D4DE}"/>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a:solidFill>
                <a:schemeClr val="lt1"/>
              </a:solidFill>
              <a:effectLst/>
              <a:latin typeface="+mn-lt"/>
              <a:ea typeface="+mn-ea"/>
              <a:cs typeface="+mn-cs"/>
            </a:rPr>
            <a:t>Contribution</a:t>
          </a:r>
          <a:r>
            <a:rPr lang="en-GB" sz="1800" baseline="0">
              <a:solidFill>
                <a:schemeClr val="lt1"/>
              </a:solidFill>
              <a:effectLst/>
              <a:latin typeface="+mn-lt"/>
              <a:ea typeface="+mn-ea"/>
              <a:cs typeface="+mn-cs"/>
            </a:rPr>
            <a:t> of different categories based on the latest month's data towards the CPI baskets.</a:t>
          </a:r>
          <a:endParaRPr lang="en-GB" sz="1800" b="0"/>
        </a:p>
      </xdr:txBody>
    </xdr:sp>
    <xdr:clientData/>
  </xdr:twoCellAnchor>
  <xdr:twoCellAnchor>
    <xdr:from>
      <xdr:col>1</xdr:col>
      <xdr:colOff>31750</xdr:colOff>
      <xdr:row>26</xdr:row>
      <xdr:rowOff>105832</xdr:rowOff>
    </xdr:from>
    <xdr:to>
      <xdr:col>17</xdr:col>
      <xdr:colOff>10584</xdr:colOff>
      <xdr:row>32</xdr:row>
      <xdr:rowOff>169333</xdr:rowOff>
    </xdr:to>
    <xdr:sp macro="" textlink="">
      <xdr:nvSpPr>
        <xdr:cNvPr id="4" name="Rectangle 3">
          <a:extLst>
            <a:ext uri="{FF2B5EF4-FFF2-40B4-BE49-F238E27FC236}">
              <a16:creationId xmlns:a16="http://schemas.microsoft.com/office/drawing/2014/main" id="{70C78626-BF84-488F-8803-AC81FE298B14}"/>
            </a:ext>
          </a:extLst>
        </xdr:cNvPr>
        <xdr:cNvSpPr/>
      </xdr:nvSpPr>
      <xdr:spPr>
        <a:xfrm>
          <a:off x="307975" y="5373157"/>
          <a:ext cx="13456709" cy="1358901"/>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GB" sz="1400" b="1">
              <a:solidFill>
                <a:schemeClr val="tx1"/>
              </a:solidFill>
            </a:rPr>
            <a:t>Food</a:t>
          </a:r>
          <a:r>
            <a:rPr lang="en-GB" sz="1400" b="1" baseline="0">
              <a:solidFill>
                <a:schemeClr val="tx1"/>
              </a:solidFill>
            </a:rPr>
            <a:t> Bucket contains </a:t>
          </a:r>
          <a:r>
            <a:rPr lang="en-GB" sz="1400" baseline="0"/>
            <a:t>: </a:t>
          </a:r>
          <a:r>
            <a:rPr lang="en-GB" sz="1400" baseline="0">
              <a:solidFill>
                <a:schemeClr val="lt1"/>
              </a:solidFill>
              <a:effectLst/>
              <a:latin typeface="+mn-lt"/>
              <a:ea typeface="+mn-ea"/>
              <a:cs typeface="+mn-cs"/>
            </a:rPr>
            <a:t>Cereals and products,Meat and fish,Egg,Milk and products,Oils and fats,Fruits,Vegetables,Pulses and products,Sugar and Confectionery,Spices,Non-alcoholic beverages,Prepared meals, snacks, sweets etc.,</a:t>
          </a:r>
          <a:br>
            <a:rPr lang="en-GB" sz="1400" baseline="0">
              <a:solidFill>
                <a:schemeClr val="lt1"/>
              </a:solidFill>
              <a:effectLst/>
              <a:latin typeface="+mn-lt"/>
              <a:ea typeface="+mn-ea"/>
              <a:cs typeface="+mn-cs"/>
            </a:rPr>
          </a:br>
          <a:r>
            <a:rPr lang="en-GB" sz="1400" b="1" baseline="0">
              <a:solidFill>
                <a:sysClr val="windowText" lastClr="000000"/>
              </a:solidFill>
              <a:effectLst/>
              <a:latin typeface="+mn-lt"/>
              <a:ea typeface="+mn-ea"/>
              <a:cs typeface="+mn-cs"/>
            </a:rPr>
            <a:t>Apparel Bucket contains </a:t>
          </a:r>
          <a:r>
            <a:rPr lang="en-GB" sz="1400" baseline="0">
              <a:solidFill>
                <a:schemeClr val="lt1"/>
              </a:solidFill>
              <a:effectLst/>
              <a:latin typeface="+mn-lt"/>
              <a:ea typeface="+mn-ea"/>
              <a:cs typeface="+mn-cs"/>
            </a:rPr>
            <a:t>: Clothing,Footwear and Clothing and footwear</a:t>
          </a:r>
          <a:endParaRPr lang="en-IN" sz="1400">
            <a:effectLst/>
          </a:endParaRPr>
        </a:p>
        <a:p>
          <a:pPr algn="ctr"/>
          <a:r>
            <a:rPr lang="en-GB" sz="1400" b="1" baseline="0">
              <a:solidFill>
                <a:schemeClr val="tx1"/>
              </a:solidFill>
            </a:rPr>
            <a:t>Primary Bucket contains </a:t>
          </a:r>
          <a:r>
            <a:rPr lang="en-GB" sz="1400" baseline="0"/>
            <a:t>: Fuel and light,Household goods and services,Health,Housing,Transport and communication and Education</a:t>
          </a:r>
        </a:p>
        <a:p>
          <a:pPr algn="ctr"/>
          <a:r>
            <a:rPr lang="en-GB" sz="1400" b="1" baseline="0">
              <a:solidFill>
                <a:schemeClr val="tx1"/>
              </a:solidFill>
            </a:rPr>
            <a:t>Secondary and Luxury Bucket contains </a:t>
          </a:r>
          <a:r>
            <a:rPr lang="en-GB" sz="1400" baseline="0"/>
            <a:t>: Recreation and amusement,Personal care and effects,Miscellaneous,Pan, tobacco and intoxicants </a:t>
          </a:r>
          <a:endParaRPr lang="en-GB" sz="1400"/>
        </a:p>
      </xdr:txBody>
    </xdr:sp>
    <xdr:clientData/>
  </xdr:twoCellAnchor>
  <xdr:twoCellAnchor>
    <xdr:from>
      <xdr:col>4</xdr:col>
      <xdr:colOff>39158</xdr:colOff>
      <xdr:row>6</xdr:row>
      <xdr:rowOff>103716</xdr:rowOff>
    </xdr:from>
    <xdr:to>
      <xdr:col>13</xdr:col>
      <xdr:colOff>785283</xdr:colOff>
      <xdr:row>11</xdr:row>
      <xdr:rowOff>133350</xdr:rowOff>
    </xdr:to>
    <xdr:sp macro="" textlink="">
      <xdr:nvSpPr>
        <xdr:cNvPr id="5" name="Rectangle 4">
          <a:extLst>
            <a:ext uri="{FF2B5EF4-FFF2-40B4-BE49-F238E27FC236}">
              <a16:creationId xmlns:a16="http://schemas.microsoft.com/office/drawing/2014/main" id="{F5FE8BC5-65CD-45F7-81CE-44997C9DEE5E}"/>
            </a:ext>
          </a:extLst>
        </xdr:cNvPr>
        <xdr:cNvSpPr/>
      </xdr:nvSpPr>
      <xdr:spPr>
        <a:xfrm>
          <a:off x="2829983" y="1418166"/>
          <a:ext cx="8356600" cy="11250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r>
            <a:rPr lang="en-GB" sz="1100" baseline="0">
              <a:solidFill>
                <a:schemeClr val="tx1"/>
              </a:solidFill>
            </a:rPr>
            <a:t> </a:t>
          </a:r>
        </a:p>
        <a:p>
          <a:pPr lvl="1" algn="l"/>
          <a:r>
            <a:rPr lang="en-GB" sz="1100" baseline="0">
              <a:solidFill>
                <a:schemeClr val="tx1"/>
              </a:solidFill>
            </a:rPr>
            <a:t>1)Food Bucket contributes the  highest CPI calculation </a:t>
          </a:r>
        </a:p>
        <a:p>
          <a:pPr lvl="1" algn="l"/>
          <a:r>
            <a:rPr lang="en-GB" sz="1100" baseline="0">
              <a:solidFill>
                <a:schemeClr val="tx1"/>
              </a:solidFill>
            </a:rPr>
            <a:t>2)Rural and Rural+Urban have similar contribution to the  calculation,while in urban areas the Food CPI is slightly increasd  by 1% compared to both</a:t>
          </a:r>
        </a:p>
        <a:p>
          <a:pPr lvl="1" algn="l"/>
          <a:r>
            <a:rPr lang="en-GB" sz="1100" baseline="0">
              <a:solidFill>
                <a:schemeClr val="tx1"/>
              </a:solidFill>
            </a:rPr>
            <a:t>3)Apparel stands in last position in its contribution to the calculation of the Customer Price Index(CPI)</a:t>
          </a:r>
        </a:p>
      </xdr:txBody>
    </xdr:sp>
    <xdr:clientData/>
  </xdr:twoCellAnchor>
  <xdr:twoCellAnchor>
    <xdr:from>
      <xdr:col>4</xdr:col>
      <xdr:colOff>26459</xdr:colOff>
      <xdr:row>6</xdr:row>
      <xdr:rowOff>123825</xdr:rowOff>
    </xdr:from>
    <xdr:to>
      <xdr:col>9</xdr:col>
      <xdr:colOff>55034</xdr:colOff>
      <xdr:row>7</xdr:row>
      <xdr:rowOff>118533</xdr:rowOff>
    </xdr:to>
    <xdr:sp macro="" textlink="">
      <xdr:nvSpPr>
        <xdr:cNvPr id="6" name="Rectangle 5">
          <a:extLst>
            <a:ext uri="{FF2B5EF4-FFF2-40B4-BE49-F238E27FC236}">
              <a16:creationId xmlns:a16="http://schemas.microsoft.com/office/drawing/2014/main" id="{3225FB68-561E-43B4-8DB8-405E57D7D87E}"/>
            </a:ext>
          </a:extLst>
        </xdr:cNvPr>
        <xdr:cNvSpPr/>
      </xdr:nvSpPr>
      <xdr:spPr>
        <a:xfrm>
          <a:off x="2817284" y="1438275"/>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275166</xdr:colOff>
      <xdr:row>34</xdr:row>
      <xdr:rowOff>89957</xdr:rowOff>
    </xdr:from>
    <xdr:to>
      <xdr:col>8</xdr:col>
      <xdr:colOff>496358</xdr:colOff>
      <xdr:row>36</xdr:row>
      <xdr:rowOff>164041</xdr:rowOff>
    </xdr:to>
    <xdr:sp macro="" textlink="">
      <xdr:nvSpPr>
        <xdr:cNvPr id="7" name="Rectangle 6">
          <a:extLst>
            <a:ext uri="{FF2B5EF4-FFF2-40B4-BE49-F238E27FC236}">
              <a16:creationId xmlns:a16="http://schemas.microsoft.com/office/drawing/2014/main" id="{9C77AFA1-873E-463A-9777-E0EA462C831D}"/>
            </a:ext>
          </a:extLst>
        </xdr:cNvPr>
        <xdr:cNvSpPr/>
      </xdr:nvSpPr>
      <xdr:spPr>
        <a:xfrm>
          <a:off x="275166" y="70336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Sep'06 to Sep06</a:t>
          </a:r>
        </a:p>
        <a:p>
          <a:pPr algn="l"/>
          <a:r>
            <a:rPr lang="en-GB" sz="1100" baseline="0"/>
            <a:t>Data Size : 376 rows * 34 colums   | Source of Data : GOI Website</a:t>
          </a:r>
          <a:endParaRPr lang="en-GB" sz="1100"/>
        </a:p>
      </xdr:txBody>
    </xdr:sp>
    <xdr:clientData/>
  </xdr:twoCellAnchor>
  <xdr:twoCellAnchor>
    <xdr:from>
      <xdr:col>9</xdr:col>
      <xdr:colOff>257176</xdr:colOff>
      <xdr:row>34</xdr:row>
      <xdr:rowOff>77258</xdr:rowOff>
    </xdr:from>
    <xdr:to>
      <xdr:col>16</xdr:col>
      <xdr:colOff>758825</xdr:colOff>
      <xdr:row>36</xdr:row>
      <xdr:rowOff>151342</xdr:rowOff>
    </xdr:to>
    <xdr:sp macro="" textlink="">
      <xdr:nvSpPr>
        <xdr:cNvPr id="8" name="Rectangle 7">
          <a:extLst>
            <a:ext uri="{FF2B5EF4-FFF2-40B4-BE49-F238E27FC236}">
              <a16:creationId xmlns:a16="http://schemas.microsoft.com/office/drawing/2014/main" id="{5B1880B9-3406-44A7-957E-910B10BF50C1}"/>
            </a:ext>
          </a:extLst>
        </xdr:cNvPr>
        <xdr:cNvSpPr/>
      </xdr:nvSpPr>
      <xdr:spPr>
        <a:xfrm>
          <a:off x="7305676" y="7020983"/>
          <a:ext cx="6369049"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Latest</a:t>
          </a:r>
          <a:r>
            <a:rPr lang="en-GB" sz="1100" baseline="0"/>
            <a:t> Month data of 2023</a:t>
          </a:r>
        </a:p>
        <a:p>
          <a:pPr algn="l"/>
          <a:r>
            <a:rPr lang="en-GB" sz="1100" b="1" baseline="0"/>
            <a:t>Datasets : All Indian CPI Index</a:t>
          </a:r>
          <a:endParaRPr lang="en-GB" sz="1100" b="1"/>
        </a:p>
      </xdr:txBody>
    </xdr:sp>
    <xdr:clientData/>
  </xdr:twoCellAnchor>
  <xdr:twoCellAnchor>
    <xdr:from>
      <xdr:col>4</xdr:col>
      <xdr:colOff>828674</xdr:colOff>
      <xdr:row>12</xdr:row>
      <xdr:rowOff>76201</xdr:rowOff>
    </xdr:from>
    <xdr:to>
      <xdr:col>11</xdr:col>
      <xdr:colOff>295274</xdr:colOff>
      <xdr:row>26</xdr:row>
      <xdr:rowOff>1</xdr:rowOff>
    </xdr:to>
    <xdr:graphicFrame macro="">
      <xdr:nvGraphicFramePr>
        <xdr:cNvPr id="12" name="Chart 11">
          <a:extLst>
            <a:ext uri="{FF2B5EF4-FFF2-40B4-BE49-F238E27FC236}">
              <a16:creationId xmlns:a16="http://schemas.microsoft.com/office/drawing/2014/main" id="{90F4CC49-9A46-432C-995A-BF8230BB6A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5.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0FC4C120-D201-4EAE-91B5-32FAC86A1F04}"/>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A trend of year-over-year increase in CPI (rural + urban) inflation nad been observed from 2017 to 2023</a:t>
          </a: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FB9DE845-ECEA-40EF-82DD-4483F7BF948A}"/>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year</a:t>
          </a:r>
          <a:r>
            <a:rPr lang="en-GB" sz="1800" baseline="0"/>
            <a:t>-over-year inflation trends in Rural+Urban sector  </a:t>
          </a:r>
          <a:endParaRPr lang="en-GB" sz="1800" b="0"/>
        </a:p>
      </xdr:txBody>
    </xdr:sp>
    <xdr:clientData/>
  </xdr:twoCellAnchor>
  <xdr:twoCellAnchor>
    <xdr:from>
      <xdr:col>1</xdr:col>
      <xdr:colOff>22225</xdr:colOff>
      <xdr:row>26</xdr:row>
      <xdr:rowOff>96307</xdr:rowOff>
    </xdr:from>
    <xdr:to>
      <xdr:col>17</xdr:col>
      <xdr:colOff>1059</xdr:colOff>
      <xdr:row>28</xdr:row>
      <xdr:rowOff>209550</xdr:rowOff>
    </xdr:to>
    <xdr:sp macro="" textlink="">
      <xdr:nvSpPr>
        <xdr:cNvPr id="4" name="Rectangle 3">
          <a:extLst>
            <a:ext uri="{FF2B5EF4-FFF2-40B4-BE49-F238E27FC236}">
              <a16:creationId xmlns:a16="http://schemas.microsoft.com/office/drawing/2014/main" id="{13FE28F1-01FE-4DB6-BA79-7A4A9D26C1D9}"/>
            </a:ext>
          </a:extLst>
        </xdr:cNvPr>
        <xdr:cNvSpPr/>
      </xdr:nvSpPr>
      <xdr:spPr>
        <a:xfrm>
          <a:off x="298450" y="5363632"/>
          <a:ext cx="13456709" cy="57044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800"/>
            <a:t>The Inflation rate</a:t>
          </a:r>
          <a:r>
            <a:rPr lang="en-GB" sz="1800" baseline="0"/>
            <a:t> is higher in 2021  due to an  increase in food inflation</a:t>
          </a:r>
          <a:endParaRPr lang="en-GB" sz="1800"/>
        </a:p>
      </xdr:txBody>
    </xdr:sp>
    <xdr:clientData/>
  </xdr:twoCellAnchor>
  <xdr:twoCellAnchor>
    <xdr:from>
      <xdr:col>3</xdr:col>
      <xdr:colOff>372533</xdr:colOff>
      <xdr:row>6</xdr:row>
      <xdr:rowOff>160866</xdr:rowOff>
    </xdr:from>
    <xdr:to>
      <xdr:col>13</xdr:col>
      <xdr:colOff>280458</xdr:colOff>
      <xdr:row>11</xdr:row>
      <xdr:rowOff>76200</xdr:rowOff>
    </xdr:to>
    <xdr:sp macro="" textlink="">
      <xdr:nvSpPr>
        <xdr:cNvPr id="5" name="Rectangle 4">
          <a:extLst>
            <a:ext uri="{FF2B5EF4-FFF2-40B4-BE49-F238E27FC236}">
              <a16:creationId xmlns:a16="http://schemas.microsoft.com/office/drawing/2014/main" id="{8B029A41-4174-4EC1-A947-91DB800E57D9}"/>
            </a:ext>
          </a:extLst>
        </xdr:cNvPr>
        <xdr:cNvSpPr/>
      </xdr:nvSpPr>
      <xdr:spPr>
        <a:xfrm>
          <a:off x="2325158"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1)We can observe that the inflation rate is higher in 2020</a:t>
          </a:r>
        </a:p>
        <a:p>
          <a:pPr lvl="1" algn="l"/>
          <a:r>
            <a:rPr lang="en-GB" sz="1100" baseline="0">
              <a:solidFill>
                <a:schemeClr val="tx1"/>
              </a:solidFill>
            </a:rPr>
            <a:t>2)</a:t>
          </a:r>
          <a:r>
            <a:rPr lang="en-GB" sz="1100" baseline="0">
              <a:solidFill>
                <a:sysClr val="windowText" lastClr="000000"/>
              </a:solidFill>
              <a:effectLst/>
              <a:latin typeface="+mn-lt"/>
              <a:ea typeface="+mn-ea"/>
              <a:cs typeface="+mn-cs"/>
            </a:rPr>
            <a:t>We can observe that the inflation rate is lower in 2018</a:t>
          </a: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6" name="Rectangle 5">
          <a:extLst>
            <a:ext uri="{FF2B5EF4-FFF2-40B4-BE49-F238E27FC236}">
              <a16:creationId xmlns:a16="http://schemas.microsoft.com/office/drawing/2014/main" id="{8A6CFB76-EED1-42F0-B84C-21671EECBAAC}"/>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275166</xdr:colOff>
      <xdr:row>34</xdr:row>
      <xdr:rowOff>89957</xdr:rowOff>
    </xdr:from>
    <xdr:to>
      <xdr:col>8</xdr:col>
      <xdr:colOff>496358</xdr:colOff>
      <xdr:row>36</xdr:row>
      <xdr:rowOff>164041</xdr:rowOff>
    </xdr:to>
    <xdr:sp macro="" textlink="">
      <xdr:nvSpPr>
        <xdr:cNvPr id="7" name="Rectangle 6">
          <a:extLst>
            <a:ext uri="{FF2B5EF4-FFF2-40B4-BE49-F238E27FC236}">
              <a16:creationId xmlns:a16="http://schemas.microsoft.com/office/drawing/2014/main" id="{6C46FDB8-B5F2-444D-9D46-C3ADAED5E767}"/>
            </a:ext>
          </a:extLst>
        </xdr:cNvPr>
        <xdr:cNvSpPr/>
      </xdr:nvSpPr>
      <xdr:spPr>
        <a:xfrm>
          <a:off x="275166" y="70336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Sep'07 to Sep07</a:t>
          </a:r>
        </a:p>
        <a:p>
          <a:pPr algn="l"/>
          <a:r>
            <a:rPr lang="en-GB" sz="1100" baseline="0"/>
            <a:t>Data Size : 376 rows * 35 colums   | Source of Data : GOI Website</a:t>
          </a:r>
          <a:endParaRPr lang="en-GB" sz="1100"/>
        </a:p>
      </xdr:txBody>
    </xdr:sp>
    <xdr:clientData/>
  </xdr:twoCellAnchor>
  <xdr:twoCellAnchor>
    <xdr:from>
      <xdr:col>9</xdr:col>
      <xdr:colOff>553510</xdr:colOff>
      <xdr:row>34</xdr:row>
      <xdr:rowOff>66675</xdr:rowOff>
    </xdr:from>
    <xdr:to>
      <xdr:col>17</xdr:col>
      <xdr:colOff>219076</xdr:colOff>
      <xdr:row>36</xdr:row>
      <xdr:rowOff>140759</xdr:rowOff>
    </xdr:to>
    <xdr:sp macro="" textlink="">
      <xdr:nvSpPr>
        <xdr:cNvPr id="8" name="Rectangle 7">
          <a:extLst>
            <a:ext uri="{FF2B5EF4-FFF2-40B4-BE49-F238E27FC236}">
              <a16:creationId xmlns:a16="http://schemas.microsoft.com/office/drawing/2014/main" id="{B5FB2BCA-1131-44BB-A70D-F86F6F149479}"/>
            </a:ext>
          </a:extLst>
        </xdr:cNvPr>
        <xdr:cNvSpPr/>
      </xdr:nvSpPr>
      <xdr:spPr>
        <a:xfrm>
          <a:off x="7602010" y="701040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2017</a:t>
          </a:r>
          <a:r>
            <a:rPr lang="en-GB" sz="1100" baseline="0"/>
            <a:t> to 2022</a:t>
          </a:r>
        </a:p>
        <a:p>
          <a:pPr algn="l"/>
          <a:r>
            <a:rPr lang="en-GB" sz="1100" b="1" baseline="0"/>
            <a:t>Datasets : All Indian CPI Index</a:t>
          </a:r>
          <a:endParaRPr lang="en-GB" sz="1100" b="1"/>
        </a:p>
      </xdr:txBody>
    </xdr:sp>
    <xdr:clientData/>
  </xdr:twoCellAnchor>
  <xdr:twoCellAnchor>
    <xdr:from>
      <xdr:col>9</xdr:col>
      <xdr:colOff>390525</xdr:colOff>
      <xdr:row>11</xdr:row>
      <xdr:rowOff>190499</xdr:rowOff>
    </xdr:from>
    <xdr:to>
      <xdr:col>16</xdr:col>
      <xdr:colOff>666750</xdr:colOff>
      <xdr:row>25</xdr:row>
      <xdr:rowOff>142874</xdr:rowOff>
    </xdr:to>
    <xdr:graphicFrame macro="">
      <xdr:nvGraphicFramePr>
        <xdr:cNvPr id="11" name="Chart 10">
          <a:extLst>
            <a:ext uri="{FF2B5EF4-FFF2-40B4-BE49-F238E27FC236}">
              <a16:creationId xmlns:a16="http://schemas.microsoft.com/office/drawing/2014/main" id="{5C13392E-48F2-4FA1-95C4-C7177C8A794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838199</xdr:colOff>
      <xdr:row>12</xdr:row>
      <xdr:rowOff>0</xdr:rowOff>
    </xdr:from>
    <xdr:to>
      <xdr:col>8</xdr:col>
      <xdr:colOff>733425</xdr:colOff>
      <xdr:row>26</xdr:row>
      <xdr:rowOff>19050</xdr:rowOff>
    </xdr:to>
    <xdr:graphicFrame macro="">
      <xdr:nvGraphicFramePr>
        <xdr:cNvPr id="12" name="Chart 11">
          <a:extLst>
            <a:ext uri="{FF2B5EF4-FFF2-40B4-BE49-F238E27FC236}">
              <a16:creationId xmlns:a16="http://schemas.microsoft.com/office/drawing/2014/main" id="{1C6F602C-F21B-4E3A-8B8B-AD5534FDAB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6.xml><?xml version="1.0" encoding="utf-8"?>
<c:userShapes xmlns:c="http://schemas.openxmlformats.org/drawingml/2006/chart">
  <cdr:relSizeAnchor xmlns:cdr="http://schemas.openxmlformats.org/drawingml/2006/chartDrawing">
    <cdr:from>
      <cdr:x>0.45357</cdr:x>
      <cdr:y>0.28192</cdr:y>
    </cdr:from>
    <cdr:to>
      <cdr:x>0.50912</cdr:x>
      <cdr:y>0.7961</cdr:y>
    </cdr:to>
    <cdr:sp macro="" textlink="">
      <cdr:nvSpPr>
        <cdr:cNvPr id="2" name="Rectangle 1">
          <a:extLst xmlns:a="http://schemas.openxmlformats.org/drawingml/2006/main">
            <a:ext uri="{FF2B5EF4-FFF2-40B4-BE49-F238E27FC236}">
              <a16:creationId xmlns:a16="http://schemas.microsoft.com/office/drawing/2014/main" id="{F7DBD2F3-4EA6-186F-E07D-2E3FFA2EFFEA}"/>
            </a:ext>
          </a:extLst>
        </cdr:cNvPr>
        <cdr:cNvSpPr/>
      </cdr:nvSpPr>
      <cdr:spPr>
        <a:xfrm xmlns:a="http://schemas.openxmlformats.org/drawingml/2006/main">
          <a:off x="2631018" y="757238"/>
          <a:ext cx="322230" cy="1381113"/>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17.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349015C9-032E-4870-BD56-63B73FFAB66C}"/>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Trends in the broader food category.(June 2022-May 2023)</a:t>
          </a: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A2C0D293-AD48-4E48-838D-EE129BA854EA}"/>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baseline="0"/>
            <a:t> Trends in India's retail inflation with in the broader food categories are with in a given range</a:t>
          </a:r>
          <a:endParaRPr lang="en-GB" sz="1800" b="0"/>
        </a:p>
      </xdr:txBody>
    </xdr:sp>
    <xdr:clientData/>
  </xdr:twoCellAnchor>
  <xdr:twoCellAnchor>
    <xdr:from>
      <xdr:col>0</xdr:col>
      <xdr:colOff>238125</xdr:colOff>
      <xdr:row>31</xdr:row>
      <xdr:rowOff>182032</xdr:rowOff>
    </xdr:from>
    <xdr:to>
      <xdr:col>17</xdr:col>
      <xdr:colOff>19050</xdr:colOff>
      <xdr:row>34</xdr:row>
      <xdr:rowOff>180975</xdr:rowOff>
    </xdr:to>
    <xdr:sp macro="" textlink="">
      <xdr:nvSpPr>
        <xdr:cNvPr id="4" name="Rectangle 3">
          <a:extLst>
            <a:ext uri="{FF2B5EF4-FFF2-40B4-BE49-F238E27FC236}">
              <a16:creationId xmlns:a16="http://schemas.microsoft.com/office/drawing/2014/main" id="{E50387FE-E3CD-497F-8E8C-1F16AB3306EC}"/>
            </a:ext>
          </a:extLst>
        </xdr:cNvPr>
        <xdr:cNvSpPr/>
      </xdr:nvSpPr>
      <xdr:spPr>
        <a:xfrm>
          <a:off x="238125" y="6554257"/>
          <a:ext cx="13535025" cy="57044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800"/>
            <a:t>Starcy</a:t>
          </a:r>
          <a:r>
            <a:rPr lang="en-GB" sz="1800" baseline="0"/>
            <a:t> Foods(Cereals and pulses) are biggest individual category contributor towards inflation </a:t>
          </a:r>
          <a:endParaRPr lang="en-GB" sz="1800"/>
        </a:p>
      </xdr:txBody>
    </xdr:sp>
    <xdr:clientData/>
  </xdr:twoCellAnchor>
  <xdr:twoCellAnchor>
    <xdr:from>
      <xdr:col>3</xdr:col>
      <xdr:colOff>401108</xdr:colOff>
      <xdr:row>6</xdr:row>
      <xdr:rowOff>160866</xdr:rowOff>
    </xdr:from>
    <xdr:to>
      <xdr:col>13</xdr:col>
      <xdr:colOff>309033</xdr:colOff>
      <xdr:row>11</xdr:row>
      <xdr:rowOff>76200</xdr:rowOff>
    </xdr:to>
    <xdr:sp macro="" textlink="">
      <xdr:nvSpPr>
        <xdr:cNvPr id="5" name="Rectangle 4">
          <a:extLst>
            <a:ext uri="{FF2B5EF4-FFF2-40B4-BE49-F238E27FC236}">
              <a16:creationId xmlns:a16="http://schemas.microsoft.com/office/drawing/2014/main" id="{2AB684CA-65CC-4213-9437-C5E642E6D739}"/>
            </a:ext>
          </a:extLst>
        </xdr:cNvPr>
        <xdr:cNvSpPr/>
      </xdr:nvSpPr>
      <xdr:spPr>
        <a:xfrm>
          <a:off x="2353733"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1)The food inflation rate increased in  June 2022 ,but  low in  Dec 2022 and Feb 2023</a:t>
          </a:r>
        </a:p>
        <a:p>
          <a:pPr lvl="1" algn="l"/>
          <a:r>
            <a:rPr lang="en-GB" sz="1100" baseline="0">
              <a:solidFill>
                <a:schemeClr val="tx1"/>
              </a:solidFill>
            </a:rPr>
            <a:t>2)In year-over-year  Veg's and fruits are having low CPI and Stracy Foods are having more CPI</a:t>
          </a: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6" name="Rectangle 5">
          <a:extLst>
            <a:ext uri="{FF2B5EF4-FFF2-40B4-BE49-F238E27FC236}">
              <a16:creationId xmlns:a16="http://schemas.microsoft.com/office/drawing/2014/main" id="{72CE7FD1-62FB-40BB-BA16-D6FE829D6ACF}"/>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256116</xdr:colOff>
      <xdr:row>36</xdr:row>
      <xdr:rowOff>175682</xdr:rowOff>
    </xdr:from>
    <xdr:to>
      <xdr:col>8</xdr:col>
      <xdr:colOff>477308</xdr:colOff>
      <xdr:row>39</xdr:row>
      <xdr:rowOff>59266</xdr:rowOff>
    </xdr:to>
    <xdr:sp macro="" textlink="">
      <xdr:nvSpPr>
        <xdr:cNvPr id="7" name="Rectangle 6">
          <a:extLst>
            <a:ext uri="{FF2B5EF4-FFF2-40B4-BE49-F238E27FC236}">
              <a16:creationId xmlns:a16="http://schemas.microsoft.com/office/drawing/2014/main" id="{E876BAAC-01DB-47A7-A51D-6EAF4EFC2FED}"/>
            </a:ext>
          </a:extLst>
        </xdr:cNvPr>
        <xdr:cNvSpPr/>
      </xdr:nvSpPr>
      <xdr:spPr>
        <a:xfrm>
          <a:off x="256116" y="7500407"/>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Sep'07 to Sep07</a:t>
          </a:r>
        </a:p>
        <a:p>
          <a:pPr algn="l"/>
          <a:r>
            <a:rPr lang="en-GB" sz="1100" baseline="0"/>
            <a:t>Data Size : 376 rows * 16 colums   | Source of Data : GOI Website</a:t>
          </a:r>
          <a:endParaRPr lang="en-GB" sz="1100"/>
        </a:p>
      </xdr:txBody>
    </xdr:sp>
    <xdr:clientData/>
  </xdr:twoCellAnchor>
  <xdr:twoCellAnchor>
    <xdr:from>
      <xdr:col>9</xdr:col>
      <xdr:colOff>486835</xdr:colOff>
      <xdr:row>37</xdr:row>
      <xdr:rowOff>9525</xdr:rowOff>
    </xdr:from>
    <xdr:to>
      <xdr:col>17</xdr:col>
      <xdr:colOff>152401</xdr:colOff>
      <xdr:row>39</xdr:row>
      <xdr:rowOff>83609</xdr:rowOff>
    </xdr:to>
    <xdr:sp macro="" textlink="">
      <xdr:nvSpPr>
        <xdr:cNvPr id="8" name="Rectangle 7">
          <a:extLst>
            <a:ext uri="{FF2B5EF4-FFF2-40B4-BE49-F238E27FC236}">
              <a16:creationId xmlns:a16="http://schemas.microsoft.com/office/drawing/2014/main" id="{C4A97856-89A3-4807-AB16-C9DACC1E187C}"/>
            </a:ext>
          </a:extLst>
        </xdr:cNvPr>
        <xdr:cNvSpPr/>
      </xdr:nvSpPr>
      <xdr:spPr>
        <a:xfrm>
          <a:off x="7535335" y="752475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a:t>
          </a:r>
          <a:r>
            <a:rPr lang="en-GB" sz="1100" baseline="0"/>
            <a:t>Month -n-month date over a period of year data (jun2022-may2023)</a:t>
          </a:r>
        </a:p>
        <a:p>
          <a:pPr algn="l"/>
          <a:r>
            <a:rPr lang="en-GB" sz="1100" b="1" baseline="0"/>
            <a:t>Datasets : All Indian CPI Index</a:t>
          </a:r>
          <a:endParaRPr lang="en-GB" sz="1100" b="1"/>
        </a:p>
      </xdr:txBody>
    </xdr:sp>
    <xdr:clientData/>
  </xdr:twoCellAnchor>
  <xdr:twoCellAnchor>
    <xdr:from>
      <xdr:col>1</xdr:col>
      <xdr:colOff>457200</xdr:colOff>
      <xdr:row>12</xdr:row>
      <xdr:rowOff>28574</xdr:rowOff>
    </xdr:from>
    <xdr:to>
      <xdr:col>8</xdr:col>
      <xdr:colOff>219075</xdr:colOff>
      <xdr:row>30</xdr:row>
      <xdr:rowOff>123825</xdr:rowOff>
    </xdr:to>
    <xdr:graphicFrame macro="">
      <xdr:nvGraphicFramePr>
        <xdr:cNvPr id="22" name="Chart 21">
          <a:extLst>
            <a:ext uri="{FF2B5EF4-FFF2-40B4-BE49-F238E27FC236}">
              <a16:creationId xmlns:a16="http://schemas.microsoft.com/office/drawing/2014/main" id="{60499B7F-5B6A-4B6F-8CA6-FB8EEDD4391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676275</xdr:colOff>
      <xdr:row>12</xdr:row>
      <xdr:rowOff>57150</xdr:rowOff>
    </xdr:from>
    <xdr:to>
      <xdr:col>15</xdr:col>
      <xdr:colOff>338138</xdr:colOff>
      <xdr:row>30</xdr:row>
      <xdr:rowOff>147639</xdr:rowOff>
    </xdr:to>
    <xdr:graphicFrame macro="">
      <xdr:nvGraphicFramePr>
        <xdr:cNvPr id="23" name="Chart 22">
          <a:extLst>
            <a:ext uri="{FF2B5EF4-FFF2-40B4-BE49-F238E27FC236}">
              <a16:creationId xmlns:a16="http://schemas.microsoft.com/office/drawing/2014/main" id="{D7EE49D0-3F07-43EB-8E5C-4E4E552916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8.xml><?xml version="1.0" encoding="utf-8"?>
<c:userShapes xmlns:c="http://schemas.openxmlformats.org/drawingml/2006/chart">
  <cdr:relSizeAnchor xmlns:cdr="http://schemas.openxmlformats.org/drawingml/2006/chartDrawing">
    <cdr:from>
      <cdr:x>0.10666</cdr:x>
      <cdr:y>0.29621</cdr:y>
    </cdr:from>
    <cdr:to>
      <cdr:x>0.16645</cdr:x>
      <cdr:y>0.60871</cdr:y>
    </cdr:to>
    <cdr:sp macro="" textlink="">
      <cdr:nvSpPr>
        <cdr:cNvPr id="3" name="Rectangle: Rounded Corners 2">
          <a:extLst xmlns:a="http://schemas.openxmlformats.org/drawingml/2006/main">
            <a:ext uri="{FF2B5EF4-FFF2-40B4-BE49-F238E27FC236}">
              <a16:creationId xmlns:a16="http://schemas.microsoft.com/office/drawing/2014/main" id="{0850AB4A-D679-609B-2304-9012775F7B57}"/>
            </a:ext>
          </a:extLst>
        </cdr:cNvPr>
        <cdr:cNvSpPr/>
      </cdr:nvSpPr>
      <cdr:spPr>
        <a:xfrm xmlns:a="http://schemas.openxmlformats.org/drawingml/2006/main">
          <a:off x="607531" y="1089060"/>
          <a:ext cx="340561" cy="1148954"/>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0.54749</cdr:x>
      <cdr:y>0.68362</cdr:y>
    </cdr:from>
    <cdr:to>
      <cdr:x>0.58695</cdr:x>
      <cdr:y>0.86071</cdr:y>
    </cdr:to>
    <cdr:sp macro="" textlink="">
      <cdr:nvSpPr>
        <cdr:cNvPr id="4" name="Rectangle: Rounded Corners 3">
          <a:extLst xmlns:a="http://schemas.openxmlformats.org/drawingml/2006/main">
            <a:ext uri="{FF2B5EF4-FFF2-40B4-BE49-F238E27FC236}">
              <a16:creationId xmlns:a16="http://schemas.microsoft.com/office/drawing/2014/main" id="{28AE8D38-5D6F-516C-D3AC-AAC96C69EF92}"/>
            </a:ext>
          </a:extLst>
        </cdr:cNvPr>
        <cdr:cNvSpPr/>
      </cdr:nvSpPr>
      <cdr:spPr>
        <a:xfrm xmlns:a="http://schemas.openxmlformats.org/drawingml/2006/main">
          <a:off x="3118499" y="2513433"/>
          <a:ext cx="224762" cy="651098"/>
        </a:xfrm>
        <a:prstGeom xmlns:a="http://schemas.openxmlformats.org/drawingml/2006/main" prst="round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0.08968</cdr:x>
      <cdr:y>0.22743</cdr:y>
    </cdr:from>
    <cdr:to>
      <cdr:x>0.46833</cdr:x>
      <cdr:y>0.31424</cdr:y>
    </cdr:to>
    <cdr:sp macro="" textlink="">
      <cdr:nvSpPr>
        <cdr:cNvPr id="6" name="TextBox 5">
          <a:extLst xmlns:a="http://schemas.openxmlformats.org/drawingml/2006/main">
            <a:ext uri="{FF2B5EF4-FFF2-40B4-BE49-F238E27FC236}">
              <a16:creationId xmlns:a16="http://schemas.microsoft.com/office/drawing/2014/main" id="{34B30EFA-B985-2406-91A1-38DC31034136}"/>
            </a:ext>
          </a:extLst>
        </cdr:cNvPr>
        <cdr:cNvSpPr txBox="1"/>
      </cdr:nvSpPr>
      <cdr:spPr>
        <a:xfrm xmlns:a="http://schemas.openxmlformats.org/drawingml/2006/main">
          <a:off x="411309" y="683461"/>
          <a:ext cx="1736580" cy="260862"/>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Highest inflation in Jun-22</a:t>
          </a:r>
          <a:endParaRPr lang="en-IN">
            <a:solidFill>
              <a:schemeClr val="bg1"/>
            </a:solidFill>
            <a:effectLst/>
          </a:endParaRPr>
        </a:p>
      </cdr:txBody>
    </cdr:sp>
  </cdr:relSizeAnchor>
  <cdr:relSizeAnchor xmlns:cdr="http://schemas.openxmlformats.org/drawingml/2006/chartDrawing">
    <cdr:from>
      <cdr:x>0.32295</cdr:x>
      <cdr:y>0.79715</cdr:y>
    </cdr:from>
    <cdr:to>
      <cdr:x>0.69886</cdr:x>
      <cdr:y>0.87326</cdr:y>
    </cdr:to>
    <cdr:sp macro="" textlink="">
      <cdr:nvSpPr>
        <cdr:cNvPr id="7" name="TextBox 6">
          <a:extLst xmlns:a="http://schemas.openxmlformats.org/drawingml/2006/main">
            <a:ext uri="{FF2B5EF4-FFF2-40B4-BE49-F238E27FC236}">
              <a16:creationId xmlns:a16="http://schemas.microsoft.com/office/drawing/2014/main" id="{8995E6B1-BA55-5B0D-B692-D2CBF215A201}"/>
            </a:ext>
          </a:extLst>
        </cdr:cNvPr>
        <cdr:cNvSpPr txBox="1"/>
      </cdr:nvSpPr>
      <cdr:spPr>
        <a:xfrm xmlns:a="http://schemas.openxmlformats.org/drawingml/2006/main">
          <a:off x="1481139" y="2395538"/>
          <a:ext cx="1724025" cy="22874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100" b="1">
              <a:solidFill>
                <a:schemeClr val="bg1"/>
              </a:solidFill>
              <a:effectLst/>
              <a:latin typeface="+mn-lt"/>
              <a:ea typeface="+mn-ea"/>
              <a:cs typeface="+mn-cs"/>
            </a:rPr>
            <a:t>Lowest inflation in </a:t>
          </a:r>
          <a:r>
            <a:rPr lang="en-IN" sz="1100" b="1" baseline="0">
              <a:solidFill>
                <a:schemeClr val="bg1"/>
              </a:solidFill>
              <a:effectLst/>
              <a:latin typeface="+mn-lt"/>
              <a:ea typeface="+mn-ea"/>
              <a:cs typeface="+mn-cs"/>
            </a:rPr>
            <a:t> Dec-22</a:t>
          </a:r>
          <a:endParaRPr lang="en-IN" sz="1100"/>
        </a:p>
      </cdr:txBody>
    </cdr:sp>
  </cdr:relSizeAnchor>
</c:userShapes>
</file>

<file path=xl/drawings/drawing19.xml><?xml version="1.0" encoding="utf-8"?>
<c:userShapes xmlns:c="http://schemas.openxmlformats.org/drawingml/2006/chart">
  <cdr:relSizeAnchor xmlns:cdr="http://schemas.openxmlformats.org/drawingml/2006/chartDrawing">
    <cdr:from>
      <cdr:x>0.80017</cdr:x>
      <cdr:y>0.3489</cdr:y>
    </cdr:from>
    <cdr:to>
      <cdr:x>0.96555</cdr:x>
      <cdr:y>0.6939</cdr:y>
    </cdr:to>
    <cdr:sp macro="" textlink="">
      <cdr:nvSpPr>
        <cdr:cNvPr id="2" name="Rectangle 1">
          <a:extLst xmlns:a="http://schemas.openxmlformats.org/drawingml/2006/main">
            <a:ext uri="{FF2B5EF4-FFF2-40B4-BE49-F238E27FC236}">
              <a16:creationId xmlns:a16="http://schemas.microsoft.com/office/drawing/2014/main" id="{F094A600-8D01-408B-9518-BA49A1BCEEF6}"/>
            </a:ext>
          </a:extLst>
        </cdr:cNvPr>
        <cdr:cNvSpPr/>
      </cdr:nvSpPr>
      <cdr:spPr>
        <a:xfrm xmlns:a="http://schemas.openxmlformats.org/drawingml/2006/main">
          <a:off x="4424364" y="1281114"/>
          <a:ext cx="914400" cy="12668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0.26787</cdr:x>
      <cdr:y>0.68872</cdr:y>
    </cdr:from>
    <cdr:to>
      <cdr:x>0.44358</cdr:x>
      <cdr:y>0.91958</cdr:y>
    </cdr:to>
    <cdr:sp macro="" textlink="">
      <cdr:nvSpPr>
        <cdr:cNvPr id="3" name="Rectangle 2">
          <a:extLst xmlns:a="http://schemas.openxmlformats.org/drawingml/2006/main">
            <a:ext uri="{FF2B5EF4-FFF2-40B4-BE49-F238E27FC236}">
              <a16:creationId xmlns:a16="http://schemas.microsoft.com/office/drawing/2014/main" id="{94DABC05-1BB5-F4EF-C19A-FF77B442F460}"/>
            </a:ext>
          </a:extLst>
        </cdr:cNvPr>
        <cdr:cNvSpPr/>
      </cdr:nvSpPr>
      <cdr:spPr>
        <a:xfrm xmlns:a="http://schemas.openxmlformats.org/drawingml/2006/main">
          <a:off x="1481139" y="2528889"/>
          <a:ext cx="971550" cy="84772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dr:relSizeAnchor xmlns:cdr="http://schemas.openxmlformats.org/drawingml/2006/chartDrawing">
    <cdr:from>
      <cdr:x>0.56761</cdr:x>
      <cdr:y>0.33593</cdr:y>
    </cdr:from>
    <cdr:to>
      <cdr:x>0.81481</cdr:x>
      <cdr:y>0.59274</cdr:y>
    </cdr:to>
    <cdr:sp macro="" textlink="">
      <cdr:nvSpPr>
        <cdr:cNvPr id="6" name="Flowchart: Sequential Access Storage 5">
          <a:extLst xmlns:a="http://schemas.openxmlformats.org/drawingml/2006/main">
            <a:ext uri="{FF2B5EF4-FFF2-40B4-BE49-F238E27FC236}">
              <a16:creationId xmlns:a16="http://schemas.microsoft.com/office/drawing/2014/main" id="{5C81DC01-EA95-F3E2-1661-CAF458341663}"/>
            </a:ext>
          </a:extLst>
        </cdr:cNvPr>
        <cdr:cNvSpPr/>
      </cdr:nvSpPr>
      <cdr:spPr>
        <a:xfrm xmlns:a="http://schemas.openxmlformats.org/drawingml/2006/main">
          <a:off x="3138465" y="1233498"/>
          <a:ext cx="1366860" cy="942977"/>
        </a:xfrm>
        <a:prstGeom xmlns:a="http://schemas.openxmlformats.org/drawingml/2006/main" prst="flowChartMagneticTape">
          <a:avLst/>
        </a:prstGeom>
        <a:solidFill xmlns:a="http://schemas.openxmlformats.org/drawingml/2006/main">
          <a:schemeClr val="bg1"/>
        </a:solidFill>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highest for Starcy</a:t>
          </a:r>
          <a:r>
            <a:rPr lang="en-IN" sz="1000" b="1" baseline="0">
              <a:solidFill>
                <a:schemeClr val="tx1"/>
              </a:solidFill>
              <a:effectLst/>
              <a:latin typeface="+mn-lt"/>
              <a:ea typeface="+mn-ea"/>
              <a:cs typeface="+mn-cs"/>
            </a:rPr>
            <a:t> foods</a:t>
          </a:r>
          <a:endParaRPr lang="en-US">
            <a:solidFill>
              <a:schemeClr val="tx1"/>
            </a:solidFill>
          </a:endParaRPr>
        </a:p>
      </cdr:txBody>
    </cdr:sp>
  </cdr:relSizeAnchor>
  <cdr:relSizeAnchor xmlns:cdr="http://schemas.openxmlformats.org/drawingml/2006/chartDrawing">
    <cdr:from>
      <cdr:x>0.2472</cdr:x>
      <cdr:y>0.37224</cdr:y>
    </cdr:from>
    <cdr:to>
      <cdr:x>0.5323</cdr:x>
      <cdr:y>0.64591</cdr:y>
    </cdr:to>
    <cdr:sp macro="" textlink="">
      <cdr:nvSpPr>
        <cdr:cNvPr id="8" name="Speech Bubble: Oval 7">
          <a:extLst xmlns:a="http://schemas.openxmlformats.org/drawingml/2006/main">
            <a:ext uri="{FF2B5EF4-FFF2-40B4-BE49-F238E27FC236}">
              <a16:creationId xmlns:a16="http://schemas.microsoft.com/office/drawing/2014/main" id="{56B2F7CE-D2F5-EDE3-0E6F-7F9A80099AF3}"/>
            </a:ext>
          </a:extLst>
        </cdr:cNvPr>
        <cdr:cNvSpPr/>
      </cdr:nvSpPr>
      <cdr:spPr>
        <a:xfrm xmlns:a="http://schemas.openxmlformats.org/drawingml/2006/main">
          <a:off x="1366843" y="1366831"/>
          <a:ext cx="1576381" cy="1004894"/>
        </a:xfrm>
        <a:prstGeom xmlns:a="http://schemas.openxmlformats.org/drawingml/2006/main" prst="wedgeEllipseCallou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pPr marL="0" marR="0" lvl="0" indent="0" defTabSz="914400" eaLnBrk="1" fontAlgn="auto" latinLnBrk="0" hangingPunct="1">
            <a:lnSpc>
              <a:spcPct val="100000"/>
            </a:lnSpc>
            <a:spcBef>
              <a:spcPts val="0"/>
            </a:spcBef>
            <a:spcAft>
              <a:spcPts val="0"/>
            </a:spcAft>
            <a:buClrTx/>
            <a:buSzTx/>
            <a:buFontTx/>
            <a:buNone/>
            <a:tabLst/>
            <a:defRPr/>
          </a:pPr>
          <a:r>
            <a:rPr lang="en-IN" sz="1000" b="1">
              <a:solidFill>
                <a:schemeClr val="tx1"/>
              </a:solidFill>
              <a:effectLst/>
              <a:latin typeface="+mn-lt"/>
              <a:ea typeface="+mn-ea"/>
              <a:cs typeface="+mn-cs"/>
            </a:rPr>
            <a:t>Inflation is lowest for Veg's</a:t>
          </a:r>
          <a:r>
            <a:rPr lang="en-IN" sz="1000" b="1" baseline="0">
              <a:solidFill>
                <a:schemeClr val="tx1"/>
              </a:solidFill>
              <a:effectLst/>
              <a:latin typeface="+mn-lt"/>
              <a:ea typeface="+mn-ea"/>
              <a:cs typeface="+mn-cs"/>
            </a:rPr>
            <a:t> and Fruits</a:t>
          </a:r>
          <a:r>
            <a:rPr lang="en-IN" sz="1000" b="1">
              <a:solidFill>
                <a:schemeClr val="tx1"/>
              </a:solidFill>
              <a:effectLst/>
              <a:latin typeface="+mn-lt"/>
              <a:ea typeface="+mn-ea"/>
              <a:cs typeface="+mn-cs"/>
            </a:rPr>
            <a:t> </a:t>
          </a:r>
          <a:endParaRPr lang="en-US" sz="1000"/>
        </a:p>
      </cdr:txBody>
    </cdr:sp>
  </cdr:relSizeAnchor>
</c:userShapes>
</file>

<file path=xl/drawings/drawing20.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B69657EA-BA82-4F34-A491-B56CE9D86C27}"/>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The covid-19 pandemic's impact on the inflation rate in India</a:t>
          </a: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CBFE40BD-EED8-477E-A34F-F1AD14C69639}"/>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baseline="0"/>
            <a:t> Trends in India's inflation rate before and after the covid-19 pandemic  in various categories</a:t>
          </a:r>
          <a:endParaRPr lang="en-GB" sz="1800" b="0"/>
        </a:p>
      </xdr:txBody>
    </xdr:sp>
    <xdr:clientData/>
  </xdr:twoCellAnchor>
  <xdr:twoCellAnchor>
    <xdr:from>
      <xdr:col>3</xdr:col>
      <xdr:colOff>401108</xdr:colOff>
      <xdr:row>6</xdr:row>
      <xdr:rowOff>160866</xdr:rowOff>
    </xdr:from>
    <xdr:to>
      <xdr:col>13</xdr:col>
      <xdr:colOff>309033</xdr:colOff>
      <xdr:row>11</xdr:row>
      <xdr:rowOff>76200</xdr:rowOff>
    </xdr:to>
    <xdr:sp macro="" textlink="">
      <xdr:nvSpPr>
        <xdr:cNvPr id="4" name="Rectangle 3">
          <a:extLst>
            <a:ext uri="{FF2B5EF4-FFF2-40B4-BE49-F238E27FC236}">
              <a16:creationId xmlns:a16="http://schemas.microsoft.com/office/drawing/2014/main" id="{23C8DD2B-680B-40D8-BA68-6C6AC9D3A2AC}"/>
            </a:ext>
          </a:extLst>
        </xdr:cNvPr>
        <xdr:cNvSpPr/>
      </xdr:nvSpPr>
      <xdr:spPr>
        <a:xfrm>
          <a:off x="2353733"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1)The inflation rate in food has  been on an  decreasing trend  after Covid-19  in all sectors</a:t>
          </a:r>
        </a:p>
        <a:p>
          <a:pPr lvl="1" algn="l"/>
          <a:r>
            <a:rPr lang="en-GB" sz="1100" baseline="0">
              <a:solidFill>
                <a:schemeClr val="tx1"/>
              </a:solidFill>
            </a:rPr>
            <a:t>2)</a:t>
          </a:r>
          <a:r>
            <a:rPr lang="en-GB" sz="1100" baseline="0">
              <a:solidFill>
                <a:schemeClr val="tx1"/>
              </a:solidFill>
              <a:effectLst/>
              <a:latin typeface="+mn-lt"/>
              <a:ea typeface="+mn-ea"/>
              <a:cs typeface="+mn-cs"/>
            </a:rPr>
            <a:t>The inflation rate in essential services  has  been on a  increasing trend both before and after Covid-19 for rural + urban</a:t>
          </a:r>
        </a:p>
        <a:p>
          <a:pPr lvl="1" algn="l"/>
          <a:r>
            <a:rPr lang="en-GB" sz="1100" baseline="0">
              <a:solidFill>
                <a:schemeClr val="tx1"/>
              </a:solidFill>
              <a:effectLst/>
              <a:latin typeface="+mn-lt"/>
              <a:ea typeface="+mn-ea"/>
              <a:cs typeface="+mn-cs"/>
            </a:rPr>
            <a:t>3)The inflation rate in Health has been an increasing trend after covid-19 for rural+urban</a:t>
          </a:r>
          <a:endParaRPr lang="en-GB" sz="1100" baseline="0">
            <a:solidFill>
              <a:schemeClr val="tx1"/>
            </a:solidFill>
          </a:endParaRP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5" name="Rectangle 4">
          <a:extLst>
            <a:ext uri="{FF2B5EF4-FFF2-40B4-BE49-F238E27FC236}">
              <a16:creationId xmlns:a16="http://schemas.microsoft.com/office/drawing/2014/main" id="{5BF4FD26-EA20-45B6-BAC6-91EEA7ACE2D1}"/>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1</xdr:col>
      <xdr:colOff>151341</xdr:colOff>
      <xdr:row>33</xdr:row>
      <xdr:rowOff>51857</xdr:rowOff>
    </xdr:from>
    <xdr:to>
      <xdr:col>8</xdr:col>
      <xdr:colOff>648758</xdr:colOff>
      <xdr:row>35</xdr:row>
      <xdr:rowOff>125941</xdr:rowOff>
    </xdr:to>
    <xdr:sp macro="" textlink="">
      <xdr:nvSpPr>
        <xdr:cNvPr id="6" name="Rectangle 5">
          <a:extLst>
            <a:ext uri="{FF2B5EF4-FFF2-40B4-BE49-F238E27FC236}">
              <a16:creationId xmlns:a16="http://schemas.microsoft.com/office/drawing/2014/main" id="{318BD70A-58D3-4E7A-9092-1CAE98D4DDEE}"/>
            </a:ext>
          </a:extLst>
        </xdr:cNvPr>
        <xdr:cNvSpPr/>
      </xdr:nvSpPr>
      <xdr:spPr>
        <a:xfrm>
          <a:off x="427566" y="68050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Sep'08 to Sep08</a:t>
          </a:r>
        </a:p>
        <a:p>
          <a:pPr algn="l"/>
          <a:r>
            <a:rPr lang="en-GB" sz="1100" baseline="0"/>
            <a:t>Data Size : 400 rows *23colums   | Source of Data : GOI Website</a:t>
          </a:r>
          <a:endParaRPr lang="en-GB" sz="1100"/>
        </a:p>
      </xdr:txBody>
    </xdr:sp>
    <xdr:clientData/>
  </xdr:twoCellAnchor>
  <xdr:twoCellAnchor>
    <xdr:from>
      <xdr:col>9</xdr:col>
      <xdr:colOff>572560</xdr:colOff>
      <xdr:row>33</xdr:row>
      <xdr:rowOff>47625</xdr:rowOff>
    </xdr:from>
    <xdr:to>
      <xdr:col>17</xdr:col>
      <xdr:colOff>238126</xdr:colOff>
      <xdr:row>35</xdr:row>
      <xdr:rowOff>121709</xdr:rowOff>
    </xdr:to>
    <xdr:sp macro="" textlink="">
      <xdr:nvSpPr>
        <xdr:cNvPr id="7" name="Rectangle 6">
          <a:extLst>
            <a:ext uri="{FF2B5EF4-FFF2-40B4-BE49-F238E27FC236}">
              <a16:creationId xmlns:a16="http://schemas.microsoft.com/office/drawing/2014/main" id="{94ACDA20-7B49-45DA-86F1-F68941193A7E}"/>
            </a:ext>
          </a:extLst>
        </xdr:cNvPr>
        <xdr:cNvSpPr/>
      </xdr:nvSpPr>
      <xdr:spPr>
        <a:xfrm>
          <a:off x="7621060" y="680085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yearly</a:t>
          </a:r>
          <a:r>
            <a:rPr lang="en-GB" sz="1100" baseline="0"/>
            <a:t> data from April 2017- March 2023</a:t>
          </a:r>
        </a:p>
        <a:p>
          <a:pPr algn="l"/>
          <a:r>
            <a:rPr lang="en-GB" sz="1100" b="1" baseline="0"/>
            <a:t>Datasets : All Indian CPI Index</a:t>
          </a:r>
          <a:endParaRPr lang="en-GB" sz="1100" b="1"/>
        </a:p>
      </xdr:txBody>
    </xdr:sp>
    <xdr:clientData/>
  </xdr:twoCellAnchor>
  <xdr:twoCellAnchor>
    <xdr:from>
      <xdr:col>1</xdr:col>
      <xdr:colOff>95250</xdr:colOff>
      <xdr:row>13</xdr:row>
      <xdr:rowOff>133350</xdr:rowOff>
    </xdr:from>
    <xdr:to>
      <xdr:col>6</xdr:col>
      <xdr:colOff>409575</xdr:colOff>
      <xdr:row>27</xdr:row>
      <xdr:rowOff>209550</xdr:rowOff>
    </xdr:to>
    <xdr:graphicFrame macro="">
      <xdr:nvGraphicFramePr>
        <xdr:cNvPr id="11" name="Chart 10">
          <a:extLst>
            <a:ext uri="{FF2B5EF4-FFF2-40B4-BE49-F238E27FC236}">
              <a16:creationId xmlns:a16="http://schemas.microsoft.com/office/drawing/2014/main" id="{D4479EFF-6269-44E1-B4A1-DFC0DBFE039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419100</xdr:colOff>
      <xdr:row>13</xdr:row>
      <xdr:rowOff>142875</xdr:rowOff>
    </xdr:from>
    <xdr:to>
      <xdr:col>11</xdr:col>
      <xdr:colOff>800100</xdr:colOff>
      <xdr:row>27</xdr:row>
      <xdr:rowOff>219075</xdr:rowOff>
    </xdr:to>
    <xdr:graphicFrame macro="">
      <xdr:nvGraphicFramePr>
        <xdr:cNvPr id="12" name="Chart 11">
          <a:extLst>
            <a:ext uri="{FF2B5EF4-FFF2-40B4-BE49-F238E27FC236}">
              <a16:creationId xmlns:a16="http://schemas.microsoft.com/office/drawing/2014/main" id="{745ED971-793F-4718-8FD4-0B963937AB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790575</xdr:colOff>
      <xdr:row>13</xdr:row>
      <xdr:rowOff>142875</xdr:rowOff>
    </xdr:from>
    <xdr:to>
      <xdr:col>16</xdr:col>
      <xdr:colOff>800100</xdr:colOff>
      <xdr:row>27</xdr:row>
      <xdr:rowOff>219075</xdr:rowOff>
    </xdr:to>
    <xdr:graphicFrame macro="">
      <xdr:nvGraphicFramePr>
        <xdr:cNvPr id="13" name="Chart 12">
          <a:extLst>
            <a:ext uri="{FF2B5EF4-FFF2-40B4-BE49-F238E27FC236}">
              <a16:creationId xmlns:a16="http://schemas.microsoft.com/office/drawing/2014/main" id="{4E9C9DB2-F53B-4E64-89F9-F19978C4A0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1.xml><?xml version="1.0" encoding="utf-8"?>
<c:userShapes xmlns:c="http://schemas.openxmlformats.org/drawingml/2006/chart">
  <cdr:relSizeAnchor xmlns:cdr="http://schemas.openxmlformats.org/drawingml/2006/chartDrawing">
    <cdr:from>
      <cdr:x>0.46979</cdr:x>
      <cdr:y>0.18229</cdr:y>
    </cdr:from>
    <cdr:to>
      <cdr:x>0.47396</cdr:x>
      <cdr:y>0.80035</cdr:y>
    </cdr:to>
    <cdr:cxnSp macro="">
      <cdr:nvCxnSpPr>
        <cdr:cNvPr id="3" name="Straight Connector 2">
          <a:extLst xmlns:a="http://schemas.openxmlformats.org/drawingml/2006/main">
            <a:ext uri="{FF2B5EF4-FFF2-40B4-BE49-F238E27FC236}">
              <a16:creationId xmlns:a16="http://schemas.microsoft.com/office/drawing/2014/main" id="{72F3038E-39D5-2758-0A72-DFFE45967EBB}"/>
            </a:ext>
          </a:extLst>
        </cdr:cNvPr>
        <cdr:cNvCxnSpPr/>
      </cdr:nvCxnSpPr>
      <cdr:spPr>
        <a:xfrm xmlns:a="http://schemas.openxmlformats.org/drawingml/2006/main">
          <a:off x="2147888" y="500063"/>
          <a:ext cx="19050" cy="16954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0.51563</cdr:x>
      <cdr:y>0.24132</cdr:y>
    </cdr:from>
    <cdr:to>
      <cdr:x>0.52813</cdr:x>
      <cdr:y>0.25799</cdr:y>
    </cdr:to>
    <cdr:sp macro="" textlink="">
      <cdr:nvSpPr>
        <cdr:cNvPr id="4" name="TextBox 3">
          <a:extLst xmlns:a="http://schemas.openxmlformats.org/drawingml/2006/main">
            <a:ext uri="{FF2B5EF4-FFF2-40B4-BE49-F238E27FC236}">
              <a16:creationId xmlns:a16="http://schemas.microsoft.com/office/drawing/2014/main" id="{AC6881E9-938B-01C9-6404-EEBA28B1083D}"/>
            </a:ext>
          </a:extLst>
        </cdr:cNvPr>
        <cdr:cNvSpPr txBox="1"/>
      </cdr:nvSpPr>
      <cdr:spPr>
        <a:xfrm xmlns:a="http://schemas.openxmlformats.org/drawingml/2006/main">
          <a:off x="2357438" y="661988"/>
          <a:ext cx="57150" cy="45719"/>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IN" sz="1100"/>
        </a:p>
      </cdr:txBody>
    </cdr:sp>
  </cdr:relSizeAnchor>
  <cdr:relSizeAnchor xmlns:cdr="http://schemas.openxmlformats.org/drawingml/2006/chartDrawing">
    <cdr:from>
      <cdr:x>0.66563</cdr:x>
      <cdr:y>0.15451</cdr:y>
    </cdr:from>
    <cdr:to>
      <cdr:x>0.90521</cdr:x>
      <cdr:y>0.24132</cdr:y>
    </cdr:to>
    <cdr:sp macro="" textlink="">
      <cdr:nvSpPr>
        <cdr:cNvPr id="5" name="Rectangle: Rounded Corners 4">
          <a:extLst xmlns:a="http://schemas.openxmlformats.org/drawingml/2006/main">
            <a:ext uri="{FF2B5EF4-FFF2-40B4-BE49-F238E27FC236}">
              <a16:creationId xmlns:a16="http://schemas.microsoft.com/office/drawing/2014/main" id="{F6CE8EC5-303E-6BA4-77E0-97ACE59017AA}"/>
            </a:ext>
          </a:extLst>
        </cdr:cNvPr>
        <cdr:cNvSpPr/>
      </cdr:nvSpPr>
      <cdr:spPr>
        <a:xfrm xmlns:a="http://schemas.openxmlformats.org/drawingml/2006/main">
          <a:off x="3043238" y="423862"/>
          <a:ext cx="1095375" cy="238125"/>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Post</a:t>
          </a:r>
          <a:r>
            <a:rPr lang="en-US" baseline="0">
              <a:solidFill>
                <a:schemeClr val="tx1"/>
              </a:solidFill>
            </a:rPr>
            <a:t> Covid-19</a:t>
          </a:r>
          <a:endParaRPr lang="en-US">
            <a:solidFill>
              <a:schemeClr val="tx1"/>
            </a:solidFill>
          </a:endParaRPr>
        </a:p>
      </cdr:txBody>
    </cdr:sp>
  </cdr:relSizeAnchor>
  <cdr:relSizeAnchor xmlns:cdr="http://schemas.openxmlformats.org/drawingml/2006/chartDrawing">
    <cdr:from>
      <cdr:x>0.17813</cdr:x>
      <cdr:y>0.15799</cdr:y>
    </cdr:from>
    <cdr:to>
      <cdr:x>0.38438</cdr:x>
      <cdr:y>0.25521</cdr:y>
    </cdr:to>
    <cdr:sp macro="" textlink="">
      <cdr:nvSpPr>
        <cdr:cNvPr id="9" name="Rectangle: Rounded Corners 8">
          <a:extLst xmlns:a="http://schemas.openxmlformats.org/drawingml/2006/main">
            <a:ext uri="{FF2B5EF4-FFF2-40B4-BE49-F238E27FC236}">
              <a16:creationId xmlns:a16="http://schemas.microsoft.com/office/drawing/2014/main" id="{4E8B01C5-8C0A-48A6-6282-04F0E0055EA3}"/>
            </a:ext>
          </a:extLst>
        </cdr:cNvPr>
        <cdr:cNvSpPr/>
      </cdr:nvSpPr>
      <cdr:spPr>
        <a:xfrm xmlns:a="http://schemas.openxmlformats.org/drawingml/2006/main">
          <a:off x="814388" y="433388"/>
          <a:ext cx="942975" cy="266700"/>
        </a:xfrm>
        <a:prstGeom xmlns:a="http://schemas.openxmlformats.org/drawingml/2006/main" prst="roundRect">
          <a:avLst/>
        </a:prstGeom>
        <a:noFill xmlns:a="http://schemas.openxmlformats.org/drawingml/2006/mai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r>
            <a:rPr lang="en-US">
              <a:solidFill>
                <a:schemeClr val="tx1"/>
              </a:solidFill>
            </a:rPr>
            <a:t>Pre Covid-19</a:t>
          </a:r>
        </a:p>
        <a:p xmlns:a="http://schemas.openxmlformats.org/drawingml/2006/main">
          <a:endParaRPr lang="en-US">
            <a:solidFill>
              <a:schemeClr val="tx1"/>
            </a:solidFill>
          </a:endParaRPr>
        </a:p>
      </cdr:txBody>
    </cdr:sp>
  </cdr:relSizeAnchor>
</c:userShapes>
</file>

<file path=xl/drawings/drawing22.xml><?xml version="1.0" encoding="utf-8"?>
<c:userShapes xmlns:c="http://schemas.openxmlformats.org/drawingml/2006/chart">
  <cdr:relSizeAnchor xmlns:cdr="http://schemas.openxmlformats.org/drawingml/2006/chartDrawing">
    <cdr:from>
      <cdr:x>0.47188</cdr:x>
      <cdr:y>0.21354</cdr:y>
    </cdr:from>
    <cdr:to>
      <cdr:x>0.47813</cdr:x>
      <cdr:y>0.85938</cdr:y>
    </cdr:to>
    <cdr:cxnSp macro="">
      <cdr:nvCxnSpPr>
        <cdr:cNvPr id="5" name="Straight Connector 4">
          <a:extLst xmlns:a="http://schemas.openxmlformats.org/drawingml/2006/main">
            <a:ext uri="{FF2B5EF4-FFF2-40B4-BE49-F238E27FC236}">
              <a16:creationId xmlns:a16="http://schemas.microsoft.com/office/drawing/2014/main" id="{B3E5ABFC-B816-972E-D71E-C90A972A5B43}"/>
            </a:ext>
          </a:extLst>
        </cdr:cNvPr>
        <cdr:cNvCxnSpPr/>
      </cdr:nvCxnSpPr>
      <cdr:spPr>
        <a:xfrm xmlns:a="http://schemas.openxmlformats.org/drawingml/2006/main">
          <a:off x="2157413" y="585788"/>
          <a:ext cx="28575" cy="1771650"/>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0.57813</cdr:x>
      <cdr:y>0.19618</cdr:y>
    </cdr:from>
    <cdr:to>
      <cdr:x>0.79479</cdr:x>
      <cdr:y>0.27951</cdr:y>
    </cdr:to>
    <cdr:sp macro="" textlink="">
      <cdr:nvSpPr>
        <cdr:cNvPr id="6" name="TextBox 5">
          <a:extLst xmlns:a="http://schemas.openxmlformats.org/drawingml/2006/main">
            <a:ext uri="{FF2B5EF4-FFF2-40B4-BE49-F238E27FC236}">
              <a16:creationId xmlns:a16="http://schemas.microsoft.com/office/drawing/2014/main" id="{903058B7-533A-2EC0-85FF-7442E61DAC8D}"/>
            </a:ext>
          </a:extLst>
        </cdr:cNvPr>
        <cdr:cNvSpPr txBox="1"/>
      </cdr:nvSpPr>
      <cdr:spPr>
        <a:xfrm xmlns:a="http://schemas.openxmlformats.org/drawingml/2006/main">
          <a:off x="2643189" y="538163"/>
          <a:ext cx="990600" cy="2286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0.19896</cdr:x>
      <cdr:y>0.19618</cdr:y>
    </cdr:from>
    <cdr:to>
      <cdr:x>0.41146</cdr:x>
      <cdr:y>0.27604</cdr:y>
    </cdr:to>
    <cdr:sp macro="" textlink="">
      <cdr:nvSpPr>
        <cdr:cNvPr id="7" name="TextBox 6">
          <a:extLst xmlns:a="http://schemas.openxmlformats.org/drawingml/2006/main">
            <a:ext uri="{FF2B5EF4-FFF2-40B4-BE49-F238E27FC236}">
              <a16:creationId xmlns:a16="http://schemas.microsoft.com/office/drawing/2014/main" id="{F697C4FD-1533-E70A-4E3F-024D85CFD1E2}"/>
            </a:ext>
          </a:extLst>
        </cdr:cNvPr>
        <cdr:cNvSpPr txBox="1"/>
      </cdr:nvSpPr>
      <cdr:spPr>
        <a:xfrm xmlns:a="http://schemas.openxmlformats.org/drawingml/2006/main">
          <a:off x="909638" y="538163"/>
          <a:ext cx="971550" cy="21907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23.xml><?xml version="1.0" encoding="utf-8"?>
<c:userShapes xmlns:c="http://schemas.openxmlformats.org/drawingml/2006/chart">
  <cdr:relSizeAnchor xmlns:cdr="http://schemas.openxmlformats.org/drawingml/2006/chartDrawing">
    <cdr:from>
      <cdr:x>0.46771</cdr:x>
      <cdr:y>0.19965</cdr:y>
    </cdr:from>
    <cdr:to>
      <cdr:x>0.46979</cdr:x>
      <cdr:y>0.77257</cdr:y>
    </cdr:to>
    <cdr:cxnSp macro="">
      <cdr:nvCxnSpPr>
        <cdr:cNvPr id="3" name="Straight Connector 2">
          <a:extLst xmlns:a="http://schemas.openxmlformats.org/drawingml/2006/main">
            <a:ext uri="{FF2B5EF4-FFF2-40B4-BE49-F238E27FC236}">
              <a16:creationId xmlns:a16="http://schemas.microsoft.com/office/drawing/2014/main" id="{3FDAD587-83E1-29A7-A9ED-E135014A8627}"/>
            </a:ext>
          </a:extLst>
        </cdr:cNvPr>
        <cdr:cNvCxnSpPr/>
      </cdr:nvCxnSpPr>
      <cdr:spPr>
        <a:xfrm xmlns:a="http://schemas.openxmlformats.org/drawingml/2006/main">
          <a:off x="2138363" y="547688"/>
          <a:ext cx="9525" cy="1571625"/>
        </a:xfrm>
        <a:prstGeom xmlns:a="http://schemas.openxmlformats.org/drawingml/2006/main" prst="line">
          <a:avLst/>
        </a:prstGeom>
      </cdr:spPr>
      <cdr:style>
        <a:lnRef xmlns:a="http://schemas.openxmlformats.org/drawingml/2006/main" idx="2">
          <a:schemeClr val="dk1"/>
        </a:lnRef>
        <a:fillRef xmlns:a="http://schemas.openxmlformats.org/drawingml/2006/main" idx="0">
          <a:schemeClr val="dk1"/>
        </a:fillRef>
        <a:effectRef xmlns:a="http://schemas.openxmlformats.org/drawingml/2006/main" idx="1">
          <a:schemeClr val="dk1"/>
        </a:effectRef>
        <a:fontRef xmlns:a="http://schemas.openxmlformats.org/drawingml/2006/main" idx="minor">
          <a:schemeClr val="tx1"/>
        </a:fontRef>
      </cdr:style>
    </cdr:cxnSp>
  </cdr:relSizeAnchor>
  <cdr:relSizeAnchor xmlns:cdr="http://schemas.openxmlformats.org/drawingml/2006/chartDrawing">
    <cdr:from>
      <cdr:x>0.60938</cdr:x>
      <cdr:y>0.24479</cdr:y>
    </cdr:from>
    <cdr:to>
      <cdr:x>0.82813</cdr:x>
      <cdr:y>0.33507</cdr:y>
    </cdr:to>
    <cdr:sp macro="" textlink="">
      <cdr:nvSpPr>
        <cdr:cNvPr id="4" name="TextBox 3">
          <a:extLst xmlns:a="http://schemas.openxmlformats.org/drawingml/2006/main">
            <a:ext uri="{FF2B5EF4-FFF2-40B4-BE49-F238E27FC236}">
              <a16:creationId xmlns:a16="http://schemas.microsoft.com/office/drawing/2014/main" id="{B0FD3836-840A-32C7-DD3C-B8A33C69DD0F}"/>
            </a:ext>
          </a:extLst>
        </cdr:cNvPr>
        <cdr:cNvSpPr txBox="1"/>
      </cdr:nvSpPr>
      <cdr:spPr>
        <a:xfrm xmlns:a="http://schemas.openxmlformats.org/drawingml/2006/main">
          <a:off x="2786063" y="671513"/>
          <a:ext cx="1000125" cy="2476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Post Covid-19</a:t>
          </a:r>
        </a:p>
      </cdr:txBody>
    </cdr:sp>
  </cdr:relSizeAnchor>
  <cdr:relSizeAnchor xmlns:cdr="http://schemas.openxmlformats.org/drawingml/2006/chartDrawing">
    <cdr:from>
      <cdr:x>0.13229</cdr:x>
      <cdr:y>0.25868</cdr:y>
    </cdr:from>
    <cdr:to>
      <cdr:x>0.33646</cdr:x>
      <cdr:y>0.3316</cdr:y>
    </cdr:to>
    <cdr:sp macro="" textlink="">
      <cdr:nvSpPr>
        <cdr:cNvPr id="5" name="TextBox 4">
          <a:extLst xmlns:a="http://schemas.openxmlformats.org/drawingml/2006/main">
            <a:ext uri="{FF2B5EF4-FFF2-40B4-BE49-F238E27FC236}">
              <a16:creationId xmlns:a16="http://schemas.microsoft.com/office/drawing/2014/main" id="{1FE402CA-9626-5C85-74AC-F745FD76CEF1}"/>
            </a:ext>
          </a:extLst>
        </cdr:cNvPr>
        <cdr:cNvSpPr txBox="1"/>
      </cdr:nvSpPr>
      <cdr:spPr>
        <a:xfrm xmlns:a="http://schemas.openxmlformats.org/drawingml/2006/main">
          <a:off x="604838" y="709613"/>
          <a:ext cx="933450" cy="200025"/>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IN" sz="1100"/>
            <a:t>Pre Covid-19</a:t>
          </a:r>
        </a:p>
      </cdr:txBody>
    </cdr:sp>
  </cdr:relSizeAnchor>
</c:userShapes>
</file>

<file path=xl/drawings/drawing24.xml><?xml version="1.0" encoding="utf-8"?>
<xdr:wsDr xmlns:xdr="http://schemas.openxmlformats.org/drawingml/2006/spreadsheetDrawing" xmlns:a="http://schemas.openxmlformats.org/drawingml/2006/main">
  <xdr:twoCellAnchor>
    <xdr:from>
      <xdr:col>1</xdr:col>
      <xdr:colOff>42333</xdr:colOff>
      <xdr:row>1</xdr:row>
      <xdr:rowOff>31751</xdr:rowOff>
    </xdr:from>
    <xdr:to>
      <xdr:col>16</xdr:col>
      <xdr:colOff>814916</xdr:colOff>
      <xdr:row>4</xdr:row>
      <xdr:rowOff>1</xdr:rowOff>
    </xdr:to>
    <xdr:sp macro="" textlink="">
      <xdr:nvSpPr>
        <xdr:cNvPr id="2" name="Rectangle 1">
          <a:extLst>
            <a:ext uri="{FF2B5EF4-FFF2-40B4-BE49-F238E27FC236}">
              <a16:creationId xmlns:a16="http://schemas.microsoft.com/office/drawing/2014/main" id="{BD4AAE0A-5F98-42C9-A100-BAA451CEEC08}"/>
            </a:ext>
          </a:extLst>
        </xdr:cNvPr>
        <xdr:cNvSpPr/>
      </xdr:nvSpPr>
      <xdr:spPr>
        <a:xfrm>
          <a:off x="318558" y="222251"/>
          <a:ext cx="13412258" cy="7112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marR="0" lvl="0" indent="0" algn="l" defTabSz="914400" rtl="0" eaLnBrk="1" fontAlgn="auto" latinLnBrk="0" hangingPunct="1">
            <a:lnSpc>
              <a:spcPct val="100000"/>
            </a:lnSpc>
            <a:spcBef>
              <a:spcPts val="0"/>
            </a:spcBef>
            <a:spcAft>
              <a:spcPts val="0"/>
            </a:spcAft>
            <a:buClrTx/>
            <a:buSzTx/>
            <a:buFontTx/>
            <a:buNone/>
            <a:tabLst/>
            <a:defRPr/>
          </a:pPr>
          <a:r>
            <a:rPr lang="en-GB" sz="2400"/>
            <a:t>Header: </a:t>
          </a:r>
          <a:r>
            <a:rPr lang="en-IN" sz="2400" b="0" i="0" baseline="0">
              <a:solidFill>
                <a:schemeClr val="lt1"/>
              </a:solidFill>
              <a:effectLst/>
              <a:latin typeface="+mn-lt"/>
              <a:ea typeface="+mn-ea"/>
              <a:cs typeface="+mn-cs"/>
            </a:rPr>
            <a:t> T</a:t>
          </a:r>
          <a:r>
            <a:rPr lang="en-IN" sz="2400">
              <a:solidFill>
                <a:schemeClr val="lt1"/>
              </a:solidFill>
              <a:latin typeface="+mn-lt"/>
              <a:ea typeface="+mn-ea"/>
              <a:cs typeface="+mn-cs"/>
            </a:rPr>
            <a:t>rends in oil price change with change in the inflation rate across</a:t>
          </a:r>
          <a:r>
            <a:rPr lang="en-IN" sz="2400" baseline="0">
              <a:solidFill>
                <a:schemeClr val="lt1"/>
              </a:solidFill>
              <a:latin typeface="+mn-lt"/>
              <a:ea typeface="+mn-ea"/>
              <a:cs typeface="+mn-cs"/>
            </a:rPr>
            <a:t> all</a:t>
          </a:r>
          <a:r>
            <a:rPr lang="en-IN" sz="2400">
              <a:solidFill>
                <a:schemeClr val="lt1"/>
              </a:solidFill>
              <a:latin typeface="+mn-lt"/>
              <a:ea typeface="+mn-ea"/>
              <a:cs typeface="+mn-cs"/>
            </a:rPr>
            <a:t> categories</a:t>
          </a:r>
        </a:p>
        <a:p>
          <a:pPr marL="0" marR="0" lvl="0" indent="0" algn="l" defTabSz="914400" rtl="0" eaLnBrk="1" fontAlgn="auto" latinLnBrk="0" hangingPunct="1">
            <a:lnSpc>
              <a:spcPct val="100000"/>
            </a:lnSpc>
            <a:spcBef>
              <a:spcPts val="0"/>
            </a:spcBef>
            <a:spcAft>
              <a:spcPts val="0"/>
            </a:spcAft>
            <a:buClrTx/>
            <a:buSzTx/>
            <a:buFontTx/>
            <a:buNone/>
            <a:tabLst/>
            <a:defRPr/>
          </a:pPr>
          <a:endParaRPr lang="en-GB" sz="2400"/>
        </a:p>
      </xdr:txBody>
    </xdr:sp>
    <xdr:clientData/>
  </xdr:twoCellAnchor>
  <xdr:twoCellAnchor>
    <xdr:from>
      <xdr:col>1</xdr:col>
      <xdr:colOff>21166</xdr:colOff>
      <xdr:row>4</xdr:row>
      <xdr:rowOff>95250</xdr:rowOff>
    </xdr:from>
    <xdr:to>
      <xdr:col>16</xdr:col>
      <xdr:colOff>804333</xdr:colOff>
      <xdr:row>6</xdr:row>
      <xdr:rowOff>105833</xdr:rowOff>
    </xdr:to>
    <xdr:sp macro="" textlink="">
      <xdr:nvSpPr>
        <xdr:cNvPr id="3" name="Rectangle 2">
          <a:extLst>
            <a:ext uri="{FF2B5EF4-FFF2-40B4-BE49-F238E27FC236}">
              <a16:creationId xmlns:a16="http://schemas.microsoft.com/office/drawing/2014/main" id="{C3B83C2C-D42F-48E9-BDC8-364636F97A08}"/>
            </a:ext>
          </a:extLst>
        </xdr:cNvPr>
        <xdr:cNvSpPr/>
      </xdr:nvSpPr>
      <xdr:spPr>
        <a:xfrm>
          <a:off x="297391" y="1028700"/>
          <a:ext cx="13422842" cy="3915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Sub Header: </a:t>
          </a:r>
          <a:r>
            <a:rPr lang="en-GB" sz="1800" baseline="0"/>
            <a:t> Correlation between changes in oil price and the inflation rates of all other categories</a:t>
          </a:r>
          <a:endParaRPr lang="en-GB" sz="1800" b="0"/>
        </a:p>
      </xdr:txBody>
    </xdr:sp>
    <xdr:clientData/>
  </xdr:twoCellAnchor>
  <xdr:twoCellAnchor>
    <xdr:from>
      <xdr:col>1</xdr:col>
      <xdr:colOff>12700</xdr:colOff>
      <xdr:row>29</xdr:row>
      <xdr:rowOff>1057</xdr:rowOff>
    </xdr:from>
    <xdr:to>
      <xdr:col>16</xdr:col>
      <xdr:colOff>829734</xdr:colOff>
      <xdr:row>32</xdr:row>
      <xdr:rowOff>0</xdr:rowOff>
    </xdr:to>
    <xdr:sp macro="" textlink="">
      <xdr:nvSpPr>
        <xdr:cNvPr id="4" name="Rectangle 3">
          <a:extLst>
            <a:ext uri="{FF2B5EF4-FFF2-40B4-BE49-F238E27FC236}">
              <a16:creationId xmlns:a16="http://schemas.microsoft.com/office/drawing/2014/main" id="{1F57DF4C-0AB7-4557-8E5E-8066DC935D5C}"/>
            </a:ext>
          </a:extLst>
        </xdr:cNvPr>
        <xdr:cNvSpPr/>
      </xdr:nvSpPr>
      <xdr:spPr>
        <a:xfrm>
          <a:off x="288925" y="5992282"/>
          <a:ext cx="13456709" cy="570443"/>
        </a:xfrm>
        <a:prstGeom prst="rect">
          <a:avLst/>
        </a:prstGeom>
      </xdr:spPr>
      <xdr:style>
        <a:lnRef idx="2">
          <a:schemeClr val="accent2">
            <a:shade val="15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GB" sz="1800"/>
            <a:t>Meat and fish show</a:t>
          </a:r>
          <a:r>
            <a:rPr lang="en-GB" sz="1800" baseline="0"/>
            <a:t> the highest positive correlation with changes in oil prices for all sectors.</a:t>
          </a:r>
          <a:endParaRPr lang="en-GB" sz="1800" baseline="0">
            <a:solidFill>
              <a:schemeClr val="lt1"/>
            </a:solidFill>
            <a:latin typeface="+mn-lt"/>
            <a:ea typeface="+mn-ea"/>
            <a:cs typeface="+mn-cs"/>
          </a:endParaRPr>
        </a:p>
      </xdr:txBody>
    </xdr:sp>
    <xdr:clientData/>
  </xdr:twoCellAnchor>
  <xdr:twoCellAnchor>
    <xdr:from>
      <xdr:col>3</xdr:col>
      <xdr:colOff>401108</xdr:colOff>
      <xdr:row>6</xdr:row>
      <xdr:rowOff>160866</xdr:rowOff>
    </xdr:from>
    <xdr:to>
      <xdr:col>13</xdr:col>
      <xdr:colOff>309033</xdr:colOff>
      <xdr:row>11</xdr:row>
      <xdr:rowOff>76200</xdr:rowOff>
    </xdr:to>
    <xdr:sp macro="" textlink="">
      <xdr:nvSpPr>
        <xdr:cNvPr id="5" name="Rectangle 4">
          <a:extLst>
            <a:ext uri="{FF2B5EF4-FFF2-40B4-BE49-F238E27FC236}">
              <a16:creationId xmlns:a16="http://schemas.microsoft.com/office/drawing/2014/main" id="{C2F08ACA-A6C6-4D05-A0B0-9FC1122BB677}"/>
            </a:ext>
          </a:extLst>
        </xdr:cNvPr>
        <xdr:cNvSpPr/>
      </xdr:nvSpPr>
      <xdr:spPr>
        <a:xfrm>
          <a:off x="2353733" y="1475316"/>
          <a:ext cx="8356600" cy="1010709"/>
        </a:xfrm>
        <a:prstGeom prst="rect">
          <a:avLst/>
        </a:prstGeom>
        <a:solidFill>
          <a:schemeClr val="accent1">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solidFill>
                <a:schemeClr val="tx1"/>
              </a:solidFill>
            </a:rPr>
            <a:t>Insights </a:t>
          </a:r>
        </a:p>
        <a:p>
          <a:pPr lvl="1" algn="l"/>
          <a:endParaRPr lang="en-GB" sz="1100" baseline="0">
            <a:solidFill>
              <a:schemeClr val="tx1"/>
            </a:solidFill>
          </a:endParaRPr>
        </a:p>
        <a:p>
          <a:pPr lvl="1" algn="l"/>
          <a:r>
            <a:rPr lang="en-GB" sz="1100" baseline="0">
              <a:solidFill>
                <a:schemeClr val="tx1"/>
              </a:solidFill>
            </a:rPr>
            <a:t>1)Due to the  increase in oil prices there is a positive correlation  among all categories </a:t>
          </a:r>
        </a:p>
        <a:p>
          <a:pPr marL="457200" marR="0" lvl="1" indent="0" algn="l" defTabSz="914400" eaLnBrk="1" fontAlgn="auto" latinLnBrk="0" hangingPunct="1">
            <a:lnSpc>
              <a:spcPct val="100000"/>
            </a:lnSpc>
            <a:spcBef>
              <a:spcPts val="0"/>
            </a:spcBef>
            <a:spcAft>
              <a:spcPts val="0"/>
            </a:spcAft>
            <a:buClrTx/>
            <a:buSzTx/>
            <a:buFontTx/>
            <a:buNone/>
            <a:tabLst/>
            <a:defRPr/>
          </a:pPr>
          <a:r>
            <a:rPr lang="en-GB" sz="1100" baseline="0">
              <a:solidFill>
                <a:schemeClr val="tx1"/>
              </a:solidFill>
            </a:rPr>
            <a:t>2)</a:t>
          </a:r>
          <a:r>
            <a:rPr lang="en-GB" sz="1100" baseline="0">
              <a:solidFill>
                <a:schemeClr val="tx1"/>
              </a:solidFill>
              <a:effectLst/>
              <a:latin typeface="+mn-lt"/>
              <a:ea typeface="+mn-ea"/>
              <a:cs typeface="+mn-cs"/>
            </a:rPr>
            <a:t>Due to the increase in oil prices  there is a negative correl with  egg prices in all sectors</a:t>
          </a:r>
          <a:endParaRPr lang="en-IN">
            <a:solidFill>
              <a:schemeClr val="tx1"/>
            </a:solidFill>
            <a:effectLst/>
          </a:endParaRPr>
        </a:p>
        <a:p>
          <a:pPr lvl="1" algn="l"/>
          <a:endParaRPr lang="en-GB" sz="1100" baseline="0">
            <a:solidFill>
              <a:schemeClr val="tx1"/>
            </a:solidFill>
          </a:endParaRPr>
        </a:p>
      </xdr:txBody>
    </xdr:sp>
    <xdr:clientData/>
  </xdr:twoCellAnchor>
  <xdr:twoCellAnchor>
    <xdr:from>
      <xdr:col>3</xdr:col>
      <xdr:colOff>407459</xdr:colOff>
      <xdr:row>6</xdr:row>
      <xdr:rowOff>171450</xdr:rowOff>
    </xdr:from>
    <xdr:to>
      <xdr:col>8</xdr:col>
      <xdr:colOff>436034</xdr:colOff>
      <xdr:row>7</xdr:row>
      <xdr:rowOff>166158</xdr:rowOff>
    </xdr:to>
    <xdr:sp macro="" textlink="">
      <xdr:nvSpPr>
        <xdr:cNvPr id="6" name="Rectangle 5">
          <a:extLst>
            <a:ext uri="{FF2B5EF4-FFF2-40B4-BE49-F238E27FC236}">
              <a16:creationId xmlns:a16="http://schemas.microsoft.com/office/drawing/2014/main" id="{F57D3876-B3C3-4B9D-A21A-196818102A17}"/>
            </a:ext>
          </a:extLst>
        </xdr:cNvPr>
        <xdr:cNvSpPr/>
      </xdr:nvSpPr>
      <xdr:spPr>
        <a:xfrm>
          <a:off x="2360084" y="1485900"/>
          <a:ext cx="4286250" cy="328083"/>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800"/>
            <a:t>Insights</a:t>
          </a:r>
        </a:p>
      </xdr:txBody>
    </xdr:sp>
    <xdr:clientData/>
  </xdr:twoCellAnchor>
  <xdr:twoCellAnchor>
    <xdr:from>
      <xdr:col>0</xdr:col>
      <xdr:colOff>275166</xdr:colOff>
      <xdr:row>34</xdr:row>
      <xdr:rowOff>89957</xdr:rowOff>
    </xdr:from>
    <xdr:to>
      <xdr:col>8</xdr:col>
      <xdr:colOff>496358</xdr:colOff>
      <xdr:row>36</xdr:row>
      <xdr:rowOff>164041</xdr:rowOff>
    </xdr:to>
    <xdr:sp macro="" textlink="">
      <xdr:nvSpPr>
        <xdr:cNvPr id="7" name="Rectangle 6">
          <a:extLst>
            <a:ext uri="{FF2B5EF4-FFF2-40B4-BE49-F238E27FC236}">
              <a16:creationId xmlns:a16="http://schemas.microsoft.com/office/drawing/2014/main" id="{003220BE-E409-4BAC-8CA7-84594C708F59}"/>
            </a:ext>
          </a:extLst>
        </xdr:cNvPr>
        <xdr:cNvSpPr/>
      </xdr:nvSpPr>
      <xdr:spPr>
        <a:xfrm>
          <a:off x="275166" y="7033682"/>
          <a:ext cx="6431492"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Dauration : Sep'09 to Sep09</a:t>
          </a:r>
        </a:p>
        <a:p>
          <a:pPr algn="l"/>
          <a:r>
            <a:rPr lang="en-GB" sz="1100" baseline="0"/>
            <a:t>Data Size : 400 rows * 30 colums   | Source of Data : GOI Website</a:t>
          </a:r>
          <a:endParaRPr lang="en-GB" sz="1100"/>
        </a:p>
      </xdr:txBody>
    </xdr:sp>
    <xdr:clientData/>
  </xdr:twoCellAnchor>
  <xdr:twoCellAnchor>
    <xdr:from>
      <xdr:col>9</xdr:col>
      <xdr:colOff>553510</xdr:colOff>
      <xdr:row>34</xdr:row>
      <xdr:rowOff>66675</xdr:rowOff>
    </xdr:from>
    <xdr:to>
      <xdr:col>17</xdr:col>
      <xdr:colOff>219076</xdr:colOff>
      <xdr:row>36</xdr:row>
      <xdr:rowOff>140759</xdr:rowOff>
    </xdr:to>
    <xdr:sp macro="" textlink="">
      <xdr:nvSpPr>
        <xdr:cNvPr id="8" name="Rectangle 7">
          <a:extLst>
            <a:ext uri="{FF2B5EF4-FFF2-40B4-BE49-F238E27FC236}">
              <a16:creationId xmlns:a16="http://schemas.microsoft.com/office/drawing/2014/main" id="{05F179A4-16A8-4A85-A0A3-C3A793DC7A59}"/>
            </a:ext>
          </a:extLst>
        </xdr:cNvPr>
        <xdr:cNvSpPr/>
      </xdr:nvSpPr>
      <xdr:spPr>
        <a:xfrm>
          <a:off x="7602010" y="7010400"/>
          <a:ext cx="6371166" cy="455084"/>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GB" sz="1100"/>
            <a:t>Time</a:t>
          </a:r>
          <a:r>
            <a:rPr lang="en-GB" sz="1100" baseline="0"/>
            <a:t> Duration </a:t>
          </a:r>
          <a:r>
            <a:rPr lang="en-GB" sz="1100"/>
            <a:t>: </a:t>
          </a:r>
          <a:r>
            <a:rPr lang="en-GB" sz="1100">
              <a:solidFill>
                <a:schemeClr val="dk1"/>
              </a:solidFill>
              <a:effectLst/>
              <a:latin typeface="+mn-lt"/>
              <a:ea typeface="+mn-ea"/>
              <a:cs typeface="+mn-cs"/>
            </a:rPr>
            <a:t>yearly</a:t>
          </a:r>
          <a:r>
            <a:rPr lang="en-GB" sz="1100" baseline="0">
              <a:solidFill>
                <a:schemeClr val="dk1"/>
              </a:solidFill>
              <a:effectLst/>
              <a:latin typeface="+mn-lt"/>
              <a:ea typeface="+mn-ea"/>
              <a:cs typeface="+mn-cs"/>
            </a:rPr>
            <a:t> data from 2021- 2023</a:t>
          </a:r>
        </a:p>
        <a:p>
          <a:pPr algn="l"/>
          <a:r>
            <a:rPr lang="en-GB" sz="1100" b="1" baseline="0"/>
            <a:t>Datasets : All Indian CPI Index</a:t>
          </a:r>
          <a:endParaRPr lang="en-GB" sz="1100" b="1"/>
        </a:p>
      </xdr:txBody>
    </xdr:sp>
    <xdr:clientData/>
  </xdr:twoCellAnchor>
  <xdr:twoCellAnchor>
    <xdr:from>
      <xdr:col>0</xdr:col>
      <xdr:colOff>247650</xdr:colOff>
      <xdr:row>12</xdr:row>
      <xdr:rowOff>95250</xdr:rowOff>
    </xdr:from>
    <xdr:to>
      <xdr:col>6</xdr:col>
      <xdr:colOff>552450</xdr:colOff>
      <xdr:row>28</xdr:row>
      <xdr:rowOff>247650</xdr:rowOff>
    </xdr:to>
    <xdr:graphicFrame macro="">
      <xdr:nvGraphicFramePr>
        <xdr:cNvPr id="12" name="Chart 11">
          <a:extLst>
            <a:ext uri="{FF2B5EF4-FFF2-40B4-BE49-F238E27FC236}">
              <a16:creationId xmlns:a16="http://schemas.microsoft.com/office/drawing/2014/main" id="{D483EE61-7ECC-4CA4-91CE-D1E89BBF97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552450</xdr:colOff>
      <xdr:row>12</xdr:row>
      <xdr:rowOff>57151</xdr:rowOff>
    </xdr:from>
    <xdr:to>
      <xdr:col>11</xdr:col>
      <xdr:colOff>504826</xdr:colOff>
      <xdr:row>29</xdr:row>
      <xdr:rowOff>47625</xdr:rowOff>
    </xdr:to>
    <xdr:graphicFrame macro="">
      <xdr:nvGraphicFramePr>
        <xdr:cNvPr id="13" name="Chart 12">
          <a:extLst>
            <a:ext uri="{FF2B5EF4-FFF2-40B4-BE49-F238E27FC236}">
              <a16:creationId xmlns:a16="http://schemas.microsoft.com/office/drawing/2014/main" id="{4DFC99C6-7DE6-405D-B09E-651EE9F1F7A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495300</xdr:colOff>
      <xdr:row>12</xdr:row>
      <xdr:rowOff>38101</xdr:rowOff>
    </xdr:from>
    <xdr:to>
      <xdr:col>16</xdr:col>
      <xdr:colOff>809625</xdr:colOff>
      <xdr:row>29</xdr:row>
      <xdr:rowOff>38101</xdr:rowOff>
    </xdr:to>
    <xdr:graphicFrame macro="">
      <xdr:nvGraphicFramePr>
        <xdr:cNvPr id="14" name="Chart 13">
          <a:extLst>
            <a:ext uri="{FF2B5EF4-FFF2-40B4-BE49-F238E27FC236}">
              <a16:creationId xmlns:a16="http://schemas.microsoft.com/office/drawing/2014/main" id="{41CDC2B5-65D8-4FAE-B00F-B5CD702221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5.xml><?xml version="1.0" encoding="utf-8"?>
<c:userShapes xmlns:c="http://schemas.openxmlformats.org/drawingml/2006/chart">
  <cdr:relSizeAnchor xmlns:cdr="http://schemas.openxmlformats.org/drawingml/2006/chartDrawing">
    <cdr:from>
      <cdr:x>0.12533</cdr:x>
      <cdr:y>0.27951</cdr:y>
    </cdr:from>
    <cdr:to>
      <cdr:x>0.16623</cdr:x>
      <cdr:y>0.63368</cdr:y>
    </cdr:to>
    <cdr:sp macro="" textlink="">
      <cdr:nvSpPr>
        <cdr:cNvPr id="2" name="Rectangle 1">
          <a:extLst xmlns:a="http://schemas.openxmlformats.org/drawingml/2006/main">
            <a:ext uri="{FF2B5EF4-FFF2-40B4-BE49-F238E27FC236}">
              <a16:creationId xmlns:a16="http://schemas.microsoft.com/office/drawing/2014/main" id="{D27D25FA-9916-DA93-633D-900A98934CD8}"/>
            </a:ext>
          </a:extLst>
        </cdr:cNvPr>
        <cdr:cNvSpPr/>
      </cdr:nvSpPr>
      <cdr:spPr>
        <a:xfrm xmlns:a="http://schemas.openxmlformats.org/drawingml/2006/main">
          <a:off x="904875" y="766763"/>
          <a:ext cx="295275" cy="97155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0.12421</cdr:x>
      <cdr:y>0.28646</cdr:y>
    </cdr:from>
    <cdr:to>
      <cdr:x>0.16223</cdr:x>
      <cdr:y>0.64757</cdr:y>
    </cdr:to>
    <cdr:sp macro="" textlink="">
      <cdr:nvSpPr>
        <cdr:cNvPr id="2" name="Rectangle 1">
          <a:extLst xmlns:a="http://schemas.openxmlformats.org/drawingml/2006/main">
            <a:ext uri="{FF2B5EF4-FFF2-40B4-BE49-F238E27FC236}">
              <a16:creationId xmlns:a16="http://schemas.microsoft.com/office/drawing/2014/main" id="{200B2F85-AABD-2DD9-8773-15AFC4CE3B35}"/>
            </a:ext>
          </a:extLst>
        </cdr:cNvPr>
        <cdr:cNvSpPr/>
      </cdr:nvSpPr>
      <cdr:spPr>
        <a:xfrm xmlns:a="http://schemas.openxmlformats.org/drawingml/2006/main">
          <a:off x="933450" y="785813"/>
          <a:ext cx="285750" cy="990600"/>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0.13333</cdr:x>
      <cdr:y>0.28299</cdr:y>
    </cdr:from>
    <cdr:to>
      <cdr:x>0.17872</cdr:x>
      <cdr:y>0.64063</cdr:y>
    </cdr:to>
    <cdr:sp macro="" textlink="">
      <cdr:nvSpPr>
        <cdr:cNvPr id="2" name="Rectangle 1">
          <a:extLst xmlns:a="http://schemas.openxmlformats.org/drawingml/2006/main">
            <a:ext uri="{FF2B5EF4-FFF2-40B4-BE49-F238E27FC236}">
              <a16:creationId xmlns:a16="http://schemas.microsoft.com/office/drawing/2014/main" id="{743514B8-8891-1FAE-D830-79DDAEF58415}"/>
            </a:ext>
          </a:extLst>
        </cdr:cNvPr>
        <cdr:cNvSpPr/>
      </cdr:nvSpPr>
      <cdr:spPr>
        <a:xfrm xmlns:a="http://schemas.openxmlformats.org/drawingml/2006/main">
          <a:off x="895350" y="776288"/>
          <a:ext cx="304800" cy="981075"/>
        </a:xfrm>
        <a:prstGeom xmlns:a="http://schemas.openxmlformats.org/drawingml/2006/main" prst="rect">
          <a:avLst/>
        </a:prstGeom>
        <a:noFill xmlns:a="http://schemas.openxmlformats.org/drawingml/2006/main"/>
        <a:ln xmlns:a="http://schemas.openxmlformats.org/drawingml/2006/main">
          <a:solidFill>
            <a:srgbClr val="FF0000"/>
          </a:solid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vertOverflow="clip"/>
        <a:lstStyle xmlns:a="http://schemas.openxmlformats.org/drawingml/2006/main"/>
        <a:p xmlns:a="http://schemas.openxmlformats.org/drawingml/2006/main">
          <a:endParaRPr lang="en-US"/>
        </a:p>
      </cdr:txBody>
    </cdr:sp>
  </cdr:relSizeAnchor>
</c:userShape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VamC\Downloads\CPI%20Inflation%20Case%20Study%20v0.1.xlsx" TargetMode="External"/><Relationship Id="rId1" Type="http://schemas.openxmlformats.org/officeDocument/2006/relationships/externalLinkPath" Target="file:///C:\Users\VamC\Downloads\CPI%20Inflation%20Case%20Study%20v0.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ll_India_Index_Upto_April23 (1"/>
      <sheetName val="Main Data"/>
      <sheetName val="1. Contribution to CPI"/>
      <sheetName val="2. YOY Analysis"/>
      <sheetName val="3. MOM Analysis"/>
      <sheetName val="4. COVID-19"/>
      <sheetName val="5. Global Economic Changes"/>
    </sheetNames>
    <sheetDataSet>
      <sheetData sheetId="0" refreshError="1"/>
      <sheetData sheetId="1">
        <row r="1">
          <cell r="A1" t="str">
            <v>Sector</v>
          </cell>
          <cell r="D1" t="str">
            <v>MM-YY</v>
          </cell>
          <cell r="L1" t="str">
            <v>Food CPI</v>
          </cell>
        </row>
        <row r="2">
          <cell r="A2" t="str">
            <v>Rural</v>
          </cell>
          <cell r="D2" t="str">
            <v>Jan-13</v>
          </cell>
          <cell r="L2">
            <v>740.5</v>
          </cell>
        </row>
        <row r="3">
          <cell r="A3" t="str">
            <v>Urban</v>
          </cell>
          <cell r="D3" t="str">
            <v>Jan-13</v>
          </cell>
          <cell r="L3">
            <v>751.5</v>
          </cell>
        </row>
        <row r="4">
          <cell r="A4" t="str">
            <v>Rural+Urban</v>
          </cell>
          <cell r="D4" t="str">
            <v>Jan-13</v>
          </cell>
          <cell r="L4">
            <v>744.4</v>
          </cell>
        </row>
        <row r="5">
          <cell r="A5" t="str">
            <v>Rural</v>
          </cell>
          <cell r="D5" t="str">
            <v>Feb-13</v>
          </cell>
          <cell r="L5">
            <v>748.1</v>
          </cell>
        </row>
        <row r="6">
          <cell r="A6" t="str">
            <v>Urban</v>
          </cell>
          <cell r="D6" t="str">
            <v>Feb-13</v>
          </cell>
          <cell r="L6">
            <v>763.80000000000007</v>
          </cell>
        </row>
        <row r="7">
          <cell r="A7" t="str">
            <v>Rural+Urban</v>
          </cell>
          <cell r="D7" t="str">
            <v>Feb-13</v>
          </cell>
          <cell r="L7">
            <v>753.8</v>
          </cell>
        </row>
        <row r="8">
          <cell r="A8" t="str">
            <v>Rural</v>
          </cell>
          <cell r="D8" t="str">
            <v>Mar-13</v>
          </cell>
          <cell r="L8">
            <v>749.90000000000009</v>
          </cell>
        </row>
        <row r="9">
          <cell r="A9" t="str">
            <v>Urban</v>
          </cell>
          <cell r="D9" t="str">
            <v>Mar-13</v>
          </cell>
          <cell r="L9">
            <v>760.49999999999989</v>
          </cell>
        </row>
        <row r="10">
          <cell r="A10" t="str">
            <v>Rural+Urban</v>
          </cell>
          <cell r="D10" t="str">
            <v>Mar-13</v>
          </cell>
          <cell r="L10">
            <v>753.7</v>
          </cell>
        </row>
        <row r="11">
          <cell r="A11" t="str">
            <v>Rural</v>
          </cell>
          <cell r="D11" t="str">
            <v>Apr-13</v>
          </cell>
          <cell r="L11">
            <v>752.80000000000007</v>
          </cell>
        </row>
        <row r="12">
          <cell r="A12" t="str">
            <v>Urban</v>
          </cell>
          <cell r="D12" t="str">
            <v>Apr-13</v>
          </cell>
          <cell r="L12">
            <v>768.40000000000009</v>
          </cell>
        </row>
        <row r="13">
          <cell r="A13" t="str">
            <v>Rural+Urban</v>
          </cell>
          <cell r="D13" t="str">
            <v>Apr-13</v>
          </cell>
          <cell r="L13">
            <v>758.4</v>
          </cell>
        </row>
        <row r="14">
          <cell r="A14" t="str">
            <v>Rural</v>
          </cell>
          <cell r="D14" t="str">
            <v>May-13</v>
          </cell>
          <cell r="L14">
            <v>758</v>
          </cell>
        </row>
        <row r="15">
          <cell r="A15" t="str">
            <v>Urban</v>
          </cell>
          <cell r="D15" t="str">
            <v>May-13</v>
          </cell>
          <cell r="L15">
            <v>783.1</v>
          </cell>
        </row>
        <row r="16">
          <cell r="A16" t="str">
            <v>Rural+Urban</v>
          </cell>
          <cell r="D16" t="str">
            <v>May-13</v>
          </cell>
          <cell r="L16">
            <v>766.8</v>
          </cell>
        </row>
        <row r="17">
          <cell r="A17" t="str">
            <v>Rural</v>
          </cell>
          <cell r="D17" t="str">
            <v>Jun-13</v>
          </cell>
          <cell r="L17">
            <v>777.5</v>
          </cell>
        </row>
        <row r="18">
          <cell r="A18" t="str">
            <v>Urban</v>
          </cell>
          <cell r="D18" t="str">
            <v>Jun-13</v>
          </cell>
          <cell r="L18">
            <v>823.2</v>
          </cell>
        </row>
        <row r="19">
          <cell r="A19" t="str">
            <v>Rural+Urban</v>
          </cell>
          <cell r="D19" t="str">
            <v>Jun-13</v>
          </cell>
          <cell r="L19">
            <v>793.8</v>
          </cell>
        </row>
        <row r="20">
          <cell r="A20" t="str">
            <v>Rural</v>
          </cell>
          <cell r="D20" t="str">
            <v>Jul-13</v>
          </cell>
          <cell r="L20">
            <v>797.5</v>
          </cell>
        </row>
        <row r="21">
          <cell r="A21" t="str">
            <v>Urban</v>
          </cell>
          <cell r="D21" t="str">
            <v>Jul-13</v>
          </cell>
          <cell r="L21">
            <v>843.30000000000007</v>
          </cell>
        </row>
        <row r="22">
          <cell r="A22" t="str">
            <v>Rural+Urban</v>
          </cell>
          <cell r="D22" t="str">
            <v>Jul-13</v>
          </cell>
          <cell r="L22">
            <v>813.8</v>
          </cell>
        </row>
        <row r="23">
          <cell r="A23" t="str">
            <v>Rural</v>
          </cell>
          <cell r="D23" t="str">
            <v>Aug-13</v>
          </cell>
          <cell r="L23">
            <v>810.5</v>
          </cell>
        </row>
        <row r="24">
          <cell r="A24" t="str">
            <v>Urban</v>
          </cell>
          <cell r="D24" t="str">
            <v>Aug-13</v>
          </cell>
          <cell r="L24">
            <v>856.09999999999991</v>
          </cell>
        </row>
        <row r="25">
          <cell r="A25" t="str">
            <v>Rural+Urban</v>
          </cell>
          <cell r="D25" t="str">
            <v>Aug-13</v>
          </cell>
          <cell r="L25">
            <v>826</v>
          </cell>
        </row>
        <row r="26">
          <cell r="A26" t="str">
            <v>Rural</v>
          </cell>
          <cell r="D26" t="str">
            <v>Sep-13</v>
          </cell>
          <cell r="L26">
            <v>829.80000000000007</v>
          </cell>
        </row>
        <row r="27">
          <cell r="A27" t="str">
            <v>Urban</v>
          </cell>
          <cell r="D27" t="str">
            <v>Sep-13</v>
          </cell>
          <cell r="L27">
            <v>848.9</v>
          </cell>
        </row>
        <row r="28">
          <cell r="A28" t="str">
            <v>Rural+Urban</v>
          </cell>
          <cell r="D28" t="str">
            <v>Sep-13</v>
          </cell>
          <cell r="L28">
            <v>835.50000000000011</v>
          </cell>
        </row>
        <row r="29">
          <cell r="A29" t="str">
            <v>Rural</v>
          </cell>
          <cell r="D29" t="str">
            <v>Oct-13</v>
          </cell>
          <cell r="L29">
            <v>845.59999999999991</v>
          </cell>
        </row>
        <row r="30">
          <cell r="A30" t="str">
            <v>Urban</v>
          </cell>
          <cell r="D30" t="str">
            <v>Oct-13</v>
          </cell>
          <cell r="L30">
            <v>862.5</v>
          </cell>
        </row>
        <row r="31">
          <cell r="A31" t="str">
            <v>Rural+Urban</v>
          </cell>
          <cell r="D31" t="str">
            <v>Oct-13</v>
          </cell>
          <cell r="L31">
            <v>850.49999999999989</v>
          </cell>
        </row>
        <row r="32">
          <cell r="A32" t="str">
            <v>Rural</v>
          </cell>
          <cell r="D32" t="str">
            <v>Nov-13</v>
          </cell>
          <cell r="L32">
            <v>868.2</v>
          </cell>
        </row>
        <row r="33">
          <cell r="A33" t="str">
            <v>Urban</v>
          </cell>
          <cell r="D33" t="str">
            <v>Nov-13</v>
          </cell>
          <cell r="L33">
            <v>884.9</v>
          </cell>
        </row>
        <row r="34">
          <cell r="A34" t="str">
            <v>Rural+Urban</v>
          </cell>
          <cell r="D34" t="str">
            <v>Nov-13</v>
          </cell>
          <cell r="L34">
            <v>873.5</v>
          </cell>
        </row>
        <row r="35">
          <cell r="A35" t="str">
            <v>Rural</v>
          </cell>
          <cell r="D35" t="str">
            <v>Dec-13</v>
          </cell>
          <cell r="L35">
            <v>842.2</v>
          </cell>
        </row>
        <row r="36">
          <cell r="A36" t="str">
            <v>Urban</v>
          </cell>
          <cell r="D36" t="str">
            <v>Dec-13</v>
          </cell>
          <cell r="L36">
            <v>847.80000000000007</v>
          </cell>
        </row>
        <row r="37">
          <cell r="A37" t="str">
            <v>Rural+Urban</v>
          </cell>
          <cell r="D37" t="str">
            <v>Dec-13</v>
          </cell>
          <cell r="L37">
            <v>844.1</v>
          </cell>
        </row>
        <row r="38">
          <cell r="A38" t="str">
            <v>Rural</v>
          </cell>
          <cell r="D38" t="str">
            <v>Jan-14</v>
          </cell>
          <cell r="L38">
            <v>822.8</v>
          </cell>
        </row>
        <row r="39">
          <cell r="A39" t="str">
            <v>Urban</v>
          </cell>
          <cell r="D39" t="str">
            <v>Jan-14</v>
          </cell>
          <cell r="L39">
            <v>830.6</v>
          </cell>
        </row>
        <row r="40">
          <cell r="A40" t="str">
            <v>Rural+Urban</v>
          </cell>
          <cell r="D40" t="str">
            <v>Jan-14</v>
          </cell>
          <cell r="L40">
            <v>825.6</v>
          </cell>
        </row>
        <row r="41">
          <cell r="A41" t="str">
            <v>Rural</v>
          </cell>
          <cell r="D41" t="str">
            <v>Feb-14</v>
          </cell>
          <cell r="L41">
            <v>818.49999999999989</v>
          </cell>
        </row>
        <row r="42">
          <cell r="A42" t="str">
            <v>Urban</v>
          </cell>
          <cell r="D42" t="str">
            <v>Feb-14</v>
          </cell>
          <cell r="L42">
            <v>822.1</v>
          </cell>
        </row>
        <row r="43">
          <cell r="A43" t="str">
            <v>Rural+Urban</v>
          </cell>
          <cell r="D43" t="str">
            <v>Feb-14</v>
          </cell>
          <cell r="L43">
            <v>819.89999999999986</v>
          </cell>
        </row>
        <row r="44">
          <cell r="A44" t="str">
            <v>Rural</v>
          </cell>
          <cell r="D44" t="str">
            <v>Mar-14</v>
          </cell>
          <cell r="L44">
            <v>824.9</v>
          </cell>
        </row>
        <row r="45">
          <cell r="A45" t="str">
            <v>Urban</v>
          </cell>
          <cell r="D45" t="str">
            <v>Mar-14</v>
          </cell>
          <cell r="L45">
            <v>825.4</v>
          </cell>
        </row>
        <row r="46">
          <cell r="A46" t="str">
            <v>Rural+Urban</v>
          </cell>
          <cell r="D46" t="str">
            <v>Mar-14</v>
          </cell>
          <cell r="L46">
            <v>825.09999999999991</v>
          </cell>
        </row>
        <row r="47">
          <cell r="A47" t="str">
            <v>Rural</v>
          </cell>
          <cell r="D47" t="str">
            <v>Apr-14</v>
          </cell>
          <cell r="L47">
            <v>832.90000000000009</v>
          </cell>
        </row>
        <row r="48">
          <cell r="A48" t="str">
            <v>Urban</v>
          </cell>
          <cell r="D48" t="str">
            <v>Apr-14</v>
          </cell>
          <cell r="L48">
            <v>837.4</v>
          </cell>
        </row>
        <row r="49">
          <cell r="A49" t="str">
            <v>Rural+Urban</v>
          </cell>
          <cell r="D49" t="str">
            <v>Apr-14</v>
          </cell>
          <cell r="L49">
            <v>834.6</v>
          </cell>
        </row>
        <row r="50">
          <cell r="A50" t="str">
            <v>Rural</v>
          </cell>
          <cell r="D50" t="str">
            <v>May-14</v>
          </cell>
          <cell r="L50">
            <v>838.30000000000007</v>
          </cell>
        </row>
        <row r="51">
          <cell r="A51" t="str">
            <v>Urban</v>
          </cell>
          <cell r="D51" t="str">
            <v>May-14</v>
          </cell>
          <cell r="L51">
            <v>851.50000000000011</v>
          </cell>
        </row>
        <row r="52">
          <cell r="A52" t="str">
            <v>Rural+Urban</v>
          </cell>
          <cell r="D52" t="str">
            <v>May-14</v>
          </cell>
          <cell r="L52">
            <v>843.59999999999991</v>
          </cell>
        </row>
        <row r="53">
          <cell r="A53" t="str">
            <v>Rural</v>
          </cell>
          <cell r="D53" t="str">
            <v>Jun-14</v>
          </cell>
          <cell r="L53">
            <v>845.80000000000007</v>
          </cell>
        </row>
        <row r="54">
          <cell r="A54" t="str">
            <v>Urban</v>
          </cell>
          <cell r="D54" t="str">
            <v>Jun-14</v>
          </cell>
          <cell r="L54">
            <v>868.29999999999984</v>
          </cell>
        </row>
        <row r="55">
          <cell r="A55" t="str">
            <v>Rural+Urban</v>
          </cell>
          <cell r="D55" t="str">
            <v>Jun-14</v>
          </cell>
          <cell r="L55">
            <v>854.4</v>
          </cell>
        </row>
        <row r="56">
          <cell r="A56" t="str">
            <v>Rural</v>
          </cell>
          <cell r="D56" t="str">
            <v>Jul-14</v>
          </cell>
          <cell r="L56">
            <v>875.2</v>
          </cell>
        </row>
        <row r="57">
          <cell r="A57" t="str">
            <v>Urban</v>
          </cell>
          <cell r="D57" t="str">
            <v>Jul-14</v>
          </cell>
          <cell r="L57">
            <v>910.8</v>
          </cell>
        </row>
        <row r="58">
          <cell r="A58" t="str">
            <v>Rural+Urban</v>
          </cell>
          <cell r="D58" t="str">
            <v>Jul-14</v>
          </cell>
          <cell r="L58">
            <v>888.30000000000007</v>
          </cell>
        </row>
        <row r="59">
          <cell r="A59" t="str">
            <v>Rural</v>
          </cell>
          <cell r="D59" t="str">
            <v>Aug-14</v>
          </cell>
          <cell r="L59">
            <v>889</v>
          </cell>
        </row>
        <row r="60">
          <cell r="A60" t="str">
            <v>Urban</v>
          </cell>
          <cell r="D60" t="str">
            <v>Aug-14</v>
          </cell>
          <cell r="L60">
            <v>923.10000000000014</v>
          </cell>
        </row>
        <row r="61">
          <cell r="A61" t="str">
            <v>Rural+Urban</v>
          </cell>
          <cell r="D61" t="str">
            <v>Aug-14</v>
          </cell>
          <cell r="L61">
            <v>901.30000000000007</v>
          </cell>
        </row>
        <row r="62">
          <cell r="A62" t="str">
            <v>Rural</v>
          </cell>
          <cell r="D62" t="str">
            <v>Sep-14</v>
          </cell>
          <cell r="L62">
            <v>888.7</v>
          </cell>
        </row>
        <row r="63">
          <cell r="A63" t="str">
            <v>Urban</v>
          </cell>
          <cell r="D63" t="str">
            <v>Sep-14</v>
          </cell>
          <cell r="L63">
            <v>901.2</v>
          </cell>
        </row>
        <row r="64">
          <cell r="A64" t="str">
            <v>Rural+Urban</v>
          </cell>
          <cell r="D64" t="str">
            <v>Sep-14</v>
          </cell>
          <cell r="L64">
            <v>892.5</v>
          </cell>
        </row>
        <row r="65">
          <cell r="A65" t="str">
            <v>Rural</v>
          </cell>
          <cell r="D65" t="str">
            <v>Oct-14</v>
          </cell>
          <cell r="L65">
            <v>886.3</v>
          </cell>
        </row>
        <row r="66">
          <cell r="A66" t="str">
            <v>Urban</v>
          </cell>
          <cell r="D66" t="str">
            <v>Oct-14</v>
          </cell>
          <cell r="L66">
            <v>894.9</v>
          </cell>
        </row>
        <row r="67">
          <cell r="A67" t="str">
            <v>Rural+Urban</v>
          </cell>
          <cell r="D67" t="str">
            <v>Oct-14</v>
          </cell>
          <cell r="L67">
            <v>888.9</v>
          </cell>
        </row>
        <row r="68">
          <cell r="A68" t="str">
            <v>Rural</v>
          </cell>
          <cell r="D68" t="str">
            <v>Nov-14</v>
          </cell>
          <cell r="L68">
            <v>886.7</v>
          </cell>
        </row>
        <row r="69">
          <cell r="A69" t="str">
            <v>Urban</v>
          </cell>
          <cell r="D69" t="str">
            <v>Nov-14</v>
          </cell>
          <cell r="L69">
            <v>894.4</v>
          </cell>
        </row>
        <row r="70">
          <cell r="A70" t="str">
            <v>Rural+Urban</v>
          </cell>
          <cell r="D70" t="str">
            <v>Nov-14</v>
          </cell>
          <cell r="L70">
            <v>888.90000000000009</v>
          </cell>
        </row>
        <row r="71">
          <cell r="A71" t="str">
            <v>Rural</v>
          </cell>
          <cell r="D71" t="str">
            <v>Dec-14</v>
          </cell>
          <cell r="L71">
            <v>876.59999999999991</v>
          </cell>
        </row>
        <row r="72">
          <cell r="A72" t="str">
            <v>Urban</v>
          </cell>
          <cell r="D72" t="str">
            <v>Dec-14</v>
          </cell>
          <cell r="L72">
            <v>886</v>
          </cell>
        </row>
        <row r="73">
          <cell r="A73" t="str">
            <v>Rural+Urban</v>
          </cell>
          <cell r="D73" t="str">
            <v>Dec-14</v>
          </cell>
          <cell r="L73">
            <v>879.5</v>
          </cell>
        </row>
        <row r="74">
          <cell r="A74" t="str">
            <v>Rural</v>
          </cell>
          <cell r="D74" t="str">
            <v>Jan-15</v>
          </cell>
          <cell r="L74">
            <v>873.80000000000007</v>
          </cell>
        </row>
        <row r="75">
          <cell r="A75" t="str">
            <v>Urban</v>
          </cell>
          <cell r="D75" t="str">
            <v>Jan-15</v>
          </cell>
          <cell r="L75">
            <v>882.7</v>
          </cell>
        </row>
        <row r="76">
          <cell r="A76" t="str">
            <v>Rural+Urban</v>
          </cell>
          <cell r="D76" t="str">
            <v>Jan-15</v>
          </cell>
          <cell r="L76">
            <v>876.1</v>
          </cell>
        </row>
        <row r="77">
          <cell r="A77" t="str">
            <v>Rural</v>
          </cell>
          <cell r="D77" t="str">
            <v>Feb-15</v>
          </cell>
          <cell r="L77">
            <v>873.09999999999991</v>
          </cell>
        </row>
        <row r="78">
          <cell r="A78" t="str">
            <v>Urban</v>
          </cell>
          <cell r="D78" t="str">
            <v>Feb-15</v>
          </cell>
          <cell r="L78">
            <v>877.40000000000009</v>
          </cell>
        </row>
        <row r="79">
          <cell r="A79" t="str">
            <v>Rural+Urban</v>
          </cell>
          <cell r="D79" t="str">
            <v>Feb-15</v>
          </cell>
          <cell r="L79">
            <v>873.6</v>
          </cell>
        </row>
        <row r="80">
          <cell r="A80" t="str">
            <v>Rural</v>
          </cell>
          <cell r="D80" t="str">
            <v>Mar-15</v>
          </cell>
          <cell r="L80">
            <v>873.4</v>
          </cell>
        </row>
        <row r="81">
          <cell r="A81" t="str">
            <v>Urban</v>
          </cell>
          <cell r="D81" t="str">
            <v>Mar-15</v>
          </cell>
          <cell r="L81">
            <v>875.8</v>
          </cell>
        </row>
        <row r="82">
          <cell r="A82" t="str">
            <v>Rural+Urban</v>
          </cell>
          <cell r="D82" t="str">
            <v>Mar-15</v>
          </cell>
          <cell r="L82">
            <v>873.3</v>
          </cell>
        </row>
        <row r="83">
          <cell r="A83" t="str">
            <v>Rural</v>
          </cell>
          <cell r="D83" t="str">
            <v>Apr-15</v>
          </cell>
          <cell r="L83">
            <v>877.90000000000009</v>
          </cell>
        </row>
        <row r="84">
          <cell r="A84" t="str">
            <v>Urban</v>
          </cell>
          <cell r="D84" t="str">
            <v>Apr-15</v>
          </cell>
          <cell r="L84">
            <v>884.2</v>
          </cell>
        </row>
        <row r="85">
          <cell r="A85" t="str">
            <v>Rural+Urban</v>
          </cell>
          <cell r="D85" t="str">
            <v>Apr-15</v>
          </cell>
          <cell r="L85">
            <v>879.3</v>
          </cell>
        </row>
        <row r="86">
          <cell r="A86" t="str">
            <v>Rural</v>
          </cell>
          <cell r="D86" t="str">
            <v>May-15</v>
          </cell>
          <cell r="L86">
            <v>884.59999999999991</v>
          </cell>
        </row>
        <row r="87">
          <cell r="A87" t="str">
            <v>Urban</v>
          </cell>
          <cell r="D87" t="str">
            <v>May-15</v>
          </cell>
          <cell r="L87">
            <v>903.7</v>
          </cell>
        </row>
        <row r="88">
          <cell r="A88" t="str">
            <v>Rural+Urban</v>
          </cell>
          <cell r="D88" t="str">
            <v>May-15</v>
          </cell>
          <cell r="L88">
            <v>890.40000000000009</v>
          </cell>
        </row>
        <row r="89">
          <cell r="A89" t="str">
            <v>Rural</v>
          </cell>
          <cell r="D89" t="str">
            <v>Jun-15</v>
          </cell>
          <cell r="L89">
            <v>908.09999999999991</v>
          </cell>
        </row>
        <row r="90">
          <cell r="A90" t="str">
            <v>Urban</v>
          </cell>
          <cell r="D90" t="str">
            <v>Jun-15</v>
          </cell>
          <cell r="L90">
            <v>936.5</v>
          </cell>
        </row>
        <row r="91">
          <cell r="A91" t="str">
            <v>Rural+Urban</v>
          </cell>
          <cell r="D91" t="str">
            <v>Jun-15</v>
          </cell>
          <cell r="L91">
            <v>917.5</v>
          </cell>
        </row>
        <row r="92">
          <cell r="A92" t="str">
            <v>Rural</v>
          </cell>
          <cell r="D92" t="str">
            <v>Jul-15</v>
          </cell>
          <cell r="L92">
            <v>917.10000000000014</v>
          </cell>
        </row>
        <row r="93">
          <cell r="A93" t="str">
            <v>Urban</v>
          </cell>
          <cell r="D93" t="str">
            <v>Jul-15</v>
          </cell>
          <cell r="L93">
            <v>943.9</v>
          </cell>
        </row>
        <row r="94">
          <cell r="A94" t="str">
            <v>Rural+Urban</v>
          </cell>
          <cell r="D94" t="str">
            <v>Jul-15</v>
          </cell>
          <cell r="L94">
            <v>925.9</v>
          </cell>
        </row>
        <row r="95">
          <cell r="A95" t="str">
            <v>Rural</v>
          </cell>
          <cell r="D95" t="str">
            <v>Aug-15</v>
          </cell>
          <cell r="L95">
            <v>935.5</v>
          </cell>
        </row>
        <row r="96">
          <cell r="A96" t="str">
            <v>Urban</v>
          </cell>
          <cell r="D96" t="str">
            <v>Aug-15</v>
          </cell>
          <cell r="L96">
            <v>956.2</v>
          </cell>
        </row>
        <row r="97">
          <cell r="A97" t="str">
            <v>Rural+Urban</v>
          </cell>
          <cell r="D97" t="str">
            <v>Aug-15</v>
          </cell>
          <cell r="L97">
            <v>941.7</v>
          </cell>
        </row>
        <row r="98">
          <cell r="A98" t="str">
            <v>Rural</v>
          </cell>
          <cell r="D98" t="str">
            <v>Sep-15</v>
          </cell>
          <cell r="L98">
            <v>942.90000000000009</v>
          </cell>
        </row>
        <row r="99">
          <cell r="A99" t="str">
            <v>Urban</v>
          </cell>
          <cell r="D99" t="str">
            <v>Sep-15</v>
          </cell>
          <cell r="L99">
            <v>958.2</v>
          </cell>
        </row>
        <row r="100">
          <cell r="A100" t="str">
            <v>Rural+Urban</v>
          </cell>
          <cell r="D100" t="str">
            <v>Sep-15</v>
          </cell>
          <cell r="L100">
            <v>946.8</v>
          </cell>
        </row>
        <row r="101">
          <cell r="A101" t="str">
            <v>Rural</v>
          </cell>
          <cell r="D101" t="str">
            <v>Oct-15</v>
          </cell>
          <cell r="L101">
            <v>955.00000000000011</v>
          </cell>
        </row>
        <row r="102">
          <cell r="A102" t="str">
            <v>Urban</v>
          </cell>
          <cell r="D102" t="str">
            <v>Oct-15</v>
          </cell>
          <cell r="L102">
            <v>978.1</v>
          </cell>
        </row>
        <row r="103">
          <cell r="A103" t="str">
            <v>Rural+Urban</v>
          </cell>
          <cell r="D103" t="str">
            <v>Oct-15</v>
          </cell>
          <cell r="L103">
            <v>961.40000000000009</v>
          </cell>
        </row>
        <row r="104">
          <cell r="A104" t="str">
            <v>Rural</v>
          </cell>
          <cell r="D104" t="str">
            <v>Nov-15</v>
          </cell>
          <cell r="L104">
            <v>960.7</v>
          </cell>
        </row>
        <row r="105">
          <cell r="A105" t="str">
            <v>Urban</v>
          </cell>
          <cell r="D105" t="str">
            <v>Nov-15</v>
          </cell>
          <cell r="L105">
            <v>988.90000000000009</v>
          </cell>
        </row>
        <row r="106">
          <cell r="A106" t="str">
            <v>Rural+Urban</v>
          </cell>
          <cell r="D106" t="str">
            <v>Nov-15</v>
          </cell>
          <cell r="L106">
            <v>969.09999999999991</v>
          </cell>
        </row>
        <row r="107">
          <cell r="A107" t="str">
            <v>Rural</v>
          </cell>
          <cell r="D107" t="str">
            <v>Dec-15</v>
          </cell>
          <cell r="L107">
            <v>955.2</v>
          </cell>
        </row>
        <row r="108">
          <cell r="A108" t="str">
            <v>Urban</v>
          </cell>
          <cell r="D108" t="str">
            <v>Dec-15</v>
          </cell>
          <cell r="L108">
            <v>977.2</v>
          </cell>
        </row>
        <row r="109">
          <cell r="A109" t="str">
            <v>Rural+Urban</v>
          </cell>
          <cell r="D109" t="str">
            <v>Dec-15</v>
          </cell>
          <cell r="L109">
            <v>961.40000000000009</v>
          </cell>
        </row>
        <row r="110">
          <cell r="A110" t="str">
            <v>Rural</v>
          </cell>
          <cell r="D110" t="str">
            <v>Jan-16</v>
          </cell>
          <cell r="L110">
            <v>957.9</v>
          </cell>
        </row>
        <row r="111">
          <cell r="A111" t="str">
            <v>Urban</v>
          </cell>
          <cell r="D111" t="str">
            <v>Jan-16</v>
          </cell>
          <cell r="L111">
            <v>974.60000000000014</v>
          </cell>
        </row>
        <row r="112">
          <cell r="A112" t="str">
            <v>Rural+Urban</v>
          </cell>
          <cell r="D112" t="str">
            <v>Jan-16</v>
          </cell>
          <cell r="L112">
            <v>962</v>
          </cell>
        </row>
        <row r="113">
          <cell r="A113" t="str">
            <v>Rural</v>
          </cell>
          <cell r="D113" t="str">
            <v>Feb-16</v>
          </cell>
          <cell r="L113">
            <v>948.99999999999989</v>
          </cell>
        </row>
        <row r="114">
          <cell r="A114" t="str">
            <v>Urban</v>
          </cell>
          <cell r="D114" t="str">
            <v>Feb-16</v>
          </cell>
          <cell r="L114">
            <v>949.59999999999991</v>
          </cell>
        </row>
        <row r="115">
          <cell r="A115" t="str">
            <v>Rural+Urban</v>
          </cell>
          <cell r="D115" t="str">
            <v>Feb-16</v>
          </cell>
          <cell r="L115">
            <v>947.7</v>
          </cell>
        </row>
        <row r="116">
          <cell r="A116" t="str">
            <v>Rural</v>
          </cell>
          <cell r="D116" t="str">
            <v>Mar-16</v>
          </cell>
          <cell r="L116">
            <v>947.40000000000009</v>
          </cell>
        </row>
        <row r="117">
          <cell r="A117" t="str">
            <v>Urban</v>
          </cell>
          <cell r="D117" t="str">
            <v>Mar-16</v>
          </cell>
          <cell r="L117">
            <v>938.50000000000011</v>
          </cell>
        </row>
        <row r="118">
          <cell r="A118" t="str">
            <v>Rural+Urban</v>
          </cell>
          <cell r="D118" t="str">
            <v>Mar-16</v>
          </cell>
          <cell r="L118">
            <v>942.8</v>
          </cell>
        </row>
        <row r="119">
          <cell r="A119" t="str">
            <v>Rural</v>
          </cell>
          <cell r="D119" t="str">
            <v>Apr-16</v>
          </cell>
          <cell r="L119">
            <v>958.50000000000011</v>
          </cell>
        </row>
        <row r="120">
          <cell r="A120" t="str">
            <v>Urban</v>
          </cell>
          <cell r="D120" t="str">
            <v>Apr-16</v>
          </cell>
          <cell r="L120">
            <v>964.8</v>
          </cell>
        </row>
        <row r="121">
          <cell r="A121" t="str">
            <v>Rural+Urban</v>
          </cell>
          <cell r="D121" t="str">
            <v>Apr-16</v>
          </cell>
          <cell r="L121">
            <v>959.40000000000009</v>
          </cell>
        </row>
        <row r="122">
          <cell r="A122" t="str">
            <v>Rural</v>
          </cell>
          <cell r="D122" t="str">
            <v>May-16</v>
          </cell>
          <cell r="L122">
            <v>973.7</v>
          </cell>
        </row>
        <row r="123">
          <cell r="A123" t="str">
            <v>Urban</v>
          </cell>
          <cell r="D123" t="str">
            <v>May-16</v>
          </cell>
          <cell r="L123">
            <v>998.09999999999991</v>
          </cell>
        </row>
        <row r="124">
          <cell r="A124" t="str">
            <v>Rural+Urban</v>
          </cell>
          <cell r="D124" t="str">
            <v>May-16</v>
          </cell>
          <cell r="L124">
            <v>981.49999999999989</v>
          </cell>
        </row>
        <row r="125">
          <cell r="A125" t="str">
            <v>Rural</v>
          </cell>
          <cell r="D125" t="str">
            <v>Jun-16</v>
          </cell>
          <cell r="L125">
            <v>992.09999999999991</v>
          </cell>
        </row>
        <row r="126">
          <cell r="A126" t="str">
            <v>Urban</v>
          </cell>
          <cell r="D126" t="str">
            <v>Jun-16</v>
          </cell>
          <cell r="L126">
            <v>1031.2</v>
          </cell>
        </row>
        <row r="127">
          <cell r="A127" t="str">
            <v>Rural+Urban</v>
          </cell>
          <cell r="D127" t="str">
            <v>Jun-16</v>
          </cell>
          <cell r="L127">
            <v>1005.1</v>
          </cell>
        </row>
        <row r="128">
          <cell r="A128" t="str">
            <v>Rural</v>
          </cell>
          <cell r="D128" t="str">
            <v>Jul-16</v>
          </cell>
          <cell r="L128">
            <v>1006.7999999999998</v>
          </cell>
        </row>
        <row r="129">
          <cell r="A129" t="str">
            <v>Urban</v>
          </cell>
          <cell r="D129" t="str">
            <v>Jul-16</v>
          </cell>
          <cell r="L129">
            <v>1050</v>
          </cell>
        </row>
        <row r="130">
          <cell r="A130" t="str">
            <v>Rural+Urban</v>
          </cell>
          <cell r="D130" t="str">
            <v>Jul-16</v>
          </cell>
          <cell r="L130">
            <v>1021.3999999999999</v>
          </cell>
        </row>
        <row r="131">
          <cell r="A131" t="str">
            <v>Rural</v>
          </cell>
          <cell r="D131" t="str">
            <v>Aug-16</v>
          </cell>
          <cell r="L131">
            <v>1009.2</v>
          </cell>
        </row>
        <row r="132">
          <cell r="A132" t="str">
            <v>Urban</v>
          </cell>
          <cell r="D132" t="str">
            <v>Aug-16</v>
          </cell>
          <cell r="L132">
            <v>1021.3000000000001</v>
          </cell>
        </row>
        <row r="133">
          <cell r="A133" t="str">
            <v>Rural+Urban</v>
          </cell>
          <cell r="D133" t="str">
            <v>Aug-16</v>
          </cell>
          <cell r="L133">
            <v>1012.5000000000001</v>
          </cell>
        </row>
        <row r="134">
          <cell r="A134" t="str">
            <v>Rural</v>
          </cell>
          <cell r="D134" t="str">
            <v>Sep-16</v>
          </cell>
          <cell r="L134">
            <v>1000.1</v>
          </cell>
        </row>
        <row r="135">
          <cell r="A135" t="str">
            <v>Urban</v>
          </cell>
          <cell r="D135" t="str">
            <v>Sep-16</v>
          </cell>
          <cell r="L135">
            <v>994.2</v>
          </cell>
        </row>
        <row r="136">
          <cell r="A136" t="str">
            <v>Rural+Urban</v>
          </cell>
          <cell r="D136" t="str">
            <v>Sep-16</v>
          </cell>
          <cell r="L136">
            <v>996.90000000000009</v>
          </cell>
        </row>
        <row r="137">
          <cell r="A137" t="str">
            <v>Rural</v>
          </cell>
          <cell r="D137" t="str">
            <v>Oct-16</v>
          </cell>
          <cell r="L137">
            <v>999.19999999999993</v>
          </cell>
        </row>
        <row r="138">
          <cell r="A138" t="str">
            <v>Urban</v>
          </cell>
          <cell r="D138" t="str">
            <v>Oct-16</v>
          </cell>
          <cell r="L138">
            <v>998.20000000000016</v>
          </cell>
        </row>
        <row r="139">
          <cell r="A139" t="str">
            <v>Rural+Urban</v>
          </cell>
          <cell r="D139" t="str">
            <v>Oct-16</v>
          </cell>
          <cell r="L139">
            <v>997.7</v>
          </cell>
        </row>
        <row r="140">
          <cell r="A140" t="str">
            <v>Rural</v>
          </cell>
          <cell r="D140" t="str">
            <v>Nov-16</v>
          </cell>
          <cell r="L140">
            <v>991.80000000000007</v>
          </cell>
        </row>
        <row r="141">
          <cell r="A141" t="str">
            <v>Urban</v>
          </cell>
          <cell r="D141" t="str">
            <v>Nov-16</v>
          </cell>
          <cell r="L141">
            <v>990.8</v>
          </cell>
        </row>
        <row r="142">
          <cell r="A142" t="str">
            <v>Rural+Urban</v>
          </cell>
          <cell r="D142" t="str">
            <v>Nov-16</v>
          </cell>
          <cell r="L142">
            <v>990.7</v>
          </cell>
        </row>
        <row r="143">
          <cell r="A143" t="str">
            <v>Rural</v>
          </cell>
          <cell r="D143" t="str">
            <v>Dec-16</v>
          </cell>
          <cell r="L143">
            <v>976.1</v>
          </cell>
        </row>
        <row r="144">
          <cell r="A144" t="str">
            <v>Urban</v>
          </cell>
          <cell r="D144" t="str">
            <v>Dec-16</v>
          </cell>
          <cell r="L144">
            <v>966.30000000000007</v>
          </cell>
        </row>
        <row r="145">
          <cell r="A145" t="str">
            <v>Rural+Urban</v>
          </cell>
          <cell r="D145" t="str">
            <v>Dec-16</v>
          </cell>
          <cell r="L145">
            <v>971.8</v>
          </cell>
        </row>
        <row r="146">
          <cell r="A146" t="str">
            <v>Rural</v>
          </cell>
          <cell r="D146" t="str">
            <v>Jan-17</v>
          </cell>
          <cell r="L146">
            <v>964.19999999999993</v>
          </cell>
        </row>
        <row r="147">
          <cell r="A147" t="str">
            <v>Urban</v>
          </cell>
          <cell r="D147" t="str">
            <v>Jan-17</v>
          </cell>
          <cell r="L147">
            <v>948.70000000000016</v>
          </cell>
        </row>
        <row r="148">
          <cell r="A148" t="str">
            <v>Rural+Urban</v>
          </cell>
          <cell r="D148" t="str">
            <v>Jan-17</v>
          </cell>
          <cell r="L148">
            <v>957.90000000000009</v>
          </cell>
        </row>
        <row r="149">
          <cell r="A149" t="str">
            <v>Rural</v>
          </cell>
          <cell r="D149" t="str">
            <v>Feb-17</v>
          </cell>
          <cell r="L149">
            <v>960</v>
          </cell>
        </row>
        <row r="150">
          <cell r="A150" t="str">
            <v>Urban</v>
          </cell>
          <cell r="D150" t="str">
            <v>Feb-17</v>
          </cell>
          <cell r="L150">
            <v>938.50000000000011</v>
          </cell>
        </row>
        <row r="151">
          <cell r="A151" t="str">
            <v>Rural+Urban</v>
          </cell>
          <cell r="D151" t="str">
            <v>Feb-17</v>
          </cell>
          <cell r="L151">
            <v>951.40000000000009</v>
          </cell>
        </row>
        <row r="152">
          <cell r="A152" t="str">
            <v>Rural</v>
          </cell>
          <cell r="D152" t="str">
            <v>Mar-17</v>
          </cell>
          <cell r="L152">
            <v>954</v>
          </cell>
        </row>
        <row r="153">
          <cell r="A153" t="str">
            <v>Urban</v>
          </cell>
          <cell r="D153" t="str">
            <v>Mar-17</v>
          </cell>
          <cell r="L153">
            <v>937.69999999999993</v>
          </cell>
        </row>
        <row r="154">
          <cell r="A154" t="str">
            <v>Rural+Urban</v>
          </cell>
          <cell r="D154" t="str">
            <v>Mar-17</v>
          </cell>
          <cell r="L154">
            <v>947.6</v>
          </cell>
        </row>
        <row r="155">
          <cell r="A155" t="str">
            <v>Rural</v>
          </cell>
          <cell r="D155" t="str">
            <v>Apr-17</v>
          </cell>
          <cell r="L155">
            <v>952.3</v>
          </cell>
        </row>
        <row r="156">
          <cell r="A156" t="str">
            <v>Urban</v>
          </cell>
          <cell r="D156" t="str">
            <v>Apr-17</v>
          </cell>
          <cell r="L156">
            <v>939.00000000000011</v>
          </cell>
        </row>
        <row r="157">
          <cell r="A157" t="str">
            <v>Rural+Urban</v>
          </cell>
          <cell r="D157" t="str">
            <v>Apr-17</v>
          </cell>
          <cell r="L157">
            <v>946.89999999999986</v>
          </cell>
        </row>
        <row r="158">
          <cell r="A158" t="str">
            <v>Rural</v>
          </cell>
          <cell r="D158" t="str">
            <v>May-17</v>
          </cell>
          <cell r="L158">
            <v>951.8</v>
          </cell>
        </row>
        <row r="159">
          <cell r="A159" t="str">
            <v>Urban</v>
          </cell>
          <cell r="D159" t="str">
            <v>May-17</v>
          </cell>
          <cell r="L159">
            <v>941.1</v>
          </cell>
        </row>
        <row r="160">
          <cell r="A160" t="str">
            <v>Rural+Urban</v>
          </cell>
          <cell r="D160" t="str">
            <v>May-17</v>
          </cell>
          <cell r="L160">
            <v>947.10000000000014</v>
          </cell>
        </row>
        <row r="161">
          <cell r="A161" t="str">
            <v>Rural</v>
          </cell>
          <cell r="D161" t="str">
            <v>Jun-17</v>
          </cell>
          <cell r="L161">
            <v>961.60000000000014</v>
          </cell>
        </row>
        <row r="162">
          <cell r="A162" t="str">
            <v>Urban</v>
          </cell>
          <cell r="D162" t="str">
            <v>Jun-17</v>
          </cell>
          <cell r="L162">
            <v>960.6</v>
          </cell>
        </row>
        <row r="163">
          <cell r="A163" t="str">
            <v>Rural+Urban</v>
          </cell>
          <cell r="D163" t="str">
            <v>Jun-17</v>
          </cell>
          <cell r="L163">
            <v>960.49999999999989</v>
          </cell>
        </row>
        <row r="164">
          <cell r="A164" t="str">
            <v>Rural</v>
          </cell>
          <cell r="D164" t="str">
            <v>Jul-17</v>
          </cell>
          <cell r="L164">
            <v>989.2</v>
          </cell>
        </row>
        <row r="165">
          <cell r="A165" t="str">
            <v>Urban</v>
          </cell>
          <cell r="D165" t="str">
            <v>Jul-17</v>
          </cell>
          <cell r="L165">
            <v>993.5</v>
          </cell>
        </row>
        <row r="166">
          <cell r="A166" t="str">
            <v>Rural+Urban</v>
          </cell>
          <cell r="D166" t="str">
            <v>Jul-17</v>
          </cell>
          <cell r="L166">
            <v>989.60000000000014</v>
          </cell>
        </row>
        <row r="167">
          <cell r="A167" t="str">
            <v>Rural</v>
          </cell>
          <cell r="D167" t="str">
            <v>Aug-17</v>
          </cell>
          <cell r="L167">
            <v>1004.8999999999999</v>
          </cell>
        </row>
        <row r="168">
          <cell r="A168" t="str">
            <v>Urban</v>
          </cell>
          <cell r="D168" t="str">
            <v>Aug-17</v>
          </cell>
          <cell r="L168">
            <v>995.90000000000009</v>
          </cell>
        </row>
        <row r="169">
          <cell r="A169" t="str">
            <v>Rural+Urban</v>
          </cell>
          <cell r="D169" t="str">
            <v>Aug-17</v>
          </cell>
          <cell r="L169">
            <v>1000.5999999999999</v>
          </cell>
        </row>
        <row r="170">
          <cell r="A170" t="str">
            <v>Rural</v>
          </cell>
          <cell r="D170" t="str">
            <v>Sep-17</v>
          </cell>
          <cell r="L170">
            <v>996.40000000000009</v>
          </cell>
        </row>
        <row r="171">
          <cell r="A171" t="str">
            <v>Urban</v>
          </cell>
          <cell r="D171" t="str">
            <v>Sep-17</v>
          </cell>
          <cell r="L171">
            <v>974</v>
          </cell>
        </row>
        <row r="172">
          <cell r="A172" t="str">
            <v>Rural+Urban</v>
          </cell>
          <cell r="D172" t="str">
            <v>Sep-17</v>
          </cell>
          <cell r="L172">
            <v>987.09999999999991</v>
          </cell>
        </row>
        <row r="173">
          <cell r="A173" t="str">
            <v>Rural</v>
          </cell>
          <cell r="D173" t="str">
            <v>Oct-17</v>
          </cell>
          <cell r="L173">
            <v>999.3</v>
          </cell>
        </row>
        <row r="174">
          <cell r="A174" t="str">
            <v>Urban</v>
          </cell>
          <cell r="D174" t="str">
            <v>Oct-17</v>
          </cell>
          <cell r="L174">
            <v>986.50000000000011</v>
          </cell>
        </row>
        <row r="175">
          <cell r="A175" t="str">
            <v>Rural+Urban</v>
          </cell>
          <cell r="D175" t="str">
            <v>Oct-17</v>
          </cell>
          <cell r="L175">
            <v>993.20000000000016</v>
          </cell>
        </row>
        <row r="176">
          <cell r="A176" t="str">
            <v>Rural</v>
          </cell>
          <cell r="D176" t="str">
            <v>Nov-17</v>
          </cell>
          <cell r="L176">
            <v>1021.8000000000001</v>
          </cell>
        </row>
        <row r="177">
          <cell r="A177" t="str">
            <v>Urban</v>
          </cell>
          <cell r="D177" t="str">
            <v>Nov-17</v>
          </cell>
          <cell r="L177">
            <v>1012.9000000000001</v>
          </cell>
        </row>
        <row r="178">
          <cell r="A178" t="str">
            <v>Rural+Urban</v>
          </cell>
          <cell r="D178" t="str">
            <v>Nov-17</v>
          </cell>
          <cell r="L178">
            <v>1017.1</v>
          </cell>
        </row>
        <row r="179">
          <cell r="A179" t="str">
            <v>Rural</v>
          </cell>
          <cell r="D179" t="str">
            <v>Dec-17</v>
          </cell>
          <cell r="L179">
            <v>1018.3000000000001</v>
          </cell>
        </row>
        <row r="180">
          <cell r="A180" t="str">
            <v>Urban</v>
          </cell>
          <cell r="D180" t="str">
            <v>Dec-17</v>
          </cell>
          <cell r="L180">
            <v>987.19999999999982</v>
          </cell>
        </row>
        <row r="181">
          <cell r="A181" t="str">
            <v>Rural+Urban</v>
          </cell>
          <cell r="D181" t="str">
            <v>Dec-17</v>
          </cell>
          <cell r="L181">
            <v>1005.6</v>
          </cell>
        </row>
        <row r="182">
          <cell r="A182" t="str">
            <v>Rural</v>
          </cell>
          <cell r="D182" t="str">
            <v>Jan-18</v>
          </cell>
          <cell r="L182">
            <v>1008.4000000000001</v>
          </cell>
        </row>
        <row r="183">
          <cell r="A183" t="str">
            <v>Urban</v>
          </cell>
          <cell r="D183" t="str">
            <v>Jan-18</v>
          </cell>
          <cell r="L183">
            <v>971.40000000000009</v>
          </cell>
        </row>
        <row r="184">
          <cell r="A184" t="str">
            <v>Rural+Urban</v>
          </cell>
          <cell r="D184" t="str">
            <v>Jan-18</v>
          </cell>
          <cell r="L184">
            <v>993.6</v>
          </cell>
        </row>
        <row r="185">
          <cell r="A185" t="str">
            <v>Rural</v>
          </cell>
          <cell r="D185" t="str">
            <v>Feb-18</v>
          </cell>
          <cell r="L185">
            <v>994.40000000000009</v>
          </cell>
        </row>
        <row r="186">
          <cell r="A186" t="str">
            <v>Urban</v>
          </cell>
          <cell r="D186" t="str">
            <v>Feb-18</v>
          </cell>
          <cell r="L186">
            <v>954.2</v>
          </cell>
        </row>
        <row r="187">
          <cell r="A187" t="str">
            <v>Rural+Urban</v>
          </cell>
          <cell r="D187" t="str">
            <v>Feb-18</v>
          </cell>
          <cell r="L187">
            <v>978.5</v>
          </cell>
        </row>
        <row r="188">
          <cell r="A188" t="str">
            <v>Rural</v>
          </cell>
          <cell r="D188" t="str">
            <v>Mar-18</v>
          </cell>
          <cell r="L188">
            <v>993.59999999999991</v>
          </cell>
        </row>
        <row r="189">
          <cell r="A189" t="str">
            <v>Urban</v>
          </cell>
          <cell r="D189" t="str">
            <v>Mar-18</v>
          </cell>
          <cell r="L189">
            <v>943.2</v>
          </cell>
        </row>
        <row r="190">
          <cell r="A190" t="str">
            <v>Rural+Urban</v>
          </cell>
          <cell r="D190" t="str">
            <v>Mar-18</v>
          </cell>
          <cell r="L190">
            <v>973.9</v>
          </cell>
        </row>
        <row r="191">
          <cell r="A191" t="str">
            <v>Rural</v>
          </cell>
          <cell r="D191" t="str">
            <v>Apr-18</v>
          </cell>
          <cell r="L191">
            <v>991.2</v>
          </cell>
        </row>
        <row r="192">
          <cell r="A192" t="str">
            <v>Urban</v>
          </cell>
          <cell r="D192" t="str">
            <v>Apr-18</v>
          </cell>
          <cell r="L192">
            <v>950.10000000000014</v>
          </cell>
        </row>
        <row r="193">
          <cell r="A193" t="str">
            <v>Rural+Urban</v>
          </cell>
          <cell r="D193" t="str">
            <v>Apr-18</v>
          </cell>
          <cell r="L193">
            <v>975.5</v>
          </cell>
        </row>
        <row r="194">
          <cell r="A194" t="str">
            <v>Rural</v>
          </cell>
          <cell r="D194" t="str">
            <v>May-18</v>
          </cell>
          <cell r="L194">
            <v>995.40000000000009</v>
          </cell>
        </row>
        <row r="195">
          <cell r="A195" t="str">
            <v>Urban</v>
          </cell>
          <cell r="D195" t="str">
            <v>May-18</v>
          </cell>
          <cell r="L195">
            <v>957.89999999999986</v>
          </cell>
        </row>
        <row r="196">
          <cell r="A196" t="str">
            <v>Rural+Urban</v>
          </cell>
          <cell r="D196" t="str">
            <v>May-18</v>
          </cell>
          <cell r="L196">
            <v>981</v>
          </cell>
        </row>
        <row r="197">
          <cell r="A197" t="str">
            <v>Rural</v>
          </cell>
          <cell r="D197" t="str">
            <v>Jun-18</v>
          </cell>
          <cell r="L197">
            <v>1000.3</v>
          </cell>
        </row>
        <row r="198">
          <cell r="A198" t="str">
            <v>Urban</v>
          </cell>
          <cell r="D198" t="str">
            <v>Jun-18</v>
          </cell>
          <cell r="L198">
            <v>976.39999999999986</v>
          </cell>
        </row>
        <row r="199">
          <cell r="A199" t="str">
            <v>Rural+Urban</v>
          </cell>
          <cell r="D199" t="str">
            <v>Jun-18</v>
          </cell>
          <cell r="L199">
            <v>991.30000000000018</v>
          </cell>
        </row>
        <row r="200">
          <cell r="A200" t="str">
            <v>Rural</v>
          </cell>
          <cell r="D200" t="str">
            <v>Jul-18</v>
          </cell>
          <cell r="L200">
            <v>1015.7</v>
          </cell>
        </row>
        <row r="201">
          <cell r="A201" t="str">
            <v>Urban</v>
          </cell>
          <cell r="D201" t="str">
            <v>Jul-18</v>
          </cell>
          <cell r="L201">
            <v>994.2</v>
          </cell>
        </row>
        <row r="202">
          <cell r="A202" t="str">
            <v>Rural+Urban</v>
          </cell>
          <cell r="D202" t="str">
            <v>Jul-18</v>
          </cell>
          <cell r="L202">
            <v>1007.3</v>
          </cell>
        </row>
        <row r="203">
          <cell r="A203" t="str">
            <v>Rural</v>
          </cell>
          <cell r="D203" t="str">
            <v>Aug-18</v>
          </cell>
          <cell r="L203">
            <v>1019.8</v>
          </cell>
        </row>
        <row r="204">
          <cell r="A204" t="str">
            <v>Urban</v>
          </cell>
          <cell r="D204" t="str">
            <v>Aug-18</v>
          </cell>
          <cell r="L204">
            <v>987.09999999999991</v>
          </cell>
        </row>
        <row r="205">
          <cell r="A205" t="str">
            <v>Rural+Urban</v>
          </cell>
          <cell r="D205" t="str">
            <v>Aug-18</v>
          </cell>
          <cell r="L205">
            <v>1007</v>
          </cell>
        </row>
        <row r="206">
          <cell r="A206" t="str">
            <v>Rural</v>
          </cell>
          <cell r="D206" t="str">
            <v>Sep-18</v>
          </cell>
          <cell r="L206">
            <v>1004</v>
          </cell>
        </row>
        <row r="207">
          <cell r="A207" t="str">
            <v>Urban</v>
          </cell>
          <cell r="D207" t="str">
            <v>Sep-18</v>
          </cell>
          <cell r="L207">
            <v>969</v>
          </cell>
        </row>
        <row r="208">
          <cell r="A208" t="str">
            <v>Rural+Urban</v>
          </cell>
          <cell r="D208" t="str">
            <v>Sep-18</v>
          </cell>
          <cell r="L208">
            <v>990.09999999999991</v>
          </cell>
        </row>
        <row r="209">
          <cell r="A209" t="str">
            <v>Rural</v>
          </cell>
          <cell r="D209" t="str">
            <v>Oct-18</v>
          </cell>
          <cell r="L209">
            <v>990.2</v>
          </cell>
        </row>
        <row r="210">
          <cell r="A210" t="str">
            <v>Urban</v>
          </cell>
          <cell r="D210" t="str">
            <v>Oct-18</v>
          </cell>
          <cell r="L210">
            <v>973.7</v>
          </cell>
        </row>
        <row r="211">
          <cell r="A211" t="str">
            <v>Rural+Urban</v>
          </cell>
          <cell r="D211" t="str">
            <v>Oct-18</v>
          </cell>
          <cell r="L211">
            <v>987.00000000000011</v>
          </cell>
        </row>
        <row r="212">
          <cell r="A212" t="str">
            <v>Rural</v>
          </cell>
          <cell r="D212" t="str">
            <v>Nov-18</v>
          </cell>
          <cell r="L212">
            <v>993.1</v>
          </cell>
        </row>
        <row r="213">
          <cell r="A213" t="str">
            <v>Urban</v>
          </cell>
          <cell r="D213" t="str">
            <v>Nov-18</v>
          </cell>
          <cell r="L213">
            <v>976.80000000000007</v>
          </cell>
        </row>
        <row r="214">
          <cell r="A214" t="str">
            <v>Rural+Urban</v>
          </cell>
          <cell r="D214" t="str">
            <v>Nov-18</v>
          </cell>
          <cell r="L214">
            <v>986.80000000000007</v>
          </cell>
        </row>
        <row r="215">
          <cell r="A215" t="str">
            <v>Rural</v>
          </cell>
          <cell r="D215" t="str">
            <v>Dec-18</v>
          </cell>
          <cell r="L215">
            <v>980.09999999999991</v>
          </cell>
        </row>
        <row r="216">
          <cell r="A216" t="str">
            <v>Urban</v>
          </cell>
          <cell r="D216" t="str">
            <v>Dec-18</v>
          </cell>
          <cell r="L216">
            <v>968.69999999999993</v>
          </cell>
        </row>
        <row r="217">
          <cell r="A217" t="str">
            <v>Rural+Urban</v>
          </cell>
          <cell r="D217" t="str">
            <v>Dec-18</v>
          </cell>
          <cell r="L217">
            <v>975.80000000000007</v>
          </cell>
        </row>
        <row r="218">
          <cell r="A218" t="str">
            <v>Rural</v>
          </cell>
          <cell r="D218" t="str">
            <v>Jan-19</v>
          </cell>
          <cell r="L218">
            <v>971.59999999999991</v>
          </cell>
        </row>
        <row r="219">
          <cell r="A219" t="str">
            <v>Urban</v>
          </cell>
          <cell r="D219" t="str">
            <v>Jan-19</v>
          </cell>
          <cell r="L219">
            <v>968.30000000000018</v>
          </cell>
        </row>
        <row r="220">
          <cell r="A220" t="str">
            <v>Rural+Urban</v>
          </cell>
          <cell r="D220" t="str">
            <v>Jan-19</v>
          </cell>
          <cell r="L220">
            <v>970.30000000000007</v>
          </cell>
        </row>
        <row r="221">
          <cell r="A221" t="str">
            <v>Rural</v>
          </cell>
          <cell r="D221" t="str">
            <v>Feb-19</v>
          </cell>
          <cell r="L221">
            <v>971.10000000000014</v>
          </cell>
        </row>
        <row r="222">
          <cell r="A222" t="str">
            <v>Urban</v>
          </cell>
          <cell r="D222" t="str">
            <v>Feb-19</v>
          </cell>
          <cell r="L222">
            <v>976.8</v>
          </cell>
        </row>
        <row r="223">
          <cell r="A223" t="str">
            <v>Rural+Urban</v>
          </cell>
          <cell r="D223" t="str">
            <v>Feb-19</v>
          </cell>
          <cell r="L223">
            <v>973.1</v>
          </cell>
        </row>
        <row r="224">
          <cell r="A224" t="str">
            <v>Rural</v>
          </cell>
          <cell r="D224" t="str">
            <v>Mar-19</v>
          </cell>
          <cell r="L224">
            <v>972.69999999999993</v>
          </cell>
        </row>
        <row r="225">
          <cell r="A225" t="str">
            <v>Urban</v>
          </cell>
          <cell r="D225" t="str">
            <v>Mar-19</v>
          </cell>
          <cell r="L225">
            <v>988.9</v>
          </cell>
        </row>
        <row r="226">
          <cell r="A226" t="str">
            <v>Rural+Urban</v>
          </cell>
          <cell r="D226" t="str">
            <v>Mar-19</v>
          </cell>
          <cell r="L226">
            <v>978.3</v>
          </cell>
        </row>
        <row r="227">
          <cell r="A227" t="str">
            <v>Rural</v>
          </cell>
          <cell r="D227" t="str">
            <v>Apr-19</v>
          </cell>
          <cell r="L227">
            <v>989.45</v>
          </cell>
        </row>
        <row r="228">
          <cell r="A228" t="str">
            <v>Urban</v>
          </cell>
          <cell r="D228" t="str">
            <v>Apr-19</v>
          </cell>
          <cell r="L228">
            <v>1011.1500000000001</v>
          </cell>
        </row>
        <row r="229">
          <cell r="A229" t="str">
            <v>Rural+Urban</v>
          </cell>
          <cell r="D229" t="str">
            <v>Apr-19</v>
          </cell>
          <cell r="L229">
            <v>997.21666666666658</v>
          </cell>
        </row>
        <row r="230">
          <cell r="A230" t="str">
            <v>Rural</v>
          </cell>
          <cell r="D230" t="str">
            <v>May-19</v>
          </cell>
          <cell r="L230">
            <v>989.99999999999989</v>
          </cell>
        </row>
        <row r="231">
          <cell r="A231" t="str">
            <v>Urban</v>
          </cell>
          <cell r="D231" t="str">
            <v>May-19</v>
          </cell>
          <cell r="L231">
            <v>1025.5999999999999</v>
          </cell>
        </row>
        <row r="232">
          <cell r="A232" t="str">
            <v>Rural+Urban</v>
          </cell>
          <cell r="D232" t="str">
            <v>May-19</v>
          </cell>
          <cell r="L232">
            <v>1002.6999999999999</v>
          </cell>
        </row>
        <row r="233">
          <cell r="A233" t="str">
            <v>Rural</v>
          </cell>
          <cell r="D233" t="str">
            <v>Jun-19</v>
          </cell>
          <cell r="L233">
            <v>1006.6999999999999</v>
          </cell>
        </row>
        <row r="234">
          <cell r="A234" t="str">
            <v>Urban</v>
          </cell>
          <cell r="D234" t="str">
            <v>Jun-19</v>
          </cell>
          <cell r="L234">
            <v>1043.8999999999999</v>
          </cell>
        </row>
        <row r="235">
          <cell r="A235" t="str">
            <v>Rural+Urban</v>
          </cell>
          <cell r="D235" t="str">
            <v>Jun-19</v>
          </cell>
          <cell r="L235">
            <v>1020.1</v>
          </cell>
        </row>
        <row r="236">
          <cell r="A236" t="str">
            <v>Rural</v>
          </cell>
          <cell r="D236" t="str">
            <v>Jul-19</v>
          </cell>
          <cell r="L236">
            <v>1024.5999999999999</v>
          </cell>
        </row>
        <row r="237">
          <cell r="A237" t="str">
            <v>Urban</v>
          </cell>
          <cell r="D237" t="str">
            <v>Jul-19</v>
          </cell>
          <cell r="L237">
            <v>1063.3999999999999</v>
          </cell>
        </row>
        <row r="238">
          <cell r="A238" t="str">
            <v>Rural+Urban</v>
          </cell>
          <cell r="D238" t="str">
            <v>Jul-19</v>
          </cell>
          <cell r="L238">
            <v>1038.8</v>
          </cell>
        </row>
        <row r="239">
          <cell r="A239" t="str">
            <v>Rural</v>
          </cell>
          <cell r="D239" t="str">
            <v>Aug-19</v>
          </cell>
          <cell r="L239">
            <v>1028.3000000000002</v>
          </cell>
        </row>
        <row r="240">
          <cell r="A240" t="str">
            <v>Urban</v>
          </cell>
          <cell r="D240" t="str">
            <v>Aug-19</v>
          </cell>
          <cell r="L240">
            <v>1070.2</v>
          </cell>
        </row>
        <row r="241">
          <cell r="A241" t="str">
            <v>Rural+Urban</v>
          </cell>
          <cell r="D241" t="str">
            <v>Aug-19</v>
          </cell>
          <cell r="L241">
            <v>1043.5</v>
          </cell>
        </row>
        <row r="242">
          <cell r="A242" t="str">
            <v>Rural</v>
          </cell>
          <cell r="D242" t="str">
            <v>Sep-19</v>
          </cell>
          <cell r="L242">
            <v>1036.9000000000001</v>
          </cell>
        </row>
        <row r="243">
          <cell r="A243" t="str">
            <v>Urban</v>
          </cell>
          <cell r="D243" t="str">
            <v>Sep-19</v>
          </cell>
          <cell r="L243">
            <v>1071.9000000000001</v>
          </cell>
        </row>
        <row r="244">
          <cell r="A244" t="str">
            <v>Rural+Urban</v>
          </cell>
          <cell r="D244" t="str">
            <v>Sep-19</v>
          </cell>
          <cell r="L244">
            <v>1049.5000000000002</v>
          </cell>
        </row>
        <row r="245">
          <cell r="A245" t="str">
            <v>Rural</v>
          </cell>
          <cell r="D245" t="str">
            <v>Oct-19</v>
          </cell>
          <cell r="L245">
            <v>1058.8</v>
          </cell>
        </row>
        <row r="246">
          <cell r="A246" t="str">
            <v>Urban</v>
          </cell>
          <cell r="D246" t="str">
            <v>Oct-19</v>
          </cell>
          <cell r="L246">
            <v>1093.8</v>
          </cell>
        </row>
        <row r="247">
          <cell r="A247" t="str">
            <v>Rural+Urban</v>
          </cell>
          <cell r="D247" t="str">
            <v>Oct-19</v>
          </cell>
          <cell r="L247">
            <v>1071.3999999999999</v>
          </cell>
        </row>
        <row r="248">
          <cell r="A248" t="str">
            <v>Rural</v>
          </cell>
          <cell r="D248" t="str">
            <v>Nov-19</v>
          </cell>
          <cell r="L248">
            <v>1080.8</v>
          </cell>
        </row>
        <row r="249">
          <cell r="A249" t="str">
            <v>Urban</v>
          </cell>
          <cell r="D249" t="str">
            <v>Nov-19</v>
          </cell>
          <cell r="L249">
            <v>1111.2</v>
          </cell>
        </row>
        <row r="250">
          <cell r="A250" t="str">
            <v>Rural+Urban</v>
          </cell>
          <cell r="D250" t="str">
            <v>Nov-19</v>
          </cell>
          <cell r="L250">
            <v>1091.5</v>
          </cell>
        </row>
        <row r="251">
          <cell r="A251" t="str">
            <v>Rural</v>
          </cell>
          <cell r="D251" t="str">
            <v>Dec-19</v>
          </cell>
          <cell r="L251">
            <v>1108.5</v>
          </cell>
        </row>
        <row r="252">
          <cell r="A252" t="str">
            <v>Urban</v>
          </cell>
          <cell r="D252" t="str">
            <v>Dec-19</v>
          </cell>
          <cell r="L252">
            <v>1136.7</v>
          </cell>
        </row>
        <row r="253">
          <cell r="A253" t="str">
            <v>Rural+Urban</v>
          </cell>
          <cell r="D253" t="str">
            <v>Dec-19</v>
          </cell>
          <cell r="L253">
            <v>1118.5999999999999</v>
          </cell>
        </row>
        <row r="254">
          <cell r="A254" t="str">
            <v>Rural</v>
          </cell>
          <cell r="D254" t="str">
            <v>Jan-20</v>
          </cell>
          <cell r="L254">
            <v>1098</v>
          </cell>
        </row>
        <row r="255">
          <cell r="A255" t="str">
            <v>Urban</v>
          </cell>
          <cell r="D255" t="str">
            <v>Jan-20</v>
          </cell>
          <cell r="L255">
            <v>1120</v>
          </cell>
        </row>
        <row r="256">
          <cell r="A256" t="str">
            <v>Rural+Urban</v>
          </cell>
          <cell r="D256" t="str">
            <v>Jan-20</v>
          </cell>
          <cell r="L256">
            <v>1105.8</v>
          </cell>
        </row>
        <row r="257">
          <cell r="A257" t="str">
            <v>Rural</v>
          </cell>
          <cell r="D257" t="str">
            <v>Feb-20</v>
          </cell>
          <cell r="L257">
            <v>1069.4000000000001</v>
          </cell>
        </row>
        <row r="258">
          <cell r="A258" t="str">
            <v>Urban</v>
          </cell>
          <cell r="D258" t="str">
            <v>Feb-20</v>
          </cell>
          <cell r="L258">
            <v>1090.3000000000002</v>
          </cell>
        </row>
        <row r="259">
          <cell r="A259" t="str">
            <v>Rural+Urban</v>
          </cell>
          <cell r="D259" t="str">
            <v>Feb-20</v>
          </cell>
          <cell r="L259">
            <v>1076.8000000000002</v>
          </cell>
        </row>
        <row r="260">
          <cell r="A260" t="str">
            <v>Rural</v>
          </cell>
          <cell r="D260" t="str">
            <v>Mar-20</v>
          </cell>
          <cell r="L260">
            <v>1054.7</v>
          </cell>
        </row>
        <row r="261">
          <cell r="A261" t="str">
            <v>Urban</v>
          </cell>
          <cell r="D261" t="str">
            <v>Mar-20</v>
          </cell>
          <cell r="L261">
            <v>1072</v>
          </cell>
        </row>
        <row r="262">
          <cell r="A262" t="str">
            <v>Rural+Urban</v>
          </cell>
          <cell r="D262" t="str">
            <v>Mar-20</v>
          </cell>
          <cell r="L262">
            <v>1060.7</v>
          </cell>
        </row>
        <row r="263">
          <cell r="A263" t="str">
            <v>Rural</v>
          </cell>
          <cell r="D263" t="str">
            <v>Apr-20</v>
          </cell>
          <cell r="L263">
            <v>1093.6000000000001</v>
          </cell>
        </row>
        <row r="264">
          <cell r="A264" t="str">
            <v>Urban</v>
          </cell>
          <cell r="D264" t="str">
            <v>Apr-20</v>
          </cell>
          <cell r="L264">
            <v>1129.9666666666667</v>
          </cell>
        </row>
        <row r="265">
          <cell r="A265" t="str">
            <v>Rural+Urban</v>
          </cell>
          <cell r="D265" t="str">
            <v>Apr-20</v>
          </cell>
          <cell r="L265">
            <v>1106.8499999999999</v>
          </cell>
        </row>
        <row r="266">
          <cell r="A266" t="str">
            <v>Rural</v>
          </cell>
          <cell r="D266" t="str">
            <v>May-20</v>
          </cell>
          <cell r="L266">
            <v>1085.7333333333333</v>
          </cell>
        </row>
        <row r="267">
          <cell r="A267" t="str">
            <v>Urban</v>
          </cell>
          <cell r="D267" t="str">
            <v>May-20</v>
          </cell>
          <cell r="L267">
            <v>1123.1944444444446</v>
          </cell>
        </row>
        <row r="268">
          <cell r="A268" t="str">
            <v>Rural+Urban</v>
          </cell>
          <cell r="D268" t="str">
            <v>May-20</v>
          </cell>
          <cell r="L268">
            <v>1099.3916666666667</v>
          </cell>
        </row>
        <row r="269">
          <cell r="A269" t="str">
            <v>Rural</v>
          </cell>
          <cell r="D269" t="str">
            <v>Jun-20</v>
          </cell>
          <cell r="L269">
            <v>1092.0999999999999</v>
          </cell>
        </row>
        <row r="270">
          <cell r="A270" t="str">
            <v>Urban</v>
          </cell>
          <cell r="D270" t="str">
            <v>Jun-20</v>
          </cell>
          <cell r="L270">
            <v>1141</v>
          </cell>
        </row>
        <row r="271">
          <cell r="A271" t="str">
            <v>Rural+Urban</v>
          </cell>
          <cell r="D271" t="str">
            <v>Jun-20</v>
          </cell>
          <cell r="L271">
            <v>1110.0999999999999</v>
          </cell>
        </row>
        <row r="272">
          <cell r="A272" t="str">
            <v>Rural</v>
          </cell>
          <cell r="D272" t="str">
            <v>Jul-20</v>
          </cell>
          <cell r="L272">
            <v>1092.0999999999999</v>
          </cell>
        </row>
        <row r="273">
          <cell r="A273" t="str">
            <v>Urban</v>
          </cell>
          <cell r="D273" t="str">
            <v>Jul-20</v>
          </cell>
          <cell r="L273">
            <v>1141</v>
          </cell>
        </row>
        <row r="274">
          <cell r="A274" t="str">
            <v>Rural+Urban</v>
          </cell>
          <cell r="D274" t="str">
            <v>Jul-20</v>
          </cell>
          <cell r="L274">
            <v>1110.0999999999999</v>
          </cell>
        </row>
        <row r="275">
          <cell r="A275" t="str">
            <v>Rural</v>
          </cell>
          <cell r="D275" t="str">
            <v>Aug-20</v>
          </cell>
          <cell r="L275">
            <v>1112.5</v>
          </cell>
        </row>
        <row r="276">
          <cell r="A276" t="str">
            <v>Urban</v>
          </cell>
          <cell r="D276" t="str">
            <v>Aug-20</v>
          </cell>
          <cell r="L276">
            <v>1164.8999999999999</v>
          </cell>
        </row>
        <row r="277">
          <cell r="A277" t="str">
            <v>Rural+Urban</v>
          </cell>
          <cell r="D277" t="str">
            <v>Aug-20</v>
          </cell>
          <cell r="L277">
            <v>1131.8</v>
          </cell>
        </row>
        <row r="278">
          <cell r="A278" t="str">
            <v>Rural</v>
          </cell>
          <cell r="D278" t="str">
            <v>Sep-20</v>
          </cell>
          <cell r="L278">
            <v>1116.9999999999998</v>
          </cell>
        </row>
        <row r="279">
          <cell r="A279" t="str">
            <v>Urban</v>
          </cell>
          <cell r="D279" t="str">
            <v>Sep-20</v>
          </cell>
          <cell r="L279">
            <v>1174.5000000000002</v>
          </cell>
        </row>
        <row r="280">
          <cell r="A280" t="str">
            <v>Rural+Urban</v>
          </cell>
          <cell r="D280" t="str">
            <v>Sep-20</v>
          </cell>
          <cell r="L280">
            <v>1138.3</v>
          </cell>
        </row>
        <row r="281">
          <cell r="A281" t="str">
            <v>Rural</v>
          </cell>
          <cell r="D281" t="str">
            <v>Oct-20</v>
          </cell>
          <cell r="L281">
            <v>1151.5000000000002</v>
          </cell>
        </row>
        <row r="282">
          <cell r="A282" t="str">
            <v>Urban</v>
          </cell>
          <cell r="D282" t="str">
            <v>Oct-20</v>
          </cell>
          <cell r="L282">
            <v>1207.8</v>
          </cell>
        </row>
        <row r="283">
          <cell r="A283" t="str">
            <v>Rural+Urban</v>
          </cell>
          <cell r="D283" t="str">
            <v>Oct-20</v>
          </cell>
          <cell r="L283">
            <v>1172.3</v>
          </cell>
        </row>
        <row r="284">
          <cell r="A284" t="str">
            <v>Rural</v>
          </cell>
          <cell r="D284" t="str">
            <v>Nov-20</v>
          </cell>
          <cell r="L284">
            <v>1192.9000000000001</v>
          </cell>
        </row>
        <row r="285">
          <cell r="A285" t="str">
            <v>Urban</v>
          </cell>
          <cell r="D285" t="str">
            <v>Nov-20</v>
          </cell>
          <cell r="L285">
            <v>1241.7</v>
          </cell>
        </row>
        <row r="286">
          <cell r="A286" t="str">
            <v>Rural+Urban</v>
          </cell>
          <cell r="D286" t="str">
            <v>Nov-20</v>
          </cell>
          <cell r="L286">
            <v>1210.3999999999999</v>
          </cell>
        </row>
        <row r="287">
          <cell r="A287" t="str">
            <v>Rural</v>
          </cell>
          <cell r="D287" t="str">
            <v>Dec-20</v>
          </cell>
          <cell r="L287">
            <v>1200.6999999999998</v>
          </cell>
        </row>
        <row r="288">
          <cell r="A288" t="str">
            <v>Urban</v>
          </cell>
          <cell r="D288" t="str">
            <v>Dec-20</v>
          </cell>
          <cell r="L288">
            <v>1241.1999999999998</v>
          </cell>
        </row>
        <row r="289">
          <cell r="A289" t="str">
            <v>Rural+Urban</v>
          </cell>
          <cell r="D289" t="str">
            <v>Dec-20</v>
          </cell>
          <cell r="L289">
            <v>1215.5</v>
          </cell>
        </row>
        <row r="290">
          <cell r="A290" t="str">
            <v>Rural</v>
          </cell>
          <cell r="D290" t="str">
            <v>Jan-21</v>
          </cell>
          <cell r="L290">
            <v>1162.8999999999999</v>
          </cell>
        </row>
        <row r="291">
          <cell r="A291" t="str">
            <v>Urban</v>
          </cell>
          <cell r="D291" t="str">
            <v>Jan-21</v>
          </cell>
          <cell r="L291">
            <v>1209.9000000000001</v>
          </cell>
        </row>
        <row r="292">
          <cell r="A292" t="str">
            <v>Rural+Urban</v>
          </cell>
          <cell r="D292" t="str">
            <v>Jan-21</v>
          </cell>
          <cell r="L292">
            <v>1180.0999999999999</v>
          </cell>
        </row>
        <row r="293">
          <cell r="A293" t="str">
            <v>Rural</v>
          </cell>
          <cell r="D293" t="str">
            <v>Feb-21</v>
          </cell>
          <cell r="L293">
            <v>1116.3999999999999</v>
          </cell>
        </row>
        <row r="294">
          <cell r="A294" t="str">
            <v>Urban</v>
          </cell>
          <cell r="D294" t="str">
            <v>Feb-21</v>
          </cell>
          <cell r="L294">
            <v>1172.0999999999999</v>
          </cell>
        </row>
        <row r="295">
          <cell r="A295" t="str">
            <v>Rural+Urban</v>
          </cell>
          <cell r="D295" t="str">
            <v>Feb-21</v>
          </cell>
          <cell r="L295">
            <v>1136.5</v>
          </cell>
        </row>
        <row r="296">
          <cell r="A296" t="str">
            <v>Rural</v>
          </cell>
          <cell r="D296" t="str">
            <v>Mar-21</v>
          </cell>
          <cell r="L296">
            <v>1112.2</v>
          </cell>
        </row>
        <row r="297">
          <cell r="A297" t="str">
            <v>Urban</v>
          </cell>
          <cell r="D297" t="str">
            <v>Mar-21</v>
          </cell>
          <cell r="L297">
            <v>1164.5</v>
          </cell>
        </row>
        <row r="298">
          <cell r="A298" t="str">
            <v>Rural+Urban</v>
          </cell>
          <cell r="D298" t="str">
            <v>Mar-21</v>
          </cell>
          <cell r="L298">
            <v>1131.3</v>
          </cell>
        </row>
        <row r="299">
          <cell r="A299" t="str">
            <v>Rural</v>
          </cell>
          <cell r="D299" t="str">
            <v>Apr-21</v>
          </cell>
          <cell r="L299">
            <v>1125.2</v>
          </cell>
        </row>
        <row r="300">
          <cell r="A300" t="str">
            <v>Urban</v>
          </cell>
          <cell r="D300" t="str">
            <v>Apr-21</v>
          </cell>
          <cell r="L300">
            <v>1181.1000000000001</v>
          </cell>
        </row>
        <row r="301">
          <cell r="A301" t="str">
            <v>Rural+Urban</v>
          </cell>
          <cell r="D301" t="str">
            <v>Apr-21</v>
          </cell>
          <cell r="L301">
            <v>1146</v>
          </cell>
        </row>
        <row r="302">
          <cell r="A302" t="str">
            <v>Rural</v>
          </cell>
          <cell r="D302" t="str">
            <v>May-21</v>
          </cell>
          <cell r="L302">
            <v>1147.8</v>
          </cell>
        </row>
        <row r="303">
          <cell r="A303" t="str">
            <v>Urban</v>
          </cell>
          <cell r="D303" t="str">
            <v>May-21</v>
          </cell>
          <cell r="L303">
            <v>1202.0999999999999</v>
          </cell>
        </row>
        <row r="304">
          <cell r="A304" t="str">
            <v>Rural+Urban</v>
          </cell>
          <cell r="D304" t="str">
            <v>May-21</v>
          </cell>
          <cell r="L304">
            <v>1167.9000000000001</v>
          </cell>
        </row>
        <row r="305">
          <cell r="A305" t="str">
            <v>Rural</v>
          </cell>
          <cell r="D305" t="str">
            <v>Jun-21</v>
          </cell>
          <cell r="L305">
            <v>1165.5</v>
          </cell>
        </row>
        <row r="306">
          <cell r="A306" t="str">
            <v>Urban</v>
          </cell>
          <cell r="D306" t="str">
            <v>Jun-21</v>
          </cell>
          <cell r="L306">
            <v>1225.4000000000001</v>
          </cell>
        </row>
        <row r="307">
          <cell r="A307" t="str">
            <v>Rural+Urban</v>
          </cell>
          <cell r="D307" t="str">
            <v>Jun-21</v>
          </cell>
          <cell r="L307">
            <v>1187.8</v>
          </cell>
        </row>
        <row r="308">
          <cell r="A308" t="str">
            <v>Rural</v>
          </cell>
          <cell r="D308" t="str">
            <v>Jul-21</v>
          </cell>
          <cell r="L308">
            <v>1175.0999999999999</v>
          </cell>
        </row>
        <row r="309">
          <cell r="A309" t="str">
            <v>Urban</v>
          </cell>
          <cell r="D309" t="str">
            <v>Jul-21</v>
          </cell>
          <cell r="L309">
            <v>1240.5</v>
          </cell>
        </row>
        <row r="310">
          <cell r="A310" t="str">
            <v>Rural+Urban</v>
          </cell>
          <cell r="D310" t="str">
            <v>Jul-21</v>
          </cell>
          <cell r="L310">
            <v>1199.7</v>
          </cell>
        </row>
        <row r="311">
          <cell r="A311" t="str">
            <v>Rural</v>
          </cell>
          <cell r="D311" t="str">
            <v>Aug-21</v>
          </cell>
          <cell r="L311">
            <v>1168.0000000000002</v>
          </cell>
        </row>
        <row r="312">
          <cell r="A312" t="str">
            <v>Urban</v>
          </cell>
          <cell r="D312" t="str">
            <v>Aug-21</v>
          </cell>
          <cell r="L312">
            <v>1215</v>
          </cell>
        </row>
        <row r="313">
          <cell r="A313" t="str">
            <v>Rural+Urban</v>
          </cell>
          <cell r="D313" t="str">
            <v>Aug-21</v>
          </cell>
          <cell r="L313">
            <v>1180.4000000000001</v>
          </cell>
        </row>
        <row r="314">
          <cell r="A314" t="str">
            <v>Rural</v>
          </cell>
          <cell r="D314" t="str">
            <v>Sep-21</v>
          </cell>
          <cell r="L314">
            <v>1160.3</v>
          </cell>
        </row>
        <row r="315">
          <cell r="A315" t="str">
            <v>Urban</v>
          </cell>
          <cell r="D315" t="str">
            <v>Sep-21</v>
          </cell>
          <cell r="L315">
            <v>1215.0999999999999</v>
          </cell>
        </row>
        <row r="316">
          <cell r="A316" t="str">
            <v>Rural+Urban</v>
          </cell>
          <cell r="D316" t="str">
            <v>Sep-21</v>
          </cell>
          <cell r="L316">
            <v>1180.4000000000001</v>
          </cell>
        </row>
        <row r="317">
          <cell r="A317" t="str">
            <v>Rural</v>
          </cell>
          <cell r="D317" t="str">
            <v>Oct-21</v>
          </cell>
          <cell r="L317">
            <v>1180.5</v>
          </cell>
        </row>
        <row r="318">
          <cell r="A318" t="str">
            <v>Urban</v>
          </cell>
          <cell r="D318" t="str">
            <v>Oct-21</v>
          </cell>
          <cell r="L318">
            <v>1246.4000000000001</v>
          </cell>
        </row>
        <row r="319">
          <cell r="A319" t="str">
            <v>Rural+Urban</v>
          </cell>
          <cell r="D319" t="str">
            <v>Oct-21</v>
          </cell>
          <cell r="L319">
            <v>1204.1000000000001</v>
          </cell>
        </row>
        <row r="320">
          <cell r="A320" t="str">
            <v>Rural</v>
          </cell>
          <cell r="D320" t="str">
            <v>Nov-21</v>
          </cell>
          <cell r="L320">
            <v>1195</v>
          </cell>
        </row>
        <row r="321">
          <cell r="A321" t="str">
            <v>Urban</v>
          </cell>
          <cell r="D321" t="str">
            <v>Nov-21</v>
          </cell>
          <cell r="L321">
            <v>1262.5999999999999</v>
          </cell>
        </row>
        <row r="322">
          <cell r="A322" t="str">
            <v>Rural+Urban</v>
          </cell>
          <cell r="D322" t="str">
            <v>Nov-21</v>
          </cell>
          <cell r="L322">
            <v>1219.3</v>
          </cell>
        </row>
        <row r="323">
          <cell r="A323" t="str">
            <v>Rural</v>
          </cell>
          <cell r="D323" t="str">
            <v>Dec-21</v>
          </cell>
          <cell r="L323">
            <v>1184.8</v>
          </cell>
        </row>
        <row r="324">
          <cell r="A324" t="str">
            <v>Urban</v>
          </cell>
          <cell r="D324" t="str">
            <v>Dec-21</v>
          </cell>
          <cell r="L324">
            <v>1254</v>
          </cell>
        </row>
        <row r="325">
          <cell r="A325" t="str">
            <v>Rural+Urban</v>
          </cell>
          <cell r="D325" t="str">
            <v>Dec-21</v>
          </cell>
          <cell r="L325">
            <v>1209.5</v>
          </cell>
        </row>
        <row r="326">
          <cell r="A326" t="str">
            <v>Rural</v>
          </cell>
          <cell r="D326" t="str">
            <v>Jan-22</v>
          </cell>
          <cell r="L326">
            <v>1173.4000000000001</v>
          </cell>
        </row>
        <row r="327">
          <cell r="A327" t="str">
            <v>Urban</v>
          </cell>
          <cell r="D327" t="str">
            <v>Jan-22</v>
          </cell>
          <cell r="L327">
            <v>1237.3</v>
          </cell>
        </row>
        <row r="328">
          <cell r="A328" t="str">
            <v>Rural+Urban</v>
          </cell>
          <cell r="D328" t="str">
            <v>Jan-22</v>
          </cell>
          <cell r="L328">
            <v>1196.2</v>
          </cell>
        </row>
        <row r="329">
          <cell r="A329" t="str">
            <v>Rural</v>
          </cell>
          <cell r="D329" t="str">
            <v>Feb-22</v>
          </cell>
          <cell r="L329">
            <v>1169.2</v>
          </cell>
        </row>
        <row r="330">
          <cell r="A330" t="str">
            <v>Urban</v>
          </cell>
          <cell r="D330" t="str">
            <v>Feb-22</v>
          </cell>
          <cell r="L330">
            <v>1231.7</v>
          </cell>
        </row>
        <row r="331">
          <cell r="A331" t="str">
            <v>Rural+Urban</v>
          </cell>
          <cell r="D331" t="str">
            <v>Feb-22</v>
          </cell>
          <cell r="L331">
            <v>1191.5000000000002</v>
          </cell>
        </row>
        <row r="332">
          <cell r="A332" t="str">
            <v>Rural</v>
          </cell>
          <cell r="D332" t="str">
            <v>Mar-22</v>
          </cell>
          <cell r="L332">
            <v>1179.4000000000001</v>
          </cell>
        </row>
        <row r="333">
          <cell r="A333" t="str">
            <v>Urban</v>
          </cell>
          <cell r="D333" t="str">
            <v>Mar-22</v>
          </cell>
          <cell r="L333">
            <v>1230.1000000000001</v>
          </cell>
        </row>
        <row r="334">
          <cell r="A334" t="str">
            <v>Rural+Urban</v>
          </cell>
          <cell r="D334" t="str">
            <v>Mar-22</v>
          </cell>
          <cell r="L334">
            <v>1197.5</v>
          </cell>
        </row>
        <row r="335">
          <cell r="A335" t="str">
            <v>Rural</v>
          </cell>
          <cell r="D335" t="str">
            <v>Apr-22</v>
          </cell>
          <cell r="L335">
            <v>1193.3000000000002</v>
          </cell>
        </row>
        <row r="336">
          <cell r="A336" t="str">
            <v>Urban</v>
          </cell>
          <cell r="D336" t="str">
            <v>Apr-22</v>
          </cell>
          <cell r="L336">
            <v>1249.7</v>
          </cell>
        </row>
        <row r="337">
          <cell r="A337" t="str">
            <v>Rural+Urban</v>
          </cell>
          <cell r="D337" t="str">
            <v>Apr-22</v>
          </cell>
          <cell r="L337">
            <v>1213.6000000000001</v>
          </cell>
        </row>
        <row r="338">
          <cell r="A338" t="str">
            <v>Rural</v>
          </cell>
          <cell r="D338" t="str">
            <v>May-22</v>
          </cell>
          <cell r="L338">
            <v>1202.8</v>
          </cell>
        </row>
        <row r="339">
          <cell r="A339" t="str">
            <v>Urban</v>
          </cell>
          <cell r="D339" t="str">
            <v>May-22</v>
          </cell>
          <cell r="L339">
            <v>1268.7</v>
          </cell>
        </row>
        <row r="340">
          <cell r="A340" t="str">
            <v>Rural+Urban</v>
          </cell>
          <cell r="D340" t="str">
            <v>May-22</v>
          </cell>
          <cell r="L340">
            <v>1226.5999999999999</v>
          </cell>
        </row>
        <row r="341">
          <cell r="A341" t="str">
            <v>Rural</v>
          </cell>
          <cell r="D341" t="str">
            <v>Jun-22</v>
          </cell>
          <cell r="L341">
            <v>1220.2</v>
          </cell>
        </row>
        <row r="342">
          <cell r="A342" t="str">
            <v>Urban</v>
          </cell>
          <cell r="D342" t="str">
            <v>Jun-22</v>
          </cell>
          <cell r="L342">
            <v>1289.2</v>
          </cell>
        </row>
        <row r="343">
          <cell r="A343" t="str">
            <v>Rural+Urban</v>
          </cell>
          <cell r="D343" t="str">
            <v>Jun-22</v>
          </cell>
          <cell r="L343">
            <v>1245.4000000000001</v>
          </cell>
        </row>
        <row r="344">
          <cell r="A344" t="str">
            <v>Rural</v>
          </cell>
          <cell r="D344" t="str">
            <v>Jul-22</v>
          </cell>
          <cell r="L344">
            <v>1226</v>
          </cell>
        </row>
        <row r="345">
          <cell r="A345" t="str">
            <v>Urban</v>
          </cell>
          <cell r="D345" t="str">
            <v>Jul-22</v>
          </cell>
          <cell r="L345">
            <v>1292.7</v>
          </cell>
        </row>
        <row r="346">
          <cell r="A346" t="str">
            <v>Rural+Urban</v>
          </cell>
          <cell r="D346" t="str">
            <v>Jul-22</v>
          </cell>
          <cell r="L346">
            <v>1250.5000000000002</v>
          </cell>
        </row>
        <row r="347">
          <cell r="A347" t="str">
            <v>Rural</v>
          </cell>
          <cell r="D347" t="str">
            <v>Aug-22</v>
          </cell>
          <cell r="L347">
            <v>1225.3000000000002</v>
          </cell>
        </row>
        <row r="348">
          <cell r="A348" t="str">
            <v>Urban</v>
          </cell>
          <cell r="D348" t="str">
            <v>Aug-22</v>
          </cell>
          <cell r="L348">
            <v>1290.0000000000002</v>
          </cell>
        </row>
        <row r="349">
          <cell r="A349" t="str">
            <v>Rural+Urban</v>
          </cell>
          <cell r="D349" t="str">
            <v>Aug-22</v>
          </cell>
          <cell r="L349">
            <v>1249.0999999999999</v>
          </cell>
        </row>
        <row r="350">
          <cell r="A350" t="str">
            <v>Rural</v>
          </cell>
          <cell r="D350" t="str">
            <v>Sep-22</v>
          </cell>
          <cell r="L350">
            <v>1233.3999999999999</v>
          </cell>
        </row>
        <row r="351">
          <cell r="A351" t="str">
            <v>Urban</v>
          </cell>
          <cell r="D351" t="str">
            <v>Sep-22</v>
          </cell>
          <cell r="L351">
            <v>1297.4000000000001</v>
          </cell>
        </row>
        <row r="352">
          <cell r="A352" t="str">
            <v>Rural+Urban</v>
          </cell>
          <cell r="D352" t="str">
            <v>Sep-22</v>
          </cell>
          <cell r="L352">
            <v>1256.3999999999999</v>
          </cell>
        </row>
        <row r="353">
          <cell r="A353" t="str">
            <v>Rural</v>
          </cell>
          <cell r="D353" t="str">
            <v>Oct-22</v>
          </cell>
          <cell r="L353">
            <v>1246.0999999999999</v>
          </cell>
        </row>
        <row r="354">
          <cell r="A354" t="str">
            <v>Urban</v>
          </cell>
          <cell r="D354" t="str">
            <v>Oct-22</v>
          </cell>
          <cell r="L354">
            <v>1308.9000000000001</v>
          </cell>
        </row>
        <row r="355">
          <cell r="A355" t="str">
            <v>Rural+Urban</v>
          </cell>
          <cell r="D355" t="str">
            <v>Oct-22</v>
          </cell>
          <cell r="L355">
            <v>1268.5999999999999</v>
          </cell>
        </row>
        <row r="356">
          <cell r="A356" t="str">
            <v>Rural</v>
          </cell>
          <cell r="D356" t="str">
            <v>Nov-22</v>
          </cell>
          <cell r="L356">
            <v>1242.1000000000001</v>
          </cell>
        </row>
        <row r="357">
          <cell r="A357" t="str">
            <v>Urban</v>
          </cell>
          <cell r="D357" t="str">
            <v>Nov-22</v>
          </cell>
          <cell r="L357">
            <v>1296.5</v>
          </cell>
        </row>
        <row r="358">
          <cell r="A358" t="str">
            <v>Rural+Urban</v>
          </cell>
          <cell r="D358" t="str">
            <v>Nov-22</v>
          </cell>
          <cell r="L358">
            <v>1262</v>
          </cell>
        </row>
        <row r="359">
          <cell r="A359" t="str">
            <v>Rural</v>
          </cell>
          <cell r="D359" t="str">
            <v>Dec-22</v>
          </cell>
          <cell r="L359">
            <v>1229.9000000000001</v>
          </cell>
        </row>
        <row r="360">
          <cell r="A360" t="str">
            <v>Urban</v>
          </cell>
          <cell r="D360" t="str">
            <v>Dec-22</v>
          </cell>
          <cell r="L360">
            <v>1277.8</v>
          </cell>
        </row>
        <row r="361">
          <cell r="A361" t="str">
            <v>Rural+Urban</v>
          </cell>
          <cell r="D361" t="str">
            <v>Dec-22</v>
          </cell>
          <cell r="L361">
            <v>1247.3999999999999</v>
          </cell>
        </row>
        <row r="362">
          <cell r="A362" t="str">
            <v>Rural</v>
          </cell>
          <cell r="D362" t="str">
            <v>Jan-23</v>
          </cell>
          <cell r="L362">
            <v>1233.5999999999999</v>
          </cell>
        </row>
        <row r="363">
          <cell r="A363" t="str">
            <v>Urban</v>
          </cell>
          <cell r="D363" t="str">
            <v>Jan-23</v>
          </cell>
          <cell r="L363">
            <v>1286.8</v>
          </cell>
        </row>
        <row r="364">
          <cell r="A364" t="str">
            <v>Rural+Urban</v>
          </cell>
          <cell r="D364" t="str">
            <v>Jan-23</v>
          </cell>
          <cell r="L364">
            <v>1253.3</v>
          </cell>
        </row>
        <row r="365">
          <cell r="A365" t="str">
            <v>Rural</v>
          </cell>
          <cell r="D365" t="str">
            <v>Feb-23</v>
          </cell>
          <cell r="L365">
            <v>1221.7</v>
          </cell>
        </row>
        <row r="366">
          <cell r="A366" t="str">
            <v>Urban</v>
          </cell>
          <cell r="D366" t="str">
            <v>Feb-23</v>
          </cell>
          <cell r="L366">
            <v>1280.8</v>
          </cell>
        </row>
        <row r="367">
          <cell r="A367" t="str">
            <v>Rural+Urban</v>
          </cell>
          <cell r="D367" t="str">
            <v>Feb-23</v>
          </cell>
          <cell r="L367">
            <v>1243.5</v>
          </cell>
        </row>
        <row r="368">
          <cell r="A368" t="str">
            <v>Rural</v>
          </cell>
          <cell r="D368" t="str">
            <v>Mar-23</v>
          </cell>
          <cell r="L368">
            <v>1221.9000000000001</v>
          </cell>
        </row>
        <row r="369">
          <cell r="A369" t="str">
            <v>Urban</v>
          </cell>
          <cell r="D369" t="str">
            <v>Mar-23</v>
          </cell>
          <cell r="L369">
            <v>1280.8999999999999</v>
          </cell>
        </row>
        <row r="370">
          <cell r="A370" t="str">
            <v>Rural+Urban</v>
          </cell>
          <cell r="D370" t="str">
            <v>Mar-23</v>
          </cell>
          <cell r="L370">
            <v>1243.6999999999998</v>
          </cell>
        </row>
        <row r="371">
          <cell r="A371" t="str">
            <v>Rural</v>
          </cell>
          <cell r="D371" t="str">
            <v>Apr-23</v>
          </cell>
          <cell r="L371">
            <v>1227.8999999999999</v>
          </cell>
        </row>
        <row r="372">
          <cell r="A372" t="str">
            <v>Urban</v>
          </cell>
          <cell r="D372" t="str">
            <v>Apr-23</v>
          </cell>
          <cell r="L372">
            <v>1291.6999999999998</v>
          </cell>
        </row>
        <row r="373">
          <cell r="A373" t="str">
            <v>Rural+Urban</v>
          </cell>
          <cell r="D373" t="str">
            <v>Apr-23</v>
          </cell>
          <cell r="L373">
            <v>1251.3</v>
          </cell>
        </row>
        <row r="374">
          <cell r="A374" t="str">
            <v>Rural</v>
          </cell>
          <cell r="D374" t="str">
            <v>May-23</v>
          </cell>
          <cell r="L374">
            <v>1239.4000000000001</v>
          </cell>
        </row>
        <row r="375">
          <cell r="A375" t="str">
            <v>Urban</v>
          </cell>
          <cell r="D375" t="str">
            <v>May-23</v>
          </cell>
          <cell r="L375">
            <v>1306.2</v>
          </cell>
        </row>
        <row r="376">
          <cell r="A376" t="str">
            <v>Rural+Urban</v>
          </cell>
          <cell r="D376" t="str">
            <v>May-23</v>
          </cell>
          <cell r="L376">
            <v>1264.2</v>
          </cell>
        </row>
      </sheetData>
      <sheetData sheetId="2" refreshError="1"/>
      <sheetData sheetId="3" refreshError="1"/>
      <sheetData sheetId="4" refreshError="1"/>
      <sheetData sheetId="5" refreshError="1"/>
      <sheetData sheetId="6" refreshError="1"/>
    </sheetDataSet>
  </externalBook>
</externalLink>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0000000-0016-0000-0000-000000000000}" autoFormatId="16" applyNumberFormats="0" applyBorderFormats="0" applyFontFormats="0" applyPatternFormats="0" applyAlignmentFormats="0" applyWidthHeightFormats="0">
  <queryTableRefresh nextId="31">
    <queryTableFields count="30">
      <queryTableField id="1" name="Sector" tableColumnId="1"/>
      <queryTableField id="2" name="Year" tableColumnId="2"/>
      <queryTableField id="3" name="Month" tableColumnId="3"/>
      <queryTableField id="4" name="Cereals and products" tableColumnId="4"/>
      <queryTableField id="5" name="Meat and fish" tableColumnId="5"/>
      <queryTableField id="6" name="Egg" tableColumnId="6"/>
      <queryTableField id="7" name="Milk and products" tableColumnId="7"/>
      <queryTableField id="8" name="Oils and fats" tableColumnId="8"/>
      <queryTableField id="9" name="Fruits" tableColumnId="9"/>
      <queryTableField id="10" name="Vegetables" tableColumnId="10"/>
      <queryTableField id="11" name="Pulses and products" tableColumnId="11"/>
      <queryTableField id="12" name="Sugar and Confectionery" tableColumnId="12"/>
      <queryTableField id="13" name="Spices" tableColumnId="13"/>
      <queryTableField id="14" name="Non-alcoholic beverages" tableColumnId="14"/>
      <queryTableField id="15" name="Prepared meals, snacks, sweets etc." tableColumnId="15"/>
      <queryTableField id="16" name="Food and beverages" tableColumnId="16"/>
      <queryTableField id="17" name="Pan, tobacco and intoxicants" tableColumnId="17"/>
      <queryTableField id="18" name="Clothing" tableColumnId="18"/>
      <queryTableField id="19" name="Footwear" tableColumnId="19"/>
      <queryTableField id="20" name="Clothing and footwear" tableColumnId="20"/>
      <queryTableField id="21" name="Housing" tableColumnId="21"/>
      <queryTableField id="22" name="Fuel and light" tableColumnId="22"/>
      <queryTableField id="23" name="Household goods and services" tableColumnId="23"/>
      <queryTableField id="24" name="Health" tableColumnId="24"/>
      <queryTableField id="25" name="Transport and communication" tableColumnId="25"/>
      <queryTableField id="26" name="Recreation and amusement" tableColumnId="26"/>
      <queryTableField id="27" name="Education" tableColumnId="27"/>
      <queryTableField id="28" name="Personal care and effects" tableColumnId="28"/>
      <queryTableField id="29" name="Miscellaneous" tableColumnId="29"/>
      <queryTableField id="30" name="General index"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4272ADD-DF26-45FB-B630-03F73E0109BF}" name="All_India_Index_Upto_April23__1" displayName="All_India_Index_Upto_April23__1" ref="A1:AD373" tableType="queryTable" totalsRowShown="0">
  <autoFilter ref="A1:AD373" xr:uid="{C4272ADD-DF26-45FB-B630-03F73E0109BF}">
    <filterColumn colId="0">
      <filters>
        <filter val="Rural+Urban"/>
      </filters>
    </filterColumn>
    <filterColumn colId="1">
      <filters>
        <filter val="2020"/>
      </filters>
    </filterColumn>
  </autoFilter>
  <tableColumns count="30">
    <tableColumn id="1" xr3:uid="{9BC3F908-97D3-4F92-9975-569E42A3DB59}" uniqueName="1" name="Sector" queryTableFieldId="1" dataDxfId="2"/>
    <tableColumn id="2" xr3:uid="{A09B8EA7-879B-4BCE-A647-CA8C41DE3DBF}" uniqueName="2" name="Year" queryTableFieldId="2"/>
    <tableColumn id="3" xr3:uid="{D74D7BED-670B-431E-AF36-FBA31E496BC8}" uniqueName="3" name="Month" queryTableFieldId="3" dataDxfId="1"/>
    <tableColumn id="4" xr3:uid="{2DE04468-09AC-4F65-B903-8D966AB3DD6D}" uniqueName="4" name="Cereals and products" queryTableFieldId="4"/>
    <tableColumn id="5" xr3:uid="{2FE2CD2F-60ED-431F-9FBA-F83868364F10}" uniqueName="5" name="Meat and fish" queryTableFieldId="5"/>
    <tableColumn id="6" xr3:uid="{755357CB-6319-4C21-997F-19ED481F8190}" uniqueName="6" name="Egg" queryTableFieldId="6"/>
    <tableColumn id="7" xr3:uid="{FFC52C55-DB15-4186-BC2D-C3E26EBE12D1}" uniqueName="7" name="Milk and products" queryTableFieldId="7"/>
    <tableColumn id="8" xr3:uid="{9EBA6F2B-BAA2-4C32-90C2-AD046A9EF686}" uniqueName="8" name="Oils and fats" queryTableFieldId="8"/>
    <tableColumn id="9" xr3:uid="{3E04BC1F-7829-45A8-BBBA-073012F7A41D}" uniqueName="9" name="Fruits" queryTableFieldId="9"/>
    <tableColumn id="10" xr3:uid="{AA1C2C3D-3779-4ADA-8216-D7399F6798A8}" uniqueName="10" name="Vegetables" queryTableFieldId="10"/>
    <tableColumn id="11" xr3:uid="{5B646EBC-51CE-49CB-B43C-CE457F50A0AE}" uniqueName="11" name="Pulses and products" queryTableFieldId="11"/>
    <tableColumn id="12" xr3:uid="{0F8ED5A4-0250-4527-9AC4-27765D348BE1}" uniqueName="12" name="Sugar and Confectionery" queryTableFieldId="12"/>
    <tableColumn id="13" xr3:uid="{6E128D6D-4761-4D4D-8F0C-69D95EC30901}" uniqueName="13" name="Spices" queryTableFieldId="13"/>
    <tableColumn id="14" xr3:uid="{D93E9BF8-1FC7-43F9-9C45-E8D2E5B22679}" uniqueName="14" name="Non-alcoholic beverages" queryTableFieldId="14"/>
    <tableColumn id="15" xr3:uid="{55111753-A67E-405A-BA0C-DEE2F2C9589D}" uniqueName="15" name="Prepared meals, snacks, sweets etc." queryTableFieldId="15"/>
    <tableColumn id="16" xr3:uid="{81C238D1-B245-4FAD-9FAD-1F8018BED031}" uniqueName="16" name="Food and beverages" queryTableFieldId="16"/>
    <tableColumn id="17" xr3:uid="{6F009624-79F8-4F8A-8DA5-C79B50EDAC38}" uniqueName="17" name="Pan, tobacco and intoxicants" queryTableFieldId="17"/>
    <tableColumn id="18" xr3:uid="{E7BE26DC-CDD6-443E-B168-222128EB4C99}" uniqueName="18" name="Clothing" queryTableFieldId="18"/>
    <tableColumn id="19" xr3:uid="{FEAFDD02-31FD-4EF7-BD53-4F6FD3F460F8}" uniqueName="19" name="Footwear" queryTableFieldId="19"/>
    <tableColumn id="20" xr3:uid="{3C03CEB6-7B0B-4AF7-AD4D-4D6F034B7BC4}" uniqueName="20" name="Clothing and footwear" queryTableFieldId="20"/>
    <tableColumn id="21" xr3:uid="{4C980406-7095-423A-A165-237FC914845A}" uniqueName="21" name="Housing" queryTableFieldId="21" dataDxfId="0"/>
    <tableColumn id="22" xr3:uid="{77931157-BD9C-4C9A-ABDB-ADEA61FB49BE}" uniqueName="22" name="Fuel and light" queryTableFieldId="22"/>
    <tableColumn id="23" xr3:uid="{F4C284CB-3D62-41F2-BD4E-B1A0660843D8}" uniqueName="23" name="Household goods and services" queryTableFieldId="23"/>
    <tableColumn id="24" xr3:uid="{33BAE1DB-79A3-4276-9C52-BFB4FBAF5DA3}" uniqueName="24" name="Health" queryTableFieldId="24"/>
    <tableColumn id="25" xr3:uid="{C5A4F13F-EFC9-463D-B6DE-223847EBC34F}" uniqueName="25" name="Transport and communication" queryTableFieldId="25"/>
    <tableColumn id="26" xr3:uid="{1865B402-3434-496B-BDF5-8BF861938D85}" uniqueName="26" name="Recreation and amusement" queryTableFieldId="26"/>
    <tableColumn id="27" xr3:uid="{95ED6095-393A-48BB-86A9-9670BF1F09F5}" uniqueName="27" name="Education" queryTableFieldId="27"/>
    <tableColumn id="28" xr3:uid="{49C81A27-46DA-47B9-91B0-F86C74D9D34A}" uniqueName="28" name="Personal care and effects" queryTableFieldId="28"/>
    <tableColumn id="29" xr3:uid="{9A89A575-545D-4F14-B899-0C5EBD7082F9}" uniqueName="29" name="Miscellaneous" queryTableFieldId="29"/>
    <tableColumn id="30" xr3:uid="{64EE7A42-D958-496D-8FE9-A0FFAFEB2697}" uniqueName="30" name="General index" queryTableFieldId="3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06BC62-41FC-455C-A401-4501DBA1E546}">
  <dimension ref="A1:AD373"/>
  <sheetViews>
    <sheetView workbookViewId="0">
      <selection activeCell="D265" sqref="D265"/>
    </sheetView>
  </sheetViews>
  <sheetFormatPr defaultRowHeight="15" x14ac:dyDescent="0.25"/>
  <cols>
    <col min="1" max="1" width="12.140625" bestFit="1" customWidth="1"/>
    <col min="2" max="2" width="7.28515625" bestFit="1" customWidth="1"/>
    <col min="3" max="3" width="10.28515625" bestFit="1" customWidth="1"/>
    <col min="4" max="4" width="22.7109375" bestFit="1" customWidth="1"/>
    <col min="5" max="5" width="15.42578125" bestFit="1" customWidth="1"/>
    <col min="6" max="6" width="6.42578125" bestFit="1" customWidth="1"/>
    <col min="7" max="7" width="19.28515625" bestFit="1" customWidth="1"/>
    <col min="8" max="8" width="14.42578125" bestFit="1" customWidth="1"/>
    <col min="9" max="9" width="8.42578125" bestFit="1" customWidth="1"/>
    <col min="10" max="10" width="13.28515625" bestFit="1" customWidth="1"/>
    <col min="11" max="11" width="21.7109375" bestFit="1" customWidth="1"/>
    <col min="12" max="12" width="25.85546875" bestFit="1" customWidth="1"/>
    <col min="13" max="13" width="9.28515625" bestFit="1" customWidth="1"/>
    <col min="14" max="14" width="26" bestFit="1" customWidth="1"/>
    <col min="15" max="15" width="36.5703125" bestFit="1" customWidth="1"/>
    <col min="16" max="16" width="21.42578125" bestFit="1" customWidth="1"/>
    <col min="17" max="17" width="29.42578125" bestFit="1" customWidth="1"/>
    <col min="18" max="18" width="11" bestFit="1" customWidth="1"/>
    <col min="19" max="19" width="11.5703125" bestFit="1" customWidth="1"/>
    <col min="20" max="20" width="23.42578125" bestFit="1" customWidth="1"/>
    <col min="21" max="21" width="10.7109375" bestFit="1" customWidth="1"/>
    <col min="22" max="22" width="15.42578125" bestFit="1" customWidth="1"/>
    <col min="23" max="23" width="31.28515625" bestFit="1" customWidth="1"/>
    <col min="24" max="24" width="9.28515625" bestFit="1" customWidth="1"/>
    <col min="25" max="25" width="30.5703125" bestFit="1" customWidth="1"/>
    <col min="26" max="26" width="28.5703125" bestFit="1" customWidth="1"/>
    <col min="27" max="27" width="12.28515625" bestFit="1" customWidth="1"/>
    <col min="28" max="28" width="26.42578125" bestFit="1" customWidth="1"/>
    <col min="29" max="29" width="16.42578125" bestFit="1" customWidth="1"/>
    <col min="30" max="30" width="16" bestFit="1" customWidth="1"/>
  </cols>
  <sheetData>
    <row r="1" spans="1:30" x14ac:dyDescent="0.25">
      <c r="A1" t="s">
        <v>0</v>
      </c>
      <c r="B1" t="s">
        <v>1</v>
      </c>
      <c r="C1" t="s">
        <v>2</v>
      </c>
      <c r="D1" t="s">
        <v>3</v>
      </c>
      <c r="E1" t="s">
        <v>4</v>
      </c>
      <c r="F1" t="s">
        <v>5</v>
      </c>
      <c r="G1" t="s">
        <v>6</v>
      </c>
      <c r="H1" t="s">
        <v>7</v>
      </c>
      <c r="I1" t="s">
        <v>8</v>
      </c>
      <c r="J1" t="s">
        <v>9</v>
      </c>
      <c r="K1" t="s">
        <v>10</v>
      </c>
      <c r="L1" t="s">
        <v>11</v>
      </c>
      <c r="M1" t="s">
        <v>12</v>
      </c>
      <c r="N1" t="s">
        <v>13</v>
      </c>
      <c r="O1" t="s">
        <v>14</v>
      </c>
      <c r="P1" t="s">
        <v>15</v>
      </c>
      <c r="Q1" t="s">
        <v>17</v>
      </c>
      <c r="R1" t="s">
        <v>18</v>
      </c>
      <c r="S1" t="s">
        <v>19</v>
      </c>
      <c r="T1" t="s">
        <v>20</v>
      </c>
      <c r="U1" t="s">
        <v>22</v>
      </c>
      <c r="V1" t="s">
        <v>23</v>
      </c>
      <c r="W1" t="s">
        <v>24</v>
      </c>
      <c r="X1" t="s">
        <v>25</v>
      </c>
      <c r="Y1" t="s">
        <v>26</v>
      </c>
      <c r="Z1" t="s">
        <v>28</v>
      </c>
      <c r="AA1" t="s">
        <v>29</v>
      </c>
      <c r="AB1" t="s">
        <v>30</v>
      </c>
      <c r="AC1" t="s">
        <v>31</v>
      </c>
      <c r="AD1" t="s">
        <v>32</v>
      </c>
    </row>
    <row r="2" spans="1:30" hidden="1" x14ac:dyDescent="0.25">
      <c r="A2" t="s">
        <v>41</v>
      </c>
      <c r="B2">
        <v>2013</v>
      </c>
      <c r="C2" t="s">
        <v>42</v>
      </c>
      <c r="D2">
        <v>107.5</v>
      </c>
      <c r="E2">
        <v>106.3</v>
      </c>
      <c r="F2">
        <v>108.1</v>
      </c>
      <c r="G2">
        <v>104.9</v>
      </c>
      <c r="H2">
        <v>106.1</v>
      </c>
      <c r="I2">
        <v>103.9</v>
      </c>
      <c r="J2">
        <v>101.9</v>
      </c>
      <c r="K2">
        <v>106.1</v>
      </c>
      <c r="L2">
        <v>106.8</v>
      </c>
      <c r="M2">
        <v>103.1</v>
      </c>
      <c r="N2">
        <v>104.8</v>
      </c>
      <c r="O2">
        <v>106.7</v>
      </c>
      <c r="P2">
        <v>105.5</v>
      </c>
      <c r="Q2">
        <v>105.1</v>
      </c>
      <c r="R2">
        <v>106.5</v>
      </c>
      <c r="S2">
        <v>105.8</v>
      </c>
      <c r="T2">
        <v>106.4</v>
      </c>
      <c r="U2" t="s">
        <v>57</v>
      </c>
      <c r="V2">
        <v>105.5</v>
      </c>
      <c r="W2">
        <v>104.8</v>
      </c>
      <c r="X2">
        <v>104</v>
      </c>
      <c r="Y2">
        <v>103.3</v>
      </c>
      <c r="Z2">
        <v>103.4</v>
      </c>
      <c r="AA2">
        <v>103.8</v>
      </c>
      <c r="AB2">
        <v>104.7</v>
      </c>
      <c r="AC2">
        <v>104</v>
      </c>
      <c r="AD2">
        <v>105.1</v>
      </c>
    </row>
    <row r="3" spans="1:30" hidden="1" x14ac:dyDescent="0.25">
      <c r="A3" t="s">
        <v>43</v>
      </c>
      <c r="B3">
        <v>2013</v>
      </c>
      <c r="C3" t="s">
        <v>42</v>
      </c>
      <c r="D3">
        <v>110.5</v>
      </c>
      <c r="E3">
        <v>109.1</v>
      </c>
      <c r="F3">
        <v>113</v>
      </c>
      <c r="G3">
        <v>103.6</v>
      </c>
      <c r="H3">
        <v>103.4</v>
      </c>
      <c r="I3">
        <v>102.3</v>
      </c>
      <c r="J3">
        <v>102.9</v>
      </c>
      <c r="K3">
        <v>105.8</v>
      </c>
      <c r="L3">
        <v>105.1</v>
      </c>
      <c r="M3">
        <v>101.8</v>
      </c>
      <c r="N3">
        <v>105.1</v>
      </c>
      <c r="O3">
        <v>107.9</v>
      </c>
      <c r="P3">
        <v>105.9</v>
      </c>
      <c r="Q3">
        <v>105.2</v>
      </c>
      <c r="R3">
        <v>105.9</v>
      </c>
      <c r="S3">
        <v>105</v>
      </c>
      <c r="T3">
        <v>105.8</v>
      </c>
      <c r="U3" t="s">
        <v>58</v>
      </c>
      <c r="V3">
        <v>105.4</v>
      </c>
      <c r="W3">
        <v>104.8</v>
      </c>
      <c r="X3">
        <v>104.1</v>
      </c>
      <c r="Y3">
        <v>103.2</v>
      </c>
      <c r="Z3">
        <v>102.9</v>
      </c>
      <c r="AA3">
        <v>103.5</v>
      </c>
      <c r="AB3">
        <v>104.3</v>
      </c>
      <c r="AC3">
        <v>103.7</v>
      </c>
      <c r="AD3">
        <v>104</v>
      </c>
    </row>
    <row r="4" spans="1:30" hidden="1" x14ac:dyDescent="0.25">
      <c r="A4" t="s">
        <v>44</v>
      </c>
      <c r="B4">
        <v>2013</v>
      </c>
      <c r="C4" t="s">
        <v>42</v>
      </c>
      <c r="D4">
        <v>108.4</v>
      </c>
      <c r="E4">
        <v>107.3</v>
      </c>
      <c r="F4">
        <v>110</v>
      </c>
      <c r="G4">
        <v>104.4</v>
      </c>
      <c r="H4">
        <v>105.1</v>
      </c>
      <c r="I4">
        <v>103.2</v>
      </c>
      <c r="J4">
        <v>102.2</v>
      </c>
      <c r="K4">
        <v>106</v>
      </c>
      <c r="L4">
        <v>106.2</v>
      </c>
      <c r="M4">
        <v>102.7</v>
      </c>
      <c r="N4">
        <v>104.9</v>
      </c>
      <c r="O4">
        <v>107.3</v>
      </c>
      <c r="P4">
        <v>105.6</v>
      </c>
      <c r="Q4">
        <v>105.1</v>
      </c>
      <c r="R4">
        <v>106.3</v>
      </c>
      <c r="S4">
        <v>105.5</v>
      </c>
      <c r="T4">
        <v>106.2</v>
      </c>
      <c r="U4" t="s">
        <v>58</v>
      </c>
      <c r="V4">
        <v>105.5</v>
      </c>
      <c r="W4">
        <v>104.8</v>
      </c>
      <c r="X4">
        <v>104</v>
      </c>
      <c r="Y4">
        <v>103.2</v>
      </c>
      <c r="Z4">
        <v>103.1</v>
      </c>
      <c r="AA4">
        <v>103.6</v>
      </c>
      <c r="AB4">
        <v>104.5</v>
      </c>
      <c r="AC4">
        <v>103.9</v>
      </c>
      <c r="AD4">
        <v>104.6</v>
      </c>
    </row>
    <row r="5" spans="1:30" hidden="1" x14ac:dyDescent="0.25">
      <c r="A5" t="s">
        <v>41</v>
      </c>
      <c r="B5">
        <v>2013</v>
      </c>
      <c r="C5" t="s">
        <v>45</v>
      </c>
      <c r="D5">
        <v>109.2</v>
      </c>
      <c r="E5">
        <v>108.7</v>
      </c>
      <c r="F5">
        <v>110.2</v>
      </c>
      <c r="G5">
        <v>105.4</v>
      </c>
      <c r="H5">
        <v>106.7</v>
      </c>
      <c r="I5">
        <v>104</v>
      </c>
      <c r="J5">
        <v>102.4</v>
      </c>
      <c r="K5">
        <v>105.9</v>
      </c>
      <c r="L5">
        <v>105.7</v>
      </c>
      <c r="M5">
        <v>103.1</v>
      </c>
      <c r="N5">
        <v>105.1</v>
      </c>
      <c r="O5">
        <v>107.7</v>
      </c>
      <c r="P5">
        <v>106.3</v>
      </c>
      <c r="Q5">
        <v>105.6</v>
      </c>
      <c r="R5">
        <v>107.1</v>
      </c>
      <c r="S5">
        <v>106.3</v>
      </c>
      <c r="T5">
        <v>107</v>
      </c>
      <c r="U5" t="s">
        <v>57</v>
      </c>
      <c r="V5">
        <v>106.2</v>
      </c>
      <c r="W5">
        <v>105.2</v>
      </c>
      <c r="X5">
        <v>104.4</v>
      </c>
      <c r="Y5">
        <v>103.9</v>
      </c>
      <c r="Z5">
        <v>104</v>
      </c>
      <c r="AA5">
        <v>104.1</v>
      </c>
      <c r="AB5">
        <v>104.6</v>
      </c>
      <c r="AC5">
        <v>104.4</v>
      </c>
      <c r="AD5">
        <v>105.8</v>
      </c>
    </row>
    <row r="6" spans="1:30" hidden="1" x14ac:dyDescent="0.25">
      <c r="A6" t="s">
        <v>43</v>
      </c>
      <c r="B6">
        <v>2013</v>
      </c>
      <c r="C6" t="s">
        <v>45</v>
      </c>
      <c r="D6">
        <v>112.9</v>
      </c>
      <c r="E6">
        <v>112.9</v>
      </c>
      <c r="F6">
        <v>116.9</v>
      </c>
      <c r="G6">
        <v>104</v>
      </c>
      <c r="H6">
        <v>103.5</v>
      </c>
      <c r="I6">
        <v>103.1</v>
      </c>
      <c r="J6">
        <v>104.9</v>
      </c>
      <c r="K6">
        <v>104.1</v>
      </c>
      <c r="L6">
        <v>103.8</v>
      </c>
      <c r="M6">
        <v>102.3</v>
      </c>
      <c r="N6">
        <v>106</v>
      </c>
      <c r="O6">
        <v>109</v>
      </c>
      <c r="P6">
        <v>107.2</v>
      </c>
      <c r="Q6">
        <v>106</v>
      </c>
      <c r="R6">
        <v>106.6</v>
      </c>
      <c r="S6">
        <v>105.5</v>
      </c>
      <c r="T6">
        <v>106.4</v>
      </c>
      <c r="U6" t="s">
        <v>59</v>
      </c>
      <c r="V6">
        <v>105.7</v>
      </c>
      <c r="W6">
        <v>105.2</v>
      </c>
      <c r="X6">
        <v>104.7</v>
      </c>
      <c r="Y6">
        <v>104.4</v>
      </c>
      <c r="Z6">
        <v>103.3</v>
      </c>
      <c r="AA6">
        <v>103.7</v>
      </c>
      <c r="AB6">
        <v>104.3</v>
      </c>
      <c r="AC6">
        <v>104.3</v>
      </c>
      <c r="AD6">
        <v>104.7</v>
      </c>
    </row>
    <row r="7" spans="1:30" hidden="1" x14ac:dyDescent="0.25">
      <c r="A7" t="s">
        <v>44</v>
      </c>
      <c r="B7">
        <v>2013</v>
      </c>
      <c r="C7" t="s">
        <v>45</v>
      </c>
      <c r="D7">
        <v>110.4</v>
      </c>
      <c r="E7">
        <v>110.2</v>
      </c>
      <c r="F7">
        <v>112.8</v>
      </c>
      <c r="G7">
        <v>104.9</v>
      </c>
      <c r="H7">
        <v>105.5</v>
      </c>
      <c r="I7">
        <v>103.6</v>
      </c>
      <c r="J7">
        <v>103.2</v>
      </c>
      <c r="K7">
        <v>105.3</v>
      </c>
      <c r="L7">
        <v>105.1</v>
      </c>
      <c r="M7">
        <v>102.8</v>
      </c>
      <c r="N7">
        <v>105.5</v>
      </c>
      <c r="O7">
        <v>108.3</v>
      </c>
      <c r="P7">
        <v>106.6</v>
      </c>
      <c r="Q7">
        <v>105.7</v>
      </c>
      <c r="R7">
        <v>106.9</v>
      </c>
      <c r="S7">
        <v>106</v>
      </c>
      <c r="T7">
        <v>106.8</v>
      </c>
      <c r="U7" t="s">
        <v>59</v>
      </c>
      <c r="V7">
        <v>106</v>
      </c>
      <c r="W7">
        <v>105.2</v>
      </c>
      <c r="X7">
        <v>104.5</v>
      </c>
      <c r="Y7">
        <v>104.2</v>
      </c>
      <c r="Z7">
        <v>103.6</v>
      </c>
      <c r="AA7">
        <v>103.9</v>
      </c>
      <c r="AB7">
        <v>104.5</v>
      </c>
      <c r="AC7">
        <v>104.4</v>
      </c>
      <c r="AD7">
        <v>105.3</v>
      </c>
    </row>
    <row r="8" spans="1:30" hidden="1" x14ac:dyDescent="0.25">
      <c r="A8" t="s">
        <v>41</v>
      </c>
      <c r="B8">
        <v>2013</v>
      </c>
      <c r="C8" t="s">
        <v>46</v>
      </c>
      <c r="D8">
        <v>110.2</v>
      </c>
      <c r="E8">
        <v>108.8</v>
      </c>
      <c r="F8">
        <v>109.9</v>
      </c>
      <c r="G8">
        <v>105.6</v>
      </c>
      <c r="H8">
        <v>106.2</v>
      </c>
      <c r="I8">
        <v>105.7</v>
      </c>
      <c r="J8">
        <v>101.4</v>
      </c>
      <c r="K8">
        <v>105.7</v>
      </c>
      <c r="L8">
        <v>105</v>
      </c>
      <c r="M8">
        <v>103.3</v>
      </c>
      <c r="N8">
        <v>105.6</v>
      </c>
      <c r="O8">
        <v>108.2</v>
      </c>
      <c r="P8">
        <v>106.6</v>
      </c>
      <c r="Q8">
        <v>106.5</v>
      </c>
      <c r="R8">
        <v>107.6</v>
      </c>
      <c r="S8">
        <v>106.8</v>
      </c>
      <c r="T8">
        <v>107.5</v>
      </c>
      <c r="U8" t="s">
        <v>57</v>
      </c>
      <c r="V8">
        <v>106.1</v>
      </c>
      <c r="W8">
        <v>105.6</v>
      </c>
      <c r="X8">
        <v>104.7</v>
      </c>
      <c r="Y8">
        <v>104.6</v>
      </c>
      <c r="Z8">
        <v>104</v>
      </c>
      <c r="AA8">
        <v>104.3</v>
      </c>
      <c r="AB8">
        <v>104.3</v>
      </c>
      <c r="AC8">
        <v>104.6</v>
      </c>
      <c r="AD8">
        <v>106</v>
      </c>
    </row>
    <row r="9" spans="1:30" hidden="1" x14ac:dyDescent="0.25">
      <c r="A9" t="s">
        <v>43</v>
      </c>
      <c r="B9">
        <v>2013</v>
      </c>
      <c r="C9" t="s">
        <v>46</v>
      </c>
      <c r="D9">
        <v>113.9</v>
      </c>
      <c r="E9">
        <v>111.4</v>
      </c>
      <c r="F9">
        <v>113.2</v>
      </c>
      <c r="G9">
        <v>104.3</v>
      </c>
      <c r="H9">
        <v>102.7</v>
      </c>
      <c r="I9">
        <v>104.9</v>
      </c>
      <c r="J9">
        <v>103.8</v>
      </c>
      <c r="K9">
        <v>103.5</v>
      </c>
      <c r="L9">
        <v>102.6</v>
      </c>
      <c r="M9">
        <v>102.4</v>
      </c>
      <c r="N9">
        <v>107</v>
      </c>
      <c r="O9">
        <v>109.8</v>
      </c>
      <c r="P9">
        <v>107.3</v>
      </c>
      <c r="Q9">
        <v>106.8</v>
      </c>
      <c r="R9">
        <v>107.2</v>
      </c>
      <c r="S9">
        <v>106</v>
      </c>
      <c r="T9">
        <v>107</v>
      </c>
      <c r="U9" t="s">
        <v>59</v>
      </c>
      <c r="V9">
        <v>106</v>
      </c>
      <c r="W9">
        <v>105.7</v>
      </c>
      <c r="X9">
        <v>105.2</v>
      </c>
      <c r="Y9">
        <v>105.5</v>
      </c>
      <c r="Z9">
        <v>103.5</v>
      </c>
      <c r="AA9">
        <v>103.8</v>
      </c>
      <c r="AB9">
        <v>104.2</v>
      </c>
      <c r="AC9">
        <v>104.9</v>
      </c>
      <c r="AD9">
        <v>105</v>
      </c>
    </row>
    <row r="10" spans="1:30" hidden="1" x14ac:dyDescent="0.25">
      <c r="A10" t="s">
        <v>44</v>
      </c>
      <c r="B10">
        <v>2013</v>
      </c>
      <c r="C10" t="s">
        <v>46</v>
      </c>
      <c r="D10">
        <v>111.4</v>
      </c>
      <c r="E10">
        <v>109.7</v>
      </c>
      <c r="F10">
        <v>111.2</v>
      </c>
      <c r="G10">
        <v>105.1</v>
      </c>
      <c r="H10">
        <v>104.9</v>
      </c>
      <c r="I10">
        <v>105.3</v>
      </c>
      <c r="J10">
        <v>102.2</v>
      </c>
      <c r="K10">
        <v>105</v>
      </c>
      <c r="L10">
        <v>104.2</v>
      </c>
      <c r="M10">
        <v>103</v>
      </c>
      <c r="N10">
        <v>106.2</v>
      </c>
      <c r="O10">
        <v>108.9</v>
      </c>
      <c r="P10">
        <v>106.9</v>
      </c>
      <c r="Q10">
        <v>106.6</v>
      </c>
      <c r="R10">
        <v>107.4</v>
      </c>
      <c r="S10">
        <v>106.5</v>
      </c>
      <c r="T10">
        <v>107.3</v>
      </c>
      <c r="U10" t="s">
        <v>59</v>
      </c>
      <c r="V10">
        <v>106.1</v>
      </c>
      <c r="W10">
        <v>105.6</v>
      </c>
      <c r="X10">
        <v>104.9</v>
      </c>
      <c r="Y10">
        <v>105.1</v>
      </c>
      <c r="Z10">
        <v>103.7</v>
      </c>
      <c r="AA10">
        <v>104</v>
      </c>
      <c r="AB10">
        <v>104.3</v>
      </c>
      <c r="AC10">
        <v>104.7</v>
      </c>
      <c r="AD10">
        <v>105.5</v>
      </c>
    </row>
    <row r="11" spans="1:30" hidden="1" x14ac:dyDescent="0.25">
      <c r="A11" t="s">
        <v>41</v>
      </c>
      <c r="B11">
        <v>2013</v>
      </c>
      <c r="C11" t="s">
        <v>47</v>
      </c>
      <c r="D11">
        <v>110.2</v>
      </c>
      <c r="E11">
        <v>109.5</v>
      </c>
      <c r="F11">
        <v>106.9</v>
      </c>
      <c r="G11">
        <v>106.3</v>
      </c>
      <c r="H11">
        <v>105.7</v>
      </c>
      <c r="I11">
        <v>108.3</v>
      </c>
      <c r="J11">
        <v>103.4</v>
      </c>
      <c r="K11">
        <v>105.7</v>
      </c>
      <c r="L11">
        <v>104.2</v>
      </c>
      <c r="M11">
        <v>103.2</v>
      </c>
      <c r="N11">
        <v>106.5</v>
      </c>
      <c r="O11">
        <v>108.8</v>
      </c>
      <c r="P11">
        <v>107.1</v>
      </c>
      <c r="Q11">
        <v>107.1</v>
      </c>
      <c r="R11">
        <v>108.1</v>
      </c>
      <c r="S11">
        <v>107.4</v>
      </c>
      <c r="T11">
        <v>108</v>
      </c>
      <c r="U11" t="s">
        <v>57</v>
      </c>
      <c r="V11">
        <v>106.5</v>
      </c>
      <c r="W11">
        <v>106.1</v>
      </c>
      <c r="X11">
        <v>105.1</v>
      </c>
      <c r="Y11">
        <v>104.4</v>
      </c>
      <c r="Z11">
        <v>104.5</v>
      </c>
      <c r="AA11">
        <v>104.8</v>
      </c>
      <c r="AB11">
        <v>102.7</v>
      </c>
      <c r="AC11">
        <v>104.6</v>
      </c>
      <c r="AD11">
        <v>106.4</v>
      </c>
    </row>
    <row r="12" spans="1:30" hidden="1" x14ac:dyDescent="0.25">
      <c r="A12" t="s">
        <v>43</v>
      </c>
      <c r="B12">
        <v>2013</v>
      </c>
      <c r="C12" t="s">
        <v>47</v>
      </c>
      <c r="D12">
        <v>114.6</v>
      </c>
      <c r="E12">
        <v>113.4</v>
      </c>
      <c r="F12">
        <v>106</v>
      </c>
      <c r="G12">
        <v>104.7</v>
      </c>
      <c r="H12">
        <v>102.1</v>
      </c>
      <c r="I12">
        <v>109.5</v>
      </c>
      <c r="J12">
        <v>109.7</v>
      </c>
      <c r="K12">
        <v>104.6</v>
      </c>
      <c r="L12">
        <v>102</v>
      </c>
      <c r="M12">
        <v>103.5</v>
      </c>
      <c r="N12">
        <v>108.2</v>
      </c>
      <c r="O12">
        <v>110.6</v>
      </c>
      <c r="P12">
        <v>108.8</v>
      </c>
      <c r="Q12">
        <v>108.5</v>
      </c>
      <c r="R12">
        <v>107.9</v>
      </c>
      <c r="S12">
        <v>106.4</v>
      </c>
      <c r="T12">
        <v>107.7</v>
      </c>
      <c r="U12" t="s">
        <v>60</v>
      </c>
      <c r="V12">
        <v>106.4</v>
      </c>
      <c r="W12">
        <v>106.5</v>
      </c>
      <c r="X12">
        <v>105.7</v>
      </c>
      <c r="Y12">
        <v>105</v>
      </c>
      <c r="Z12">
        <v>104</v>
      </c>
      <c r="AA12">
        <v>105.2</v>
      </c>
      <c r="AB12">
        <v>103.2</v>
      </c>
      <c r="AC12">
        <v>105.1</v>
      </c>
      <c r="AD12">
        <v>105.7</v>
      </c>
    </row>
    <row r="13" spans="1:30" hidden="1" x14ac:dyDescent="0.25">
      <c r="A13" t="s">
        <v>44</v>
      </c>
      <c r="B13">
        <v>2013</v>
      </c>
      <c r="C13" t="s">
        <v>47</v>
      </c>
      <c r="D13">
        <v>111.6</v>
      </c>
      <c r="E13">
        <v>110.9</v>
      </c>
      <c r="F13">
        <v>106.6</v>
      </c>
      <c r="G13">
        <v>105.7</v>
      </c>
      <c r="H13">
        <v>104.4</v>
      </c>
      <c r="I13">
        <v>108.9</v>
      </c>
      <c r="J13">
        <v>105.5</v>
      </c>
      <c r="K13">
        <v>105.3</v>
      </c>
      <c r="L13">
        <v>103.5</v>
      </c>
      <c r="M13">
        <v>103.3</v>
      </c>
      <c r="N13">
        <v>107.2</v>
      </c>
      <c r="O13">
        <v>109.6</v>
      </c>
      <c r="P13">
        <v>107.7</v>
      </c>
      <c r="Q13">
        <v>107.5</v>
      </c>
      <c r="R13">
        <v>108</v>
      </c>
      <c r="S13">
        <v>107</v>
      </c>
      <c r="T13">
        <v>107.9</v>
      </c>
      <c r="U13" t="s">
        <v>60</v>
      </c>
      <c r="V13">
        <v>106.5</v>
      </c>
      <c r="W13">
        <v>106.3</v>
      </c>
      <c r="X13">
        <v>105.3</v>
      </c>
      <c r="Y13">
        <v>104.7</v>
      </c>
      <c r="Z13">
        <v>104.2</v>
      </c>
      <c r="AA13">
        <v>105</v>
      </c>
      <c r="AB13">
        <v>102.9</v>
      </c>
      <c r="AC13">
        <v>104.8</v>
      </c>
      <c r="AD13">
        <v>106.1</v>
      </c>
    </row>
    <row r="14" spans="1:30" hidden="1" x14ac:dyDescent="0.25">
      <c r="A14" t="s">
        <v>41</v>
      </c>
      <c r="B14">
        <v>2013</v>
      </c>
      <c r="C14" t="s">
        <v>48</v>
      </c>
      <c r="D14">
        <v>110.9</v>
      </c>
      <c r="E14">
        <v>109.8</v>
      </c>
      <c r="F14">
        <v>105.9</v>
      </c>
      <c r="G14">
        <v>107.5</v>
      </c>
      <c r="H14">
        <v>105.3</v>
      </c>
      <c r="I14">
        <v>108.1</v>
      </c>
      <c r="J14">
        <v>107.3</v>
      </c>
      <c r="K14">
        <v>106.1</v>
      </c>
      <c r="L14">
        <v>103.7</v>
      </c>
      <c r="M14">
        <v>104</v>
      </c>
      <c r="N14">
        <v>107.4</v>
      </c>
      <c r="O14">
        <v>109.9</v>
      </c>
      <c r="P14">
        <v>108.1</v>
      </c>
      <c r="Q14">
        <v>108.1</v>
      </c>
      <c r="R14">
        <v>108.8</v>
      </c>
      <c r="S14">
        <v>107.9</v>
      </c>
      <c r="T14">
        <v>108.6</v>
      </c>
      <c r="U14" t="s">
        <v>57</v>
      </c>
      <c r="V14">
        <v>107.5</v>
      </c>
      <c r="W14">
        <v>106.8</v>
      </c>
      <c r="X14">
        <v>105.7</v>
      </c>
      <c r="Y14">
        <v>104.1</v>
      </c>
      <c r="Z14">
        <v>105</v>
      </c>
      <c r="AA14">
        <v>105.5</v>
      </c>
      <c r="AB14">
        <v>102.1</v>
      </c>
      <c r="AC14">
        <v>104.8</v>
      </c>
      <c r="AD14">
        <v>107.2</v>
      </c>
    </row>
    <row r="15" spans="1:30" hidden="1" x14ac:dyDescent="0.25">
      <c r="A15" t="s">
        <v>43</v>
      </c>
      <c r="B15">
        <v>2013</v>
      </c>
      <c r="C15" t="s">
        <v>48</v>
      </c>
      <c r="D15">
        <v>115.4</v>
      </c>
      <c r="E15">
        <v>114.2</v>
      </c>
      <c r="F15">
        <v>102.7</v>
      </c>
      <c r="G15">
        <v>105.5</v>
      </c>
      <c r="H15">
        <v>101.5</v>
      </c>
      <c r="I15">
        <v>110.6</v>
      </c>
      <c r="J15">
        <v>123.7</v>
      </c>
      <c r="K15">
        <v>105.2</v>
      </c>
      <c r="L15">
        <v>101.9</v>
      </c>
      <c r="M15">
        <v>105</v>
      </c>
      <c r="N15">
        <v>109.1</v>
      </c>
      <c r="O15">
        <v>111.3</v>
      </c>
      <c r="P15">
        <v>111.1</v>
      </c>
      <c r="Q15">
        <v>109.8</v>
      </c>
      <c r="R15">
        <v>108.5</v>
      </c>
      <c r="S15">
        <v>106.7</v>
      </c>
      <c r="T15">
        <v>108.3</v>
      </c>
      <c r="U15" t="s">
        <v>60</v>
      </c>
      <c r="V15">
        <v>107.2</v>
      </c>
      <c r="W15">
        <v>107.1</v>
      </c>
      <c r="X15">
        <v>106.2</v>
      </c>
      <c r="Y15">
        <v>103.9</v>
      </c>
      <c r="Z15">
        <v>104.6</v>
      </c>
      <c r="AA15">
        <v>105.7</v>
      </c>
      <c r="AB15">
        <v>102.6</v>
      </c>
      <c r="AC15">
        <v>104.9</v>
      </c>
      <c r="AD15">
        <v>106.6</v>
      </c>
    </row>
    <row r="16" spans="1:30" hidden="1" x14ac:dyDescent="0.25">
      <c r="A16" t="s">
        <v>44</v>
      </c>
      <c r="B16">
        <v>2013</v>
      </c>
      <c r="C16" t="s">
        <v>48</v>
      </c>
      <c r="D16">
        <v>112.3</v>
      </c>
      <c r="E16">
        <v>111.3</v>
      </c>
      <c r="F16">
        <v>104.7</v>
      </c>
      <c r="G16">
        <v>106.8</v>
      </c>
      <c r="H16">
        <v>103.9</v>
      </c>
      <c r="I16">
        <v>109.3</v>
      </c>
      <c r="J16">
        <v>112.9</v>
      </c>
      <c r="K16">
        <v>105.8</v>
      </c>
      <c r="L16">
        <v>103.1</v>
      </c>
      <c r="M16">
        <v>104.3</v>
      </c>
      <c r="N16">
        <v>108.1</v>
      </c>
      <c r="O16">
        <v>110.5</v>
      </c>
      <c r="P16">
        <v>109.2</v>
      </c>
      <c r="Q16">
        <v>108.6</v>
      </c>
      <c r="R16">
        <v>108.7</v>
      </c>
      <c r="S16">
        <v>107.4</v>
      </c>
      <c r="T16">
        <v>108.5</v>
      </c>
      <c r="U16" t="s">
        <v>60</v>
      </c>
      <c r="V16">
        <v>107.4</v>
      </c>
      <c r="W16">
        <v>106.9</v>
      </c>
      <c r="X16">
        <v>105.9</v>
      </c>
      <c r="Y16">
        <v>104</v>
      </c>
      <c r="Z16">
        <v>104.8</v>
      </c>
      <c r="AA16">
        <v>105.6</v>
      </c>
      <c r="AB16">
        <v>102.3</v>
      </c>
      <c r="AC16">
        <v>104.8</v>
      </c>
      <c r="AD16">
        <v>106.9</v>
      </c>
    </row>
    <row r="17" spans="1:30" hidden="1" x14ac:dyDescent="0.25">
      <c r="A17" t="s">
        <v>41</v>
      </c>
      <c r="B17">
        <v>2013</v>
      </c>
      <c r="C17" t="s">
        <v>49</v>
      </c>
      <c r="D17">
        <v>112.3</v>
      </c>
      <c r="E17">
        <v>112.1</v>
      </c>
      <c r="F17">
        <v>108.1</v>
      </c>
      <c r="G17">
        <v>108.3</v>
      </c>
      <c r="H17">
        <v>105.9</v>
      </c>
      <c r="I17">
        <v>109.2</v>
      </c>
      <c r="J17">
        <v>118</v>
      </c>
      <c r="K17">
        <v>106.8</v>
      </c>
      <c r="L17">
        <v>104.1</v>
      </c>
      <c r="M17">
        <v>105.4</v>
      </c>
      <c r="N17">
        <v>108.2</v>
      </c>
      <c r="O17">
        <v>111</v>
      </c>
      <c r="P17">
        <v>110.6</v>
      </c>
      <c r="Q17">
        <v>109</v>
      </c>
      <c r="R17">
        <v>109.7</v>
      </c>
      <c r="S17">
        <v>108.8</v>
      </c>
      <c r="T17">
        <v>109.5</v>
      </c>
      <c r="U17" t="s">
        <v>57</v>
      </c>
      <c r="V17">
        <v>108.5</v>
      </c>
      <c r="W17">
        <v>107.5</v>
      </c>
      <c r="X17">
        <v>106.3</v>
      </c>
      <c r="Y17">
        <v>105</v>
      </c>
      <c r="Z17">
        <v>105.6</v>
      </c>
      <c r="AA17">
        <v>106.5</v>
      </c>
      <c r="AB17">
        <v>102.5</v>
      </c>
      <c r="AC17">
        <v>105.5</v>
      </c>
      <c r="AD17">
        <v>108.9</v>
      </c>
    </row>
    <row r="18" spans="1:30" hidden="1" x14ac:dyDescent="0.25">
      <c r="A18" t="s">
        <v>43</v>
      </c>
      <c r="B18">
        <v>2013</v>
      </c>
      <c r="C18" t="s">
        <v>49</v>
      </c>
      <c r="D18">
        <v>117</v>
      </c>
      <c r="E18">
        <v>120.1</v>
      </c>
      <c r="F18">
        <v>112.5</v>
      </c>
      <c r="G18">
        <v>107.3</v>
      </c>
      <c r="H18">
        <v>101.3</v>
      </c>
      <c r="I18">
        <v>112.4</v>
      </c>
      <c r="J18">
        <v>143.6</v>
      </c>
      <c r="K18">
        <v>105.4</v>
      </c>
      <c r="L18">
        <v>101.4</v>
      </c>
      <c r="M18">
        <v>106.4</v>
      </c>
      <c r="N18">
        <v>110</v>
      </c>
      <c r="O18">
        <v>112.2</v>
      </c>
      <c r="P18">
        <v>115</v>
      </c>
      <c r="Q18">
        <v>110.9</v>
      </c>
      <c r="R18">
        <v>109.2</v>
      </c>
      <c r="S18">
        <v>107.2</v>
      </c>
      <c r="T18">
        <v>108.9</v>
      </c>
      <c r="U18" t="s">
        <v>61</v>
      </c>
      <c r="V18">
        <v>108</v>
      </c>
      <c r="W18">
        <v>107.7</v>
      </c>
      <c r="X18">
        <v>106.5</v>
      </c>
      <c r="Y18">
        <v>105.2</v>
      </c>
      <c r="Z18">
        <v>105.2</v>
      </c>
      <c r="AA18">
        <v>108.1</v>
      </c>
      <c r="AB18">
        <v>103.3</v>
      </c>
      <c r="AC18">
        <v>106.1</v>
      </c>
      <c r="AD18">
        <v>109.7</v>
      </c>
    </row>
    <row r="19" spans="1:30" hidden="1" x14ac:dyDescent="0.25">
      <c r="A19" t="s">
        <v>44</v>
      </c>
      <c r="B19">
        <v>2013</v>
      </c>
      <c r="C19" t="s">
        <v>49</v>
      </c>
      <c r="D19">
        <v>113.8</v>
      </c>
      <c r="E19">
        <v>114.9</v>
      </c>
      <c r="F19">
        <v>109.8</v>
      </c>
      <c r="G19">
        <v>107.9</v>
      </c>
      <c r="H19">
        <v>104.2</v>
      </c>
      <c r="I19">
        <v>110.7</v>
      </c>
      <c r="J19">
        <v>126.7</v>
      </c>
      <c r="K19">
        <v>106.3</v>
      </c>
      <c r="L19">
        <v>103.2</v>
      </c>
      <c r="M19">
        <v>105.7</v>
      </c>
      <c r="N19">
        <v>109</v>
      </c>
      <c r="O19">
        <v>111.6</v>
      </c>
      <c r="P19">
        <v>112.2</v>
      </c>
      <c r="Q19">
        <v>109.5</v>
      </c>
      <c r="R19">
        <v>109.5</v>
      </c>
      <c r="S19">
        <v>108.1</v>
      </c>
      <c r="T19">
        <v>109.3</v>
      </c>
      <c r="U19" t="s">
        <v>61</v>
      </c>
      <c r="V19">
        <v>108.3</v>
      </c>
      <c r="W19">
        <v>107.6</v>
      </c>
      <c r="X19">
        <v>106.4</v>
      </c>
      <c r="Y19">
        <v>105.1</v>
      </c>
      <c r="Z19">
        <v>105.4</v>
      </c>
      <c r="AA19">
        <v>107.4</v>
      </c>
      <c r="AB19">
        <v>102.8</v>
      </c>
      <c r="AC19">
        <v>105.8</v>
      </c>
      <c r="AD19">
        <v>109.3</v>
      </c>
    </row>
    <row r="20" spans="1:30" hidden="1" x14ac:dyDescent="0.25">
      <c r="A20" t="s">
        <v>41</v>
      </c>
      <c r="B20">
        <v>2013</v>
      </c>
      <c r="C20" t="s">
        <v>50</v>
      </c>
      <c r="D20">
        <v>113.4</v>
      </c>
      <c r="E20">
        <v>114.9</v>
      </c>
      <c r="F20">
        <v>110.5</v>
      </c>
      <c r="G20">
        <v>109.3</v>
      </c>
      <c r="H20">
        <v>106.2</v>
      </c>
      <c r="I20">
        <v>110.3</v>
      </c>
      <c r="J20">
        <v>129.19999999999999</v>
      </c>
      <c r="K20">
        <v>107.1</v>
      </c>
      <c r="L20">
        <v>104.3</v>
      </c>
      <c r="M20">
        <v>106.4</v>
      </c>
      <c r="N20">
        <v>109.1</v>
      </c>
      <c r="O20">
        <v>112.1</v>
      </c>
      <c r="P20">
        <v>113.1</v>
      </c>
      <c r="Q20">
        <v>109.8</v>
      </c>
      <c r="R20">
        <v>110.5</v>
      </c>
      <c r="S20">
        <v>109.5</v>
      </c>
      <c r="T20">
        <v>110.3</v>
      </c>
      <c r="U20" t="s">
        <v>57</v>
      </c>
      <c r="V20">
        <v>109.5</v>
      </c>
      <c r="W20">
        <v>108.3</v>
      </c>
      <c r="X20">
        <v>106.9</v>
      </c>
      <c r="Y20">
        <v>106.8</v>
      </c>
      <c r="Z20">
        <v>106.4</v>
      </c>
      <c r="AA20">
        <v>107.8</v>
      </c>
      <c r="AB20">
        <v>102.5</v>
      </c>
      <c r="AC20">
        <v>106.5</v>
      </c>
      <c r="AD20">
        <v>110.7</v>
      </c>
    </row>
    <row r="21" spans="1:30" hidden="1" x14ac:dyDescent="0.25">
      <c r="A21" t="s">
        <v>43</v>
      </c>
      <c r="B21">
        <v>2013</v>
      </c>
      <c r="C21" t="s">
        <v>50</v>
      </c>
      <c r="D21">
        <v>117.8</v>
      </c>
      <c r="E21">
        <v>119.2</v>
      </c>
      <c r="F21">
        <v>114</v>
      </c>
      <c r="G21">
        <v>108.3</v>
      </c>
      <c r="H21">
        <v>101.1</v>
      </c>
      <c r="I21">
        <v>113.2</v>
      </c>
      <c r="J21">
        <v>160.9</v>
      </c>
      <c r="K21">
        <v>105.1</v>
      </c>
      <c r="L21">
        <v>101.3</v>
      </c>
      <c r="M21">
        <v>107.5</v>
      </c>
      <c r="N21">
        <v>110.4</v>
      </c>
      <c r="O21">
        <v>113.1</v>
      </c>
      <c r="P21">
        <v>117.5</v>
      </c>
      <c r="Q21">
        <v>111.7</v>
      </c>
      <c r="R21">
        <v>109.8</v>
      </c>
      <c r="S21">
        <v>107.8</v>
      </c>
      <c r="T21">
        <v>109.5</v>
      </c>
      <c r="U21" t="s">
        <v>62</v>
      </c>
      <c r="V21">
        <v>108.6</v>
      </c>
      <c r="W21">
        <v>108.1</v>
      </c>
      <c r="X21">
        <v>107.1</v>
      </c>
      <c r="Y21">
        <v>107.3</v>
      </c>
      <c r="Z21">
        <v>105.9</v>
      </c>
      <c r="AA21">
        <v>110.1</v>
      </c>
      <c r="AB21">
        <v>103.2</v>
      </c>
      <c r="AC21">
        <v>107.3</v>
      </c>
      <c r="AD21">
        <v>111.4</v>
      </c>
    </row>
    <row r="22" spans="1:30" hidden="1" x14ac:dyDescent="0.25">
      <c r="A22" t="s">
        <v>44</v>
      </c>
      <c r="B22">
        <v>2013</v>
      </c>
      <c r="C22" t="s">
        <v>50</v>
      </c>
      <c r="D22">
        <v>114.8</v>
      </c>
      <c r="E22">
        <v>116.4</v>
      </c>
      <c r="F22">
        <v>111.9</v>
      </c>
      <c r="G22">
        <v>108.9</v>
      </c>
      <c r="H22">
        <v>104.3</v>
      </c>
      <c r="I22">
        <v>111.7</v>
      </c>
      <c r="J22">
        <v>140</v>
      </c>
      <c r="K22">
        <v>106.4</v>
      </c>
      <c r="L22">
        <v>103.3</v>
      </c>
      <c r="M22">
        <v>106.8</v>
      </c>
      <c r="N22">
        <v>109.6</v>
      </c>
      <c r="O22">
        <v>112.6</v>
      </c>
      <c r="P22">
        <v>114.7</v>
      </c>
      <c r="Q22">
        <v>110.3</v>
      </c>
      <c r="R22">
        <v>110.2</v>
      </c>
      <c r="S22">
        <v>108.8</v>
      </c>
      <c r="T22">
        <v>110</v>
      </c>
      <c r="U22" t="s">
        <v>62</v>
      </c>
      <c r="V22">
        <v>109.2</v>
      </c>
      <c r="W22">
        <v>108.2</v>
      </c>
      <c r="X22">
        <v>107</v>
      </c>
      <c r="Y22">
        <v>107.1</v>
      </c>
      <c r="Z22">
        <v>106.1</v>
      </c>
      <c r="AA22">
        <v>109.1</v>
      </c>
      <c r="AB22">
        <v>102.8</v>
      </c>
      <c r="AC22">
        <v>106.9</v>
      </c>
      <c r="AD22">
        <v>111</v>
      </c>
    </row>
    <row r="23" spans="1:30" hidden="1" x14ac:dyDescent="0.25">
      <c r="A23" t="s">
        <v>41</v>
      </c>
      <c r="B23">
        <v>2013</v>
      </c>
      <c r="C23" t="s">
        <v>51</v>
      </c>
      <c r="D23">
        <v>114.3</v>
      </c>
      <c r="E23">
        <v>115.4</v>
      </c>
      <c r="F23">
        <v>111.1</v>
      </c>
      <c r="G23">
        <v>110</v>
      </c>
      <c r="H23">
        <v>106.4</v>
      </c>
      <c r="I23">
        <v>110.8</v>
      </c>
      <c r="J23">
        <v>138.9</v>
      </c>
      <c r="K23">
        <v>107.4</v>
      </c>
      <c r="L23">
        <v>104.1</v>
      </c>
      <c r="M23">
        <v>106.9</v>
      </c>
      <c r="N23">
        <v>109.7</v>
      </c>
      <c r="O23">
        <v>112.6</v>
      </c>
      <c r="P23">
        <v>114.9</v>
      </c>
      <c r="Q23">
        <v>110.7</v>
      </c>
      <c r="R23">
        <v>111.3</v>
      </c>
      <c r="S23">
        <v>110.2</v>
      </c>
      <c r="T23">
        <v>111.1</v>
      </c>
      <c r="U23" t="s">
        <v>57</v>
      </c>
      <c r="V23">
        <v>109.9</v>
      </c>
      <c r="W23">
        <v>108.7</v>
      </c>
      <c r="X23">
        <v>107.5</v>
      </c>
      <c r="Y23">
        <v>107.8</v>
      </c>
      <c r="Z23">
        <v>106.8</v>
      </c>
      <c r="AA23">
        <v>108.7</v>
      </c>
      <c r="AB23">
        <v>105</v>
      </c>
      <c r="AC23">
        <v>107.5</v>
      </c>
      <c r="AD23">
        <v>112.1</v>
      </c>
    </row>
    <row r="24" spans="1:30" hidden="1" x14ac:dyDescent="0.25">
      <c r="A24" t="s">
        <v>43</v>
      </c>
      <c r="B24">
        <v>2013</v>
      </c>
      <c r="C24" t="s">
        <v>51</v>
      </c>
      <c r="D24">
        <v>118.3</v>
      </c>
      <c r="E24">
        <v>120.4</v>
      </c>
      <c r="F24">
        <v>112.7</v>
      </c>
      <c r="G24">
        <v>108.9</v>
      </c>
      <c r="H24">
        <v>101.1</v>
      </c>
      <c r="I24">
        <v>108.7</v>
      </c>
      <c r="J24">
        <v>177</v>
      </c>
      <c r="K24">
        <v>104.7</v>
      </c>
      <c r="L24">
        <v>101</v>
      </c>
      <c r="M24">
        <v>108.5</v>
      </c>
      <c r="N24">
        <v>110.9</v>
      </c>
      <c r="O24">
        <v>114.3</v>
      </c>
      <c r="P24">
        <v>119.6</v>
      </c>
      <c r="Q24">
        <v>112.4</v>
      </c>
      <c r="R24">
        <v>110.6</v>
      </c>
      <c r="S24">
        <v>108.3</v>
      </c>
      <c r="T24">
        <v>110.2</v>
      </c>
      <c r="U24" t="s">
        <v>63</v>
      </c>
      <c r="V24">
        <v>109.3</v>
      </c>
      <c r="W24">
        <v>108.7</v>
      </c>
      <c r="X24">
        <v>107.6</v>
      </c>
      <c r="Y24">
        <v>108.1</v>
      </c>
      <c r="Z24">
        <v>106.5</v>
      </c>
      <c r="AA24">
        <v>110.8</v>
      </c>
      <c r="AB24">
        <v>106</v>
      </c>
      <c r="AC24">
        <v>108.3</v>
      </c>
      <c r="AD24">
        <v>112.7</v>
      </c>
    </row>
    <row r="25" spans="1:30" hidden="1" x14ac:dyDescent="0.25">
      <c r="A25" t="s">
        <v>44</v>
      </c>
      <c r="B25">
        <v>2013</v>
      </c>
      <c r="C25" t="s">
        <v>51</v>
      </c>
      <c r="D25">
        <v>115.6</v>
      </c>
      <c r="E25">
        <v>117.2</v>
      </c>
      <c r="F25">
        <v>111.7</v>
      </c>
      <c r="G25">
        <v>109.6</v>
      </c>
      <c r="H25">
        <v>104.5</v>
      </c>
      <c r="I25">
        <v>109.8</v>
      </c>
      <c r="J25">
        <v>151.80000000000001</v>
      </c>
      <c r="K25">
        <v>106.5</v>
      </c>
      <c r="L25">
        <v>103.1</v>
      </c>
      <c r="M25">
        <v>107.4</v>
      </c>
      <c r="N25">
        <v>110.2</v>
      </c>
      <c r="O25">
        <v>113.4</v>
      </c>
      <c r="P25">
        <v>116.6</v>
      </c>
      <c r="Q25">
        <v>111.2</v>
      </c>
      <c r="R25">
        <v>111</v>
      </c>
      <c r="S25">
        <v>109.4</v>
      </c>
      <c r="T25">
        <v>110.7</v>
      </c>
      <c r="U25" t="s">
        <v>63</v>
      </c>
      <c r="V25">
        <v>109.7</v>
      </c>
      <c r="W25">
        <v>108.7</v>
      </c>
      <c r="X25">
        <v>107.5</v>
      </c>
      <c r="Y25">
        <v>108</v>
      </c>
      <c r="Z25">
        <v>106.6</v>
      </c>
      <c r="AA25">
        <v>109.9</v>
      </c>
      <c r="AB25">
        <v>105.4</v>
      </c>
      <c r="AC25">
        <v>107.9</v>
      </c>
      <c r="AD25">
        <v>112.4</v>
      </c>
    </row>
    <row r="26" spans="1:30" hidden="1" x14ac:dyDescent="0.25">
      <c r="A26" t="s">
        <v>41</v>
      </c>
      <c r="B26">
        <v>2013</v>
      </c>
      <c r="C26" t="s">
        <v>52</v>
      </c>
      <c r="D26">
        <v>115.4</v>
      </c>
      <c r="E26">
        <v>115.7</v>
      </c>
      <c r="F26">
        <v>111.7</v>
      </c>
      <c r="G26">
        <v>111</v>
      </c>
      <c r="H26">
        <v>107.4</v>
      </c>
      <c r="I26">
        <v>110.9</v>
      </c>
      <c r="J26">
        <v>154</v>
      </c>
      <c r="K26">
        <v>108.1</v>
      </c>
      <c r="L26">
        <v>104.2</v>
      </c>
      <c r="M26">
        <v>107.9</v>
      </c>
      <c r="N26">
        <v>110.4</v>
      </c>
      <c r="O26">
        <v>114</v>
      </c>
      <c r="P26">
        <v>117.8</v>
      </c>
      <c r="Q26">
        <v>111.7</v>
      </c>
      <c r="R26">
        <v>112.7</v>
      </c>
      <c r="S26">
        <v>111.4</v>
      </c>
      <c r="T26">
        <v>112.5</v>
      </c>
      <c r="U26" t="s">
        <v>57</v>
      </c>
      <c r="V26">
        <v>111.1</v>
      </c>
      <c r="W26">
        <v>109.6</v>
      </c>
      <c r="X26">
        <v>108.3</v>
      </c>
      <c r="Y26">
        <v>109.3</v>
      </c>
      <c r="Z26">
        <v>107.7</v>
      </c>
      <c r="AA26">
        <v>109.8</v>
      </c>
      <c r="AB26">
        <v>106.7</v>
      </c>
      <c r="AC26">
        <v>108.7</v>
      </c>
      <c r="AD26">
        <v>114.2</v>
      </c>
    </row>
    <row r="27" spans="1:30" hidden="1" x14ac:dyDescent="0.25">
      <c r="A27" t="s">
        <v>43</v>
      </c>
      <c r="B27">
        <v>2013</v>
      </c>
      <c r="C27" t="s">
        <v>52</v>
      </c>
      <c r="D27">
        <v>118.6</v>
      </c>
      <c r="E27">
        <v>119.1</v>
      </c>
      <c r="F27">
        <v>113.2</v>
      </c>
      <c r="G27">
        <v>109.6</v>
      </c>
      <c r="H27">
        <v>101.7</v>
      </c>
      <c r="I27">
        <v>103.2</v>
      </c>
      <c r="J27">
        <v>174.3</v>
      </c>
      <c r="K27">
        <v>105.1</v>
      </c>
      <c r="L27">
        <v>100.8</v>
      </c>
      <c r="M27">
        <v>109.1</v>
      </c>
      <c r="N27">
        <v>111.1</v>
      </c>
      <c r="O27">
        <v>115.4</v>
      </c>
      <c r="P27">
        <v>119.2</v>
      </c>
      <c r="Q27">
        <v>112.9</v>
      </c>
      <c r="R27">
        <v>111.4</v>
      </c>
      <c r="S27">
        <v>109</v>
      </c>
      <c r="T27">
        <v>111.1</v>
      </c>
      <c r="U27" t="s">
        <v>64</v>
      </c>
      <c r="V27">
        <v>109.5</v>
      </c>
      <c r="W27">
        <v>109.6</v>
      </c>
      <c r="X27">
        <v>107.9</v>
      </c>
      <c r="Y27">
        <v>110.4</v>
      </c>
      <c r="Z27">
        <v>107.4</v>
      </c>
      <c r="AA27">
        <v>111.2</v>
      </c>
      <c r="AB27">
        <v>106.9</v>
      </c>
      <c r="AC27">
        <v>109.4</v>
      </c>
      <c r="AD27">
        <v>113.2</v>
      </c>
    </row>
    <row r="28" spans="1:30" hidden="1" x14ac:dyDescent="0.25">
      <c r="A28" t="s">
        <v>44</v>
      </c>
      <c r="B28">
        <v>2013</v>
      </c>
      <c r="C28" t="s">
        <v>52</v>
      </c>
      <c r="D28">
        <v>116.4</v>
      </c>
      <c r="E28">
        <v>116.9</v>
      </c>
      <c r="F28">
        <v>112.3</v>
      </c>
      <c r="G28">
        <v>110.5</v>
      </c>
      <c r="H28">
        <v>105.3</v>
      </c>
      <c r="I28">
        <v>107.3</v>
      </c>
      <c r="J28">
        <v>160.9</v>
      </c>
      <c r="K28">
        <v>107.1</v>
      </c>
      <c r="L28">
        <v>103.1</v>
      </c>
      <c r="M28">
        <v>108.3</v>
      </c>
      <c r="N28">
        <v>110.7</v>
      </c>
      <c r="O28">
        <v>114.6</v>
      </c>
      <c r="P28">
        <v>118.3</v>
      </c>
      <c r="Q28">
        <v>112</v>
      </c>
      <c r="R28">
        <v>112.2</v>
      </c>
      <c r="S28">
        <v>110.4</v>
      </c>
      <c r="T28">
        <v>111.9</v>
      </c>
      <c r="U28" t="s">
        <v>64</v>
      </c>
      <c r="V28">
        <v>110.5</v>
      </c>
      <c r="W28">
        <v>109.6</v>
      </c>
      <c r="X28">
        <v>108.1</v>
      </c>
      <c r="Y28">
        <v>109.9</v>
      </c>
      <c r="Z28">
        <v>107.5</v>
      </c>
      <c r="AA28">
        <v>110.6</v>
      </c>
      <c r="AB28">
        <v>106.8</v>
      </c>
      <c r="AC28">
        <v>109</v>
      </c>
      <c r="AD28">
        <v>113.7</v>
      </c>
    </row>
    <row r="29" spans="1:30" hidden="1" x14ac:dyDescent="0.25">
      <c r="A29" t="s">
        <v>41</v>
      </c>
      <c r="B29">
        <v>2013</v>
      </c>
      <c r="C29" t="s">
        <v>53</v>
      </c>
      <c r="D29">
        <v>116.3</v>
      </c>
      <c r="E29">
        <v>115.4</v>
      </c>
      <c r="F29">
        <v>112.6</v>
      </c>
      <c r="G29">
        <v>111.7</v>
      </c>
      <c r="H29">
        <v>107.7</v>
      </c>
      <c r="I29">
        <v>113.2</v>
      </c>
      <c r="J29">
        <v>164.9</v>
      </c>
      <c r="K29">
        <v>108.3</v>
      </c>
      <c r="L29">
        <v>103.9</v>
      </c>
      <c r="M29">
        <v>108.2</v>
      </c>
      <c r="N29">
        <v>111.1</v>
      </c>
      <c r="O29">
        <v>114.9</v>
      </c>
      <c r="P29">
        <v>119.8</v>
      </c>
      <c r="Q29">
        <v>112.2</v>
      </c>
      <c r="R29">
        <v>113.6</v>
      </c>
      <c r="S29">
        <v>112.3</v>
      </c>
      <c r="T29">
        <v>113.4</v>
      </c>
      <c r="U29" t="s">
        <v>57</v>
      </c>
      <c r="V29">
        <v>111.6</v>
      </c>
      <c r="W29">
        <v>110.4</v>
      </c>
      <c r="X29">
        <v>108.9</v>
      </c>
      <c r="Y29">
        <v>109.3</v>
      </c>
      <c r="Z29">
        <v>108.3</v>
      </c>
      <c r="AA29">
        <v>110.2</v>
      </c>
      <c r="AB29">
        <v>107.5</v>
      </c>
      <c r="AC29">
        <v>109.1</v>
      </c>
      <c r="AD29">
        <v>115.5</v>
      </c>
    </row>
    <row r="30" spans="1:30" hidden="1" x14ac:dyDescent="0.25">
      <c r="A30" t="s">
        <v>43</v>
      </c>
      <c r="B30">
        <v>2013</v>
      </c>
      <c r="C30" t="s">
        <v>53</v>
      </c>
      <c r="D30">
        <v>118.9</v>
      </c>
      <c r="E30">
        <v>118.1</v>
      </c>
      <c r="F30">
        <v>114.5</v>
      </c>
      <c r="G30">
        <v>110.4</v>
      </c>
      <c r="H30">
        <v>102.3</v>
      </c>
      <c r="I30">
        <v>106.2</v>
      </c>
      <c r="J30">
        <v>183.5</v>
      </c>
      <c r="K30">
        <v>105.3</v>
      </c>
      <c r="L30">
        <v>100.2</v>
      </c>
      <c r="M30">
        <v>109.6</v>
      </c>
      <c r="N30">
        <v>111.4</v>
      </c>
      <c r="O30">
        <v>116</v>
      </c>
      <c r="P30">
        <v>120.8</v>
      </c>
      <c r="Q30">
        <v>113.5</v>
      </c>
      <c r="R30">
        <v>112.5</v>
      </c>
      <c r="S30">
        <v>109.7</v>
      </c>
      <c r="T30">
        <v>112</v>
      </c>
      <c r="U30" t="s">
        <v>65</v>
      </c>
      <c r="V30">
        <v>109.7</v>
      </c>
      <c r="W30">
        <v>110.2</v>
      </c>
      <c r="X30">
        <v>108.2</v>
      </c>
      <c r="Y30">
        <v>109.7</v>
      </c>
      <c r="Z30">
        <v>108</v>
      </c>
      <c r="AA30">
        <v>111.3</v>
      </c>
      <c r="AB30">
        <v>107.3</v>
      </c>
      <c r="AC30">
        <v>109.4</v>
      </c>
      <c r="AD30">
        <v>114</v>
      </c>
    </row>
    <row r="31" spans="1:30" hidden="1" x14ac:dyDescent="0.25">
      <c r="A31" t="s">
        <v>44</v>
      </c>
      <c r="B31">
        <v>2013</v>
      </c>
      <c r="C31" t="s">
        <v>53</v>
      </c>
      <c r="D31">
        <v>117.1</v>
      </c>
      <c r="E31">
        <v>116.3</v>
      </c>
      <c r="F31">
        <v>113.3</v>
      </c>
      <c r="G31">
        <v>111.2</v>
      </c>
      <c r="H31">
        <v>105.7</v>
      </c>
      <c r="I31">
        <v>109.9</v>
      </c>
      <c r="J31">
        <v>171.2</v>
      </c>
      <c r="K31">
        <v>107.3</v>
      </c>
      <c r="L31">
        <v>102.7</v>
      </c>
      <c r="M31">
        <v>108.7</v>
      </c>
      <c r="N31">
        <v>111.2</v>
      </c>
      <c r="O31">
        <v>115.4</v>
      </c>
      <c r="P31">
        <v>120.2</v>
      </c>
      <c r="Q31">
        <v>112.5</v>
      </c>
      <c r="R31">
        <v>113.2</v>
      </c>
      <c r="S31">
        <v>111.2</v>
      </c>
      <c r="T31">
        <v>112.8</v>
      </c>
      <c r="U31" t="s">
        <v>65</v>
      </c>
      <c r="V31">
        <v>110.9</v>
      </c>
      <c r="W31">
        <v>110.3</v>
      </c>
      <c r="X31">
        <v>108.6</v>
      </c>
      <c r="Y31">
        <v>109.5</v>
      </c>
      <c r="Z31">
        <v>108.1</v>
      </c>
      <c r="AA31">
        <v>110.8</v>
      </c>
      <c r="AB31">
        <v>107.4</v>
      </c>
      <c r="AC31">
        <v>109.2</v>
      </c>
      <c r="AD31">
        <v>114.8</v>
      </c>
    </row>
    <row r="32" spans="1:30" hidden="1" x14ac:dyDescent="0.25">
      <c r="A32" t="s">
        <v>41</v>
      </c>
      <c r="B32">
        <v>2013</v>
      </c>
      <c r="C32" t="s">
        <v>54</v>
      </c>
      <c r="D32">
        <v>117.3</v>
      </c>
      <c r="E32">
        <v>114.9</v>
      </c>
      <c r="F32">
        <v>116.2</v>
      </c>
      <c r="G32">
        <v>112.8</v>
      </c>
      <c r="H32">
        <v>108.9</v>
      </c>
      <c r="I32">
        <v>116.6</v>
      </c>
      <c r="J32">
        <v>178.1</v>
      </c>
      <c r="K32">
        <v>109.1</v>
      </c>
      <c r="L32">
        <v>103.6</v>
      </c>
      <c r="M32">
        <v>109</v>
      </c>
      <c r="N32">
        <v>111.8</v>
      </c>
      <c r="O32">
        <v>116</v>
      </c>
      <c r="P32">
        <v>122.5</v>
      </c>
      <c r="Q32">
        <v>112.8</v>
      </c>
      <c r="R32">
        <v>114.6</v>
      </c>
      <c r="S32">
        <v>113.1</v>
      </c>
      <c r="T32">
        <v>114.4</v>
      </c>
      <c r="U32" t="s">
        <v>57</v>
      </c>
      <c r="V32">
        <v>112.6</v>
      </c>
      <c r="W32">
        <v>111.3</v>
      </c>
      <c r="X32">
        <v>109.7</v>
      </c>
      <c r="Y32">
        <v>109.6</v>
      </c>
      <c r="Z32">
        <v>108.7</v>
      </c>
      <c r="AA32">
        <v>111</v>
      </c>
      <c r="AB32">
        <v>108.2</v>
      </c>
      <c r="AC32">
        <v>109.8</v>
      </c>
      <c r="AD32">
        <v>117.4</v>
      </c>
    </row>
    <row r="33" spans="1:30" hidden="1" x14ac:dyDescent="0.25">
      <c r="A33" t="s">
        <v>43</v>
      </c>
      <c r="B33">
        <v>2013</v>
      </c>
      <c r="C33" t="s">
        <v>55</v>
      </c>
      <c r="D33">
        <v>119.8</v>
      </c>
      <c r="E33">
        <v>116.3</v>
      </c>
      <c r="F33">
        <v>122.6</v>
      </c>
      <c r="G33">
        <v>112</v>
      </c>
      <c r="H33">
        <v>103.2</v>
      </c>
      <c r="I33">
        <v>110</v>
      </c>
      <c r="J33">
        <v>192.8</v>
      </c>
      <c r="K33">
        <v>106.3</v>
      </c>
      <c r="L33">
        <v>99.5</v>
      </c>
      <c r="M33">
        <v>110.3</v>
      </c>
      <c r="N33">
        <v>111.8</v>
      </c>
      <c r="O33">
        <v>117.1</v>
      </c>
      <c r="P33">
        <v>122.9</v>
      </c>
      <c r="Q33">
        <v>114.1</v>
      </c>
      <c r="R33">
        <v>113.5</v>
      </c>
      <c r="S33">
        <v>110.3</v>
      </c>
      <c r="T33">
        <v>113</v>
      </c>
      <c r="U33" t="s">
        <v>66</v>
      </c>
      <c r="V33">
        <v>110</v>
      </c>
      <c r="W33">
        <v>110.9</v>
      </c>
      <c r="X33">
        <v>108.6</v>
      </c>
      <c r="Y33">
        <v>109.5</v>
      </c>
      <c r="Z33">
        <v>108.5</v>
      </c>
      <c r="AA33">
        <v>111.3</v>
      </c>
      <c r="AB33">
        <v>107.9</v>
      </c>
      <c r="AC33">
        <v>109.6</v>
      </c>
      <c r="AD33">
        <v>115</v>
      </c>
    </row>
    <row r="34" spans="1:30" hidden="1" x14ac:dyDescent="0.25">
      <c r="A34" t="s">
        <v>44</v>
      </c>
      <c r="B34">
        <v>2013</v>
      </c>
      <c r="C34" t="s">
        <v>55</v>
      </c>
      <c r="D34">
        <v>118.1</v>
      </c>
      <c r="E34">
        <v>115.4</v>
      </c>
      <c r="F34">
        <v>118.7</v>
      </c>
      <c r="G34">
        <v>112.5</v>
      </c>
      <c r="H34">
        <v>106.8</v>
      </c>
      <c r="I34">
        <v>113.5</v>
      </c>
      <c r="J34">
        <v>183.1</v>
      </c>
      <c r="K34">
        <v>108.2</v>
      </c>
      <c r="L34">
        <v>102.2</v>
      </c>
      <c r="M34">
        <v>109.4</v>
      </c>
      <c r="N34">
        <v>111.8</v>
      </c>
      <c r="O34">
        <v>116.5</v>
      </c>
      <c r="P34">
        <v>122.6</v>
      </c>
      <c r="Q34">
        <v>113.1</v>
      </c>
      <c r="R34">
        <v>114.2</v>
      </c>
      <c r="S34">
        <v>111.9</v>
      </c>
      <c r="T34">
        <v>113.8</v>
      </c>
      <c r="U34" t="s">
        <v>66</v>
      </c>
      <c r="V34">
        <v>111.6</v>
      </c>
      <c r="W34">
        <v>111.1</v>
      </c>
      <c r="X34">
        <v>109.3</v>
      </c>
      <c r="Y34">
        <v>109.5</v>
      </c>
      <c r="Z34">
        <v>108.6</v>
      </c>
      <c r="AA34">
        <v>111.2</v>
      </c>
      <c r="AB34">
        <v>108.1</v>
      </c>
      <c r="AC34">
        <v>109.7</v>
      </c>
      <c r="AD34">
        <v>116.3</v>
      </c>
    </row>
    <row r="35" spans="1:30" hidden="1" x14ac:dyDescent="0.25">
      <c r="A35" t="s">
        <v>41</v>
      </c>
      <c r="B35">
        <v>2013</v>
      </c>
      <c r="C35" t="s">
        <v>56</v>
      </c>
      <c r="D35">
        <v>118.4</v>
      </c>
      <c r="E35">
        <v>115.9</v>
      </c>
      <c r="F35">
        <v>120.4</v>
      </c>
      <c r="G35">
        <v>113.8</v>
      </c>
      <c r="H35">
        <v>109.5</v>
      </c>
      <c r="I35">
        <v>115.5</v>
      </c>
      <c r="J35">
        <v>145.69999999999999</v>
      </c>
      <c r="K35">
        <v>109.5</v>
      </c>
      <c r="L35">
        <v>102.9</v>
      </c>
      <c r="M35">
        <v>109.8</v>
      </c>
      <c r="N35">
        <v>112.1</v>
      </c>
      <c r="O35">
        <v>116.8</v>
      </c>
      <c r="P35">
        <v>118.7</v>
      </c>
      <c r="Q35">
        <v>113.6</v>
      </c>
      <c r="R35">
        <v>115.8</v>
      </c>
      <c r="S35">
        <v>114</v>
      </c>
      <c r="T35">
        <v>115.5</v>
      </c>
      <c r="U35" t="s">
        <v>57</v>
      </c>
      <c r="V35">
        <v>112.8</v>
      </c>
      <c r="W35">
        <v>112.1</v>
      </c>
      <c r="X35">
        <v>110.1</v>
      </c>
      <c r="Y35">
        <v>109.9</v>
      </c>
      <c r="Z35">
        <v>109.2</v>
      </c>
      <c r="AA35">
        <v>111.6</v>
      </c>
      <c r="AB35">
        <v>108.1</v>
      </c>
      <c r="AC35">
        <v>110.1</v>
      </c>
      <c r="AD35">
        <v>115.5</v>
      </c>
    </row>
    <row r="36" spans="1:30" hidden="1" x14ac:dyDescent="0.25">
      <c r="A36" t="s">
        <v>43</v>
      </c>
      <c r="B36">
        <v>2013</v>
      </c>
      <c r="C36" t="s">
        <v>56</v>
      </c>
      <c r="D36">
        <v>120.5</v>
      </c>
      <c r="E36">
        <v>118.1</v>
      </c>
      <c r="F36">
        <v>128.5</v>
      </c>
      <c r="G36">
        <v>112.8</v>
      </c>
      <c r="H36">
        <v>103.4</v>
      </c>
      <c r="I36">
        <v>110.7</v>
      </c>
      <c r="J36">
        <v>144.80000000000001</v>
      </c>
      <c r="K36">
        <v>107.1</v>
      </c>
      <c r="L36">
        <v>98.6</v>
      </c>
      <c r="M36">
        <v>111.9</v>
      </c>
      <c r="N36">
        <v>112.1</v>
      </c>
      <c r="O36">
        <v>118.1</v>
      </c>
      <c r="P36">
        <v>117.8</v>
      </c>
      <c r="Q36">
        <v>115</v>
      </c>
      <c r="R36">
        <v>114.2</v>
      </c>
      <c r="S36">
        <v>110.9</v>
      </c>
      <c r="T36">
        <v>113.7</v>
      </c>
      <c r="U36" t="s">
        <v>67</v>
      </c>
      <c r="V36">
        <v>110.4</v>
      </c>
      <c r="W36">
        <v>111.3</v>
      </c>
      <c r="X36">
        <v>109</v>
      </c>
      <c r="Y36">
        <v>109.7</v>
      </c>
      <c r="Z36">
        <v>108.9</v>
      </c>
      <c r="AA36">
        <v>111.4</v>
      </c>
      <c r="AB36">
        <v>107.7</v>
      </c>
      <c r="AC36">
        <v>109.8</v>
      </c>
      <c r="AD36">
        <v>113.3</v>
      </c>
    </row>
    <row r="37" spans="1:30" hidden="1" x14ac:dyDescent="0.25">
      <c r="A37" t="s">
        <v>44</v>
      </c>
      <c r="B37">
        <v>2013</v>
      </c>
      <c r="C37" t="s">
        <v>56</v>
      </c>
      <c r="D37">
        <v>119.1</v>
      </c>
      <c r="E37">
        <v>116.7</v>
      </c>
      <c r="F37">
        <v>123.5</v>
      </c>
      <c r="G37">
        <v>113.4</v>
      </c>
      <c r="H37">
        <v>107.3</v>
      </c>
      <c r="I37">
        <v>113.3</v>
      </c>
      <c r="J37">
        <v>145.4</v>
      </c>
      <c r="K37">
        <v>108.7</v>
      </c>
      <c r="L37">
        <v>101.5</v>
      </c>
      <c r="M37">
        <v>110.5</v>
      </c>
      <c r="N37">
        <v>112.1</v>
      </c>
      <c r="O37">
        <v>117.4</v>
      </c>
      <c r="P37">
        <v>118.4</v>
      </c>
      <c r="Q37">
        <v>114</v>
      </c>
      <c r="R37">
        <v>115.2</v>
      </c>
      <c r="S37">
        <v>112.7</v>
      </c>
      <c r="T37">
        <v>114.8</v>
      </c>
      <c r="U37" t="s">
        <v>67</v>
      </c>
      <c r="V37">
        <v>111.9</v>
      </c>
      <c r="W37">
        <v>111.7</v>
      </c>
      <c r="X37">
        <v>109.7</v>
      </c>
      <c r="Y37">
        <v>109.8</v>
      </c>
      <c r="Z37">
        <v>109</v>
      </c>
      <c r="AA37">
        <v>111.5</v>
      </c>
      <c r="AB37">
        <v>107.9</v>
      </c>
      <c r="AC37">
        <v>110</v>
      </c>
      <c r="AD37">
        <v>114.5</v>
      </c>
    </row>
    <row r="38" spans="1:30" hidden="1" x14ac:dyDescent="0.25">
      <c r="A38" t="s">
        <v>41</v>
      </c>
      <c r="B38">
        <v>2014</v>
      </c>
      <c r="C38" t="s">
        <v>42</v>
      </c>
      <c r="D38">
        <v>118.9</v>
      </c>
      <c r="E38">
        <v>117.1</v>
      </c>
      <c r="F38">
        <v>120.5</v>
      </c>
      <c r="G38">
        <v>114.4</v>
      </c>
      <c r="H38">
        <v>109</v>
      </c>
      <c r="I38">
        <v>115.5</v>
      </c>
      <c r="J38">
        <v>123.9</v>
      </c>
      <c r="K38">
        <v>109.6</v>
      </c>
      <c r="L38">
        <v>101.8</v>
      </c>
      <c r="M38">
        <v>110.2</v>
      </c>
      <c r="N38">
        <v>112.4</v>
      </c>
      <c r="O38">
        <v>117.3</v>
      </c>
      <c r="P38">
        <v>116</v>
      </c>
      <c r="Q38">
        <v>114</v>
      </c>
      <c r="R38">
        <v>116.5</v>
      </c>
      <c r="S38">
        <v>114.5</v>
      </c>
      <c r="T38">
        <v>116.2</v>
      </c>
      <c r="U38" t="s">
        <v>57</v>
      </c>
      <c r="V38">
        <v>113</v>
      </c>
      <c r="W38">
        <v>112.6</v>
      </c>
      <c r="X38">
        <v>110.6</v>
      </c>
      <c r="Y38">
        <v>110.5</v>
      </c>
      <c r="Z38">
        <v>109.6</v>
      </c>
      <c r="AA38">
        <v>111.8</v>
      </c>
      <c r="AB38">
        <v>108.3</v>
      </c>
      <c r="AC38">
        <v>110.6</v>
      </c>
      <c r="AD38">
        <v>114.2</v>
      </c>
    </row>
    <row r="39" spans="1:30" hidden="1" x14ac:dyDescent="0.25">
      <c r="A39" t="s">
        <v>43</v>
      </c>
      <c r="B39">
        <v>2014</v>
      </c>
      <c r="C39" t="s">
        <v>42</v>
      </c>
      <c r="D39">
        <v>121.2</v>
      </c>
      <c r="E39">
        <v>122</v>
      </c>
      <c r="F39">
        <v>129.9</v>
      </c>
      <c r="G39">
        <v>113.6</v>
      </c>
      <c r="H39">
        <v>102.9</v>
      </c>
      <c r="I39">
        <v>112.1</v>
      </c>
      <c r="J39">
        <v>118.9</v>
      </c>
      <c r="K39">
        <v>107.5</v>
      </c>
      <c r="L39">
        <v>96.9</v>
      </c>
      <c r="M39">
        <v>112.7</v>
      </c>
      <c r="N39">
        <v>112.1</v>
      </c>
      <c r="O39">
        <v>119</v>
      </c>
      <c r="P39">
        <v>115.5</v>
      </c>
      <c r="Q39">
        <v>115.7</v>
      </c>
      <c r="R39">
        <v>114.8</v>
      </c>
      <c r="S39">
        <v>111.3</v>
      </c>
      <c r="T39">
        <v>114.3</v>
      </c>
      <c r="U39" t="s">
        <v>68</v>
      </c>
      <c r="V39">
        <v>111</v>
      </c>
      <c r="W39">
        <v>111.9</v>
      </c>
      <c r="X39">
        <v>109.7</v>
      </c>
      <c r="Y39">
        <v>110.8</v>
      </c>
      <c r="Z39">
        <v>109.8</v>
      </c>
      <c r="AA39">
        <v>111.5</v>
      </c>
      <c r="AB39">
        <v>108</v>
      </c>
      <c r="AC39">
        <v>110.5</v>
      </c>
      <c r="AD39">
        <v>112.9</v>
      </c>
    </row>
    <row r="40" spans="1:30" hidden="1" x14ac:dyDescent="0.25">
      <c r="A40" t="s">
        <v>44</v>
      </c>
      <c r="B40">
        <v>2014</v>
      </c>
      <c r="C40" t="s">
        <v>42</v>
      </c>
      <c r="D40">
        <v>119.6</v>
      </c>
      <c r="E40">
        <v>118.8</v>
      </c>
      <c r="F40">
        <v>124.1</v>
      </c>
      <c r="G40">
        <v>114.1</v>
      </c>
      <c r="H40">
        <v>106.8</v>
      </c>
      <c r="I40">
        <v>113.9</v>
      </c>
      <c r="J40">
        <v>122.2</v>
      </c>
      <c r="K40">
        <v>108.9</v>
      </c>
      <c r="L40">
        <v>100.2</v>
      </c>
      <c r="M40">
        <v>111</v>
      </c>
      <c r="N40">
        <v>112.3</v>
      </c>
      <c r="O40">
        <v>118.1</v>
      </c>
      <c r="P40">
        <v>115.8</v>
      </c>
      <c r="Q40">
        <v>114.5</v>
      </c>
      <c r="R40">
        <v>115.8</v>
      </c>
      <c r="S40">
        <v>113.2</v>
      </c>
      <c r="T40">
        <v>115.4</v>
      </c>
      <c r="U40" t="s">
        <v>68</v>
      </c>
      <c r="V40">
        <v>112.2</v>
      </c>
      <c r="W40">
        <v>112.3</v>
      </c>
      <c r="X40">
        <v>110.3</v>
      </c>
      <c r="Y40">
        <v>110.7</v>
      </c>
      <c r="Z40">
        <v>109.7</v>
      </c>
      <c r="AA40">
        <v>111.6</v>
      </c>
      <c r="AB40">
        <v>108.2</v>
      </c>
      <c r="AC40">
        <v>110.6</v>
      </c>
      <c r="AD40">
        <v>113.6</v>
      </c>
    </row>
    <row r="41" spans="1:30" hidden="1" x14ac:dyDescent="0.25">
      <c r="A41" t="s">
        <v>41</v>
      </c>
      <c r="B41">
        <v>2014</v>
      </c>
      <c r="C41" t="s">
        <v>45</v>
      </c>
      <c r="D41">
        <v>119.4</v>
      </c>
      <c r="E41">
        <v>117.7</v>
      </c>
      <c r="F41">
        <v>121.2</v>
      </c>
      <c r="G41">
        <v>115</v>
      </c>
      <c r="H41">
        <v>109</v>
      </c>
      <c r="I41">
        <v>116.6</v>
      </c>
      <c r="J41">
        <v>116</v>
      </c>
      <c r="K41">
        <v>109.8</v>
      </c>
      <c r="L41">
        <v>101.1</v>
      </c>
      <c r="M41">
        <v>110.4</v>
      </c>
      <c r="N41">
        <v>112.9</v>
      </c>
      <c r="O41">
        <v>117.8</v>
      </c>
      <c r="P41">
        <v>115.3</v>
      </c>
      <c r="Q41">
        <v>114.2</v>
      </c>
      <c r="R41">
        <v>117.1</v>
      </c>
      <c r="S41">
        <v>114.5</v>
      </c>
      <c r="T41">
        <v>116.7</v>
      </c>
      <c r="U41" t="s">
        <v>57</v>
      </c>
      <c r="V41">
        <v>113.2</v>
      </c>
      <c r="W41">
        <v>112.9</v>
      </c>
      <c r="X41">
        <v>110.9</v>
      </c>
      <c r="Y41">
        <v>110.8</v>
      </c>
      <c r="Z41">
        <v>109.9</v>
      </c>
      <c r="AA41">
        <v>112</v>
      </c>
      <c r="AB41">
        <v>108.7</v>
      </c>
      <c r="AC41">
        <v>110.9</v>
      </c>
      <c r="AD41">
        <v>114</v>
      </c>
    </row>
    <row r="42" spans="1:30" hidden="1" x14ac:dyDescent="0.25">
      <c r="A42" t="s">
        <v>43</v>
      </c>
      <c r="B42">
        <v>2014</v>
      </c>
      <c r="C42" t="s">
        <v>45</v>
      </c>
      <c r="D42">
        <v>121.9</v>
      </c>
      <c r="E42">
        <v>122</v>
      </c>
      <c r="F42">
        <v>124.5</v>
      </c>
      <c r="G42">
        <v>115.2</v>
      </c>
      <c r="H42">
        <v>102.5</v>
      </c>
      <c r="I42">
        <v>114.1</v>
      </c>
      <c r="J42">
        <v>111.5</v>
      </c>
      <c r="K42">
        <v>108.2</v>
      </c>
      <c r="L42">
        <v>95.4</v>
      </c>
      <c r="M42">
        <v>113.5</v>
      </c>
      <c r="N42">
        <v>112.1</v>
      </c>
      <c r="O42">
        <v>119.9</v>
      </c>
      <c r="P42">
        <v>115.2</v>
      </c>
      <c r="Q42">
        <v>116.2</v>
      </c>
      <c r="R42">
        <v>115.3</v>
      </c>
      <c r="S42">
        <v>111.7</v>
      </c>
      <c r="T42">
        <v>114.7</v>
      </c>
      <c r="U42" t="s">
        <v>69</v>
      </c>
      <c r="V42">
        <v>111.1</v>
      </c>
      <c r="W42">
        <v>112.6</v>
      </c>
      <c r="X42">
        <v>110.4</v>
      </c>
      <c r="Y42">
        <v>111.3</v>
      </c>
      <c r="Z42">
        <v>110.3</v>
      </c>
      <c r="AA42">
        <v>111.6</v>
      </c>
      <c r="AB42">
        <v>108.7</v>
      </c>
      <c r="AC42">
        <v>111</v>
      </c>
      <c r="AD42">
        <v>113.1</v>
      </c>
    </row>
    <row r="43" spans="1:30" hidden="1" x14ac:dyDescent="0.25">
      <c r="A43" t="s">
        <v>44</v>
      </c>
      <c r="B43">
        <v>2014</v>
      </c>
      <c r="C43" t="s">
        <v>45</v>
      </c>
      <c r="D43">
        <v>120.2</v>
      </c>
      <c r="E43">
        <v>119.2</v>
      </c>
      <c r="F43">
        <v>122.5</v>
      </c>
      <c r="G43">
        <v>115.1</v>
      </c>
      <c r="H43">
        <v>106.6</v>
      </c>
      <c r="I43">
        <v>115.4</v>
      </c>
      <c r="J43">
        <v>114.5</v>
      </c>
      <c r="K43">
        <v>109.3</v>
      </c>
      <c r="L43">
        <v>99.2</v>
      </c>
      <c r="M43">
        <v>111.4</v>
      </c>
      <c r="N43">
        <v>112.6</v>
      </c>
      <c r="O43">
        <v>118.8</v>
      </c>
      <c r="P43">
        <v>115.3</v>
      </c>
      <c r="Q43">
        <v>114.7</v>
      </c>
      <c r="R43">
        <v>116.4</v>
      </c>
      <c r="S43">
        <v>113.3</v>
      </c>
      <c r="T43">
        <v>115.9</v>
      </c>
      <c r="U43" t="s">
        <v>69</v>
      </c>
      <c r="V43">
        <v>112.4</v>
      </c>
      <c r="W43">
        <v>112.8</v>
      </c>
      <c r="X43">
        <v>110.7</v>
      </c>
      <c r="Y43">
        <v>111.1</v>
      </c>
      <c r="Z43">
        <v>110.1</v>
      </c>
      <c r="AA43">
        <v>111.8</v>
      </c>
      <c r="AB43">
        <v>108.7</v>
      </c>
      <c r="AC43">
        <v>110.9</v>
      </c>
      <c r="AD43">
        <v>113.6</v>
      </c>
    </row>
    <row r="44" spans="1:30" hidden="1" x14ac:dyDescent="0.25">
      <c r="A44" t="s">
        <v>41</v>
      </c>
      <c r="B44">
        <v>2014</v>
      </c>
      <c r="C44" t="s">
        <v>46</v>
      </c>
      <c r="D44">
        <v>120.1</v>
      </c>
      <c r="E44">
        <v>118.1</v>
      </c>
      <c r="F44">
        <v>120.7</v>
      </c>
      <c r="G44">
        <v>116.1</v>
      </c>
      <c r="H44">
        <v>109.3</v>
      </c>
      <c r="I44">
        <v>119.6</v>
      </c>
      <c r="J44">
        <v>117.9</v>
      </c>
      <c r="K44">
        <v>110.2</v>
      </c>
      <c r="L44">
        <v>101.2</v>
      </c>
      <c r="M44">
        <v>110.7</v>
      </c>
      <c r="N44">
        <v>113</v>
      </c>
      <c r="O44">
        <v>118.3</v>
      </c>
      <c r="P44">
        <v>116.2</v>
      </c>
      <c r="Q44">
        <v>114.6</v>
      </c>
      <c r="R44">
        <v>117.5</v>
      </c>
      <c r="S44">
        <v>114.9</v>
      </c>
      <c r="T44">
        <v>117.2</v>
      </c>
      <c r="U44" t="s">
        <v>57</v>
      </c>
      <c r="V44">
        <v>113.4</v>
      </c>
      <c r="W44">
        <v>113.4</v>
      </c>
      <c r="X44">
        <v>111.4</v>
      </c>
      <c r="Y44">
        <v>111.2</v>
      </c>
      <c r="Z44">
        <v>110.2</v>
      </c>
      <c r="AA44">
        <v>112.4</v>
      </c>
      <c r="AB44">
        <v>108.9</v>
      </c>
      <c r="AC44">
        <v>111.3</v>
      </c>
      <c r="AD44">
        <v>114.6</v>
      </c>
    </row>
    <row r="45" spans="1:30" hidden="1" x14ac:dyDescent="0.25">
      <c r="A45" t="s">
        <v>43</v>
      </c>
      <c r="B45">
        <v>2014</v>
      </c>
      <c r="C45" t="s">
        <v>46</v>
      </c>
      <c r="D45">
        <v>122.1</v>
      </c>
      <c r="E45">
        <v>121.4</v>
      </c>
      <c r="F45">
        <v>121.5</v>
      </c>
      <c r="G45">
        <v>116.2</v>
      </c>
      <c r="H45">
        <v>102.8</v>
      </c>
      <c r="I45">
        <v>117.7</v>
      </c>
      <c r="J45">
        <v>113.3</v>
      </c>
      <c r="K45">
        <v>108.9</v>
      </c>
      <c r="L45">
        <v>96.3</v>
      </c>
      <c r="M45">
        <v>114.1</v>
      </c>
      <c r="N45">
        <v>112.2</v>
      </c>
      <c r="O45">
        <v>120.5</v>
      </c>
      <c r="P45">
        <v>116</v>
      </c>
      <c r="Q45">
        <v>116.7</v>
      </c>
      <c r="R45">
        <v>115.8</v>
      </c>
      <c r="S45">
        <v>112.1</v>
      </c>
      <c r="T45">
        <v>115.2</v>
      </c>
      <c r="U45" t="s">
        <v>70</v>
      </c>
      <c r="V45">
        <v>110.9</v>
      </c>
      <c r="W45">
        <v>113</v>
      </c>
      <c r="X45">
        <v>110.8</v>
      </c>
      <c r="Y45">
        <v>111.6</v>
      </c>
      <c r="Z45">
        <v>110.9</v>
      </c>
      <c r="AA45">
        <v>111.8</v>
      </c>
      <c r="AB45">
        <v>109.2</v>
      </c>
      <c r="AC45">
        <v>111.4</v>
      </c>
      <c r="AD45">
        <v>113.7</v>
      </c>
    </row>
    <row r="46" spans="1:30" hidden="1" x14ac:dyDescent="0.25">
      <c r="A46" t="s">
        <v>44</v>
      </c>
      <c r="B46">
        <v>2014</v>
      </c>
      <c r="C46" t="s">
        <v>71</v>
      </c>
      <c r="D46">
        <v>120.7</v>
      </c>
      <c r="E46">
        <v>119.3</v>
      </c>
      <c r="F46">
        <v>121</v>
      </c>
      <c r="G46">
        <v>116.1</v>
      </c>
      <c r="H46">
        <v>106.9</v>
      </c>
      <c r="I46">
        <v>118.7</v>
      </c>
      <c r="J46">
        <v>116.3</v>
      </c>
      <c r="K46">
        <v>109.8</v>
      </c>
      <c r="L46">
        <v>99.6</v>
      </c>
      <c r="M46">
        <v>111.8</v>
      </c>
      <c r="N46">
        <v>112.7</v>
      </c>
      <c r="O46">
        <v>119.3</v>
      </c>
      <c r="P46">
        <v>116.1</v>
      </c>
      <c r="Q46">
        <v>115.2</v>
      </c>
      <c r="R46">
        <v>116.8</v>
      </c>
      <c r="S46">
        <v>113.7</v>
      </c>
      <c r="T46">
        <v>116.4</v>
      </c>
      <c r="U46" t="s">
        <v>70</v>
      </c>
      <c r="V46">
        <v>112.5</v>
      </c>
      <c r="W46">
        <v>113.2</v>
      </c>
      <c r="X46">
        <v>111.2</v>
      </c>
      <c r="Y46">
        <v>111.4</v>
      </c>
      <c r="Z46">
        <v>110.6</v>
      </c>
      <c r="AA46">
        <v>112</v>
      </c>
      <c r="AB46">
        <v>109</v>
      </c>
      <c r="AC46">
        <v>111.3</v>
      </c>
      <c r="AD46">
        <v>114.2</v>
      </c>
    </row>
    <row r="47" spans="1:30" hidden="1" x14ac:dyDescent="0.25">
      <c r="A47" t="s">
        <v>41</v>
      </c>
      <c r="B47">
        <v>2014</v>
      </c>
      <c r="C47" t="s">
        <v>47</v>
      </c>
      <c r="D47">
        <v>120.2</v>
      </c>
      <c r="E47">
        <v>118.9</v>
      </c>
      <c r="F47">
        <v>118.1</v>
      </c>
      <c r="G47">
        <v>117</v>
      </c>
      <c r="H47">
        <v>109.7</v>
      </c>
      <c r="I47">
        <v>125.5</v>
      </c>
      <c r="J47">
        <v>120.5</v>
      </c>
      <c r="K47">
        <v>111</v>
      </c>
      <c r="L47">
        <v>102.6</v>
      </c>
      <c r="M47">
        <v>111.2</v>
      </c>
      <c r="N47">
        <v>113.5</v>
      </c>
      <c r="O47">
        <v>118.7</v>
      </c>
      <c r="P47">
        <v>117.2</v>
      </c>
      <c r="Q47">
        <v>115.4</v>
      </c>
      <c r="R47">
        <v>118.1</v>
      </c>
      <c r="S47">
        <v>116.1</v>
      </c>
      <c r="T47">
        <v>117.8</v>
      </c>
      <c r="U47" t="s">
        <v>57</v>
      </c>
      <c r="V47">
        <v>113.4</v>
      </c>
      <c r="W47">
        <v>113.7</v>
      </c>
      <c r="X47">
        <v>111.8</v>
      </c>
      <c r="Y47">
        <v>111.2</v>
      </c>
      <c r="Z47">
        <v>110.5</v>
      </c>
      <c r="AA47">
        <v>113</v>
      </c>
      <c r="AB47">
        <v>108.9</v>
      </c>
      <c r="AC47">
        <v>111.5</v>
      </c>
      <c r="AD47">
        <v>115.4</v>
      </c>
    </row>
    <row r="48" spans="1:30" hidden="1" x14ac:dyDescent="0.25">
      <c r="A48" t="s">
        <v>43</v>
      </c>
      <c r="B48">
        <v>2014</v>
      </c>
      <c r="C48" t="s">
        <v>47</v>
      </c>
      <c r="D48">
        <v>122.5</v>
      </c>
      <c r="E48">
        <v>121.7</v>
      </c>
      <c r="F48">
        <v>113.3</v>
      </c>
      <c r="G48">
        <v>117</v>
      </c>
      <c r="H48">
        <v>103.1</v>
      </c>
      <c r="I48">
        <v>126.7</v>
      </c>
      <c r="J48">
        <v>121.2</v>
      </c>
      <c r="K48">
        <v>111</v>
      </c>
      <c r="L48">
        <v>100.3</v>
      </c>
      <c r="M48">
        <v>115.3</v>
      </c>
      <c r="N48">
        <v>112.7</v>
      </c>
      <c r="O48">
        <v>121</v>
      </c>
      <c r="P48">
        <v>118.2</v>
      </c>
      <c r="Q48">
        <v>117.6</v>
      </c>
      <c r="R48">
        <v>116.3</v>
      </c>
      <c r="S48">
        <v>112.5</v>
      </c>
      <c r="T48">
        <v>115.7</v>
      </c>
      <c r="U48" t="s">
        <v>72</v>
      </c>
      <c r="V48">
        <v>110.9</v>
      </c>
      <c r="W48">
        <v>113.4</v>
      </c>
      <c r="X48">
        <v>111</v>
      </c>
      <c r="Y48">
        <v>111.2</v>
      </c>
      <c r="Z48">
        <v>111.2</v>
      </c>
      <c r="AA48">
        <v>112.5</v>
      </c>
      <c r="AB48">
        <v>109.1</v>
      </c>
      <c r="AC48">
        <v>111.4</v>
      </c>
      <c r="AD48">
        <v>114.7</v>
      </c>
    </row>
    <row r="49" spans="1:30" hidden="1" x14ac:dyDescent="0.25">
      <c r="A49" t="s">
        <v>44</v>
      </c>
      <c r="B49">
        <v>2014</v>
      </c>
      <c r="C49" t="s">
        <v>47</v>
      </c>
      <c r="D49">
        <v>120.9</v>
      </c>
      <c r="E49">
        <v>119.9</v>
      </c>
      <c r="F49">
        <v>116.2</v>
      </c>
      <c r="G49">
        <v>117</v>
      </c>
      <c r="H49">
        <v>107.3</v>
      </c>
      <c r="I49">
        <v>126.1</v>
      </c>
      <c r="J49">
        <v>120.7</v>
      </c>
      <c r="K49">
        <v>111</v>
      </c>
      <c r="L49">
        <v>101.8</v>
      </c>
      <c r="M49">
        <v>112.6</v>
      </c>
      <c r="N49">
        <v>113.2</v>
      </c>
      <c r="O49">
        <v>119.8</v>
      </c>
      <c r="P49">
        <v>117.6</v>
      </c>
      <c r="Q49">
        <v>116</v>
      </c>
      <c r="R49">
        <v>117.4</v>
      </c>
      <c r="S49">
        <v>114.6</v>
      </c>
      <c r="T49">
        <v>117</v>
      </c>
      <c r="U49" t="s">
        <v>72</v>
      </c>
      <c r="V49">
        <v>112.5</v>
      </c>
      <c r="W49">
        <v>113.6</v>
      </c>
      <c r="X49">
        <v>111.5</v>
      </c>
      <c r="Y49">
        <v>111.2</v>
      </c>
      <c r="Z49">
        <v>110.9</v>
      </c>
      <c r="AA49">
        <v>112.7</v>
      </c>
      <c r="AB49">
        <v>109</v>
      </c>
      <c r="AC49">
        <v>111.5</v>
      </c>
      <c r="AD49">
        <v>115.1</v>
      </c>
    </row>
    <row r="50" spans="1:30" hidden="1" x14ac:dyDescent="0.25">
      <c r="A50" t="s">
        <v>41</v>
      </c>
      <c r="B50">
        <v>2014</v>
      </c>
      <c r="C50" t="s">
        <v>48</v>
      </c>
      <c r="D50">
        <v>120.3</v>
      </c>
      <c r="E50">
        <v>120.2</v>
      </c>
      <c r="F50">
        <v>116.9</v>
      </c>
      <c r="G50">
        <v>118</v>
      </c>
      <c r="H50">
        <v>110.1</v>
      </c>
      <c r="I50">
        <v>126.3</v>
      </c>
      <c r="J50">
        <v>123.9</v>
      </c>
      <c r="K50">
        <v>111.5</v>
      </c>
      <c r="L50">
        <v>103.5</v>
      </c>
      <c r="M50">
        <v>111.6</v>
      </c>
      <c r="N50">
        <v>114.2</v>
      </c>
      <c r="O50">
        <v>119.2</v>
      </c>
      <c r="P50">
        <v>118.2</v>
      </c>
      <c r="Q50">
        <v>116.3</v>
      </c>
      <c r="R50">
        <v>118.7</v>
      </c>
      <c r="S50">
        <v>116.8</v>
      </c>
      <c r="T50">
        <v>118.5</v>
      </c>
      <c r="U50" t="s">
        <v>57</v>
      </c>
      <c r="V50">
        <v>113.4</v>
      </c>
      <c r="W50">
        <v>114.1</v>
      </c>
      <c r="X50">
        <v>112.1</v>
      </c>
      <c r="Y50">
        <v>111.4</v>
      </c>
      <c r="Z50">
        <v>110.9</v>
      </c>
      <c r="AA50">
        <v>113.1</v>
      </c>
      <c r="AB50">
        <v>108.9</v>
      </c>
      <c r="AC50">
        <v>111.8</v>
      </c>
      <c r="AD50">
        <v>116</v>
      </c>
    </row>
    <row r="51" spans="1:30" hidden="1" x14ac:dyDescent="0.25">
      <c r="A51" t="s">
        <v>43</v>
      </c>
      <c r="B51">
        <v>2014</v>
      </c>
      <c r="C51" t="s">
        <v>48</v>
      </c>
      <c r="D51">
        <v>122.7</v>
      </c>
      <c r="E51">
        <v>124.1</v>
      </c>
      <c r="F51">
        <v>114.2</v>
      </c>
      <c r="G51">
        <v>119.1</v>
      </c>
      <c r="H51">
        <v>103.5</v>
      </c>
      <c r="I51">
        <v>129.19999999999999</v>
      </c>
      <c r="J51">
        <v>127</v>
      </c>
      <c r="K51">
        <v>112.6</v>
      </c>
      <c r="L51">
        <v>101.3</v>
      </c>
      <c r="M51">
        <v>117</v>
      </c>
      <c r="N51">
        <v>112.9</v>
      </c>
      <c r="O51">
        <v>121.7</v>
      </c>
      <c r="P51">
        <v>120</v>
      </c>
      <c r="Q51">
        <v>118.3</v>
      </c>
      <c r="R51">
        <v>116.8</v>
      </c>
      <c r="S51">
        <v>112.9</v>
      </c>
      <c r="T51">
        <v>116.2</v>
      </c>
      <c r="U51" t="s">
        <v>73</v>
      </c>
      <c r="V51">
        <v>111.1</v>
      </c>
      <c r="W51">
        <v>114.1</v>
      </c>
      <c r="X51">
        <v>111.2</v>
      </c>
      <c r="Y51">
        <v>111.3</v>
      </c>
      <c r="Z51">
        <v>111.5</v>
      </c>
      <c r="AA51">
        <v>112.9</v>
      </c>
      <c r="AB51">
        <v>109.3</v>
      </c>
      <c r="AC51">
        <v>111.7</v>
      </c>
      <c r="AD51">
        <v>115.6</v>
      </c>
    </row>
    <row r="52" spans="1:30" hidden="1" x14ac:dyDescent="0.25">
      <c r="A52" t="s">
        <v>44</v>
      </c>
      <c r="B52">
        <v>2014</v>
      </c>
      <c r="C52" t="s">
        <v>48</v>
      </c>
      <c r="D52">
        <v>121.1</v>
      </c>
      <c r="E52">
        <v>121.6</v>
      </c>
      <c r="F52">
        <v>115.9</v>
      </c>
      <c r="G52">
        <v>118.4</v>
      </c>
      <c r="H52">
        <v>107.7</v>
      </c>
      <c r="I52">
        <v>127.7</v>
      </c>
      <c r="J52">
        <v>125</v>
      </c>
      <c r="K52">
        <v>111.9</v>
      </c>
      <c r="L52">
        <v>102.8</v>
      </c>
      <c r="M52">
        <v>113.4</v>
      </c>
      <c r="N52">
        <v>113.7</v>
      </c>
      <c r="O52">
        <v>120.4</v>
      </c>
      <c r="P52">
        <v>118.9</v>
      </c>
      <c r="Q52">
        <v>116.8</v>
      </c>
      <c r="R52">
        <v>118</v>
      </c>
      <c r="S52">
        <v>115.2</v>
      </c>
      <c r="T52">
        <v>117.6</v>
      </c>
      <c r="U52" t="s">
        <v>73</v>
      </c>
      <c r="V52">
        <v>112.5</v>
      </c>
      <c r="W52">
        <v>114.1</v>
      </c>
      <c r="X52">
        <v>111.8</v>
      </c>
      <c r="Y52">
        <v>111.3</v>
      </c>
      <c r="Z52">
        <v>111.2</v>
      </c>
      <c r="AA52">
        <v>113</v>
      </c>
      <c r="AB52">
        <v>109.1</v>
      </c>
      <c r="AC52">
        <v>111.8</v>
      </c>
      <c r="AD52">
        <v>115.8</v>
      </c>
    </row>
    <row r="53" spans="1:30" hidden="1" x14ac:dyDescent="0.25">
      <c r="A53" t="s">
        <v>41</v>
      </c>
      <c r="B53">
        <v>2014</v>
      </c>
      <c r="C53" t="s">
        <v>49</v>
      </c>
      <c r="D53">
        <v>120.7</v>
      </c>
      <c r="E53">
        <v>121.6</v>
      </c>
      <c r="F53">
        <v>116.1</v>
      </c>
      <c r="G53">
        <v>119.3</v>
      </c>
      <c r="H53">
        <v>110.3</v>
      </c>
      <c r="I53">
        <v>125.8</v>
      </c>
      <c r="J53">
        <v>129.30000000000001</v>
      </c>
      <c r="K53">
        <v>112.2</v>
      </c>
      <c r="L53">
        <v>103.6</v>
      </c>
      <c r="M53">
        <v>112.3</v>
      </c>
      <c r="N53">
        <v>114.9</v>
      </c>
      <c r="O53">
        <v>120.1</v>
      </c>
      <c r="P53">
        <v>119.5</v>
      </c>
      <c r="Q53">
        <v>117.3</v>
      </c>
      <c r="R53">
        <v>119.7</v>
      </c>
      <c r="S53">
        <v>117.3</v>
      </c>
      <c r="T53">
        <v>119.3</v>
      </c>
      <c r="U53" t="s">
        <v>57</v>
      </c>
      <c r="V53">
        <v>114.4</v>
      </c>
      <c r="W53">
        <v>114.9</v>
      </c>
      <c r="X53">
        <v>112.8</v>
      </c>
      <c r="Y53">
        <v>112.2</v>
      </c>
      <c r="Z53">
        <v>111.4</v>
      </c>
      <c r="AA53">
        <v>114.3</v>
      </c>
      <c r="AB53">
        <v>108</v>
      </c>
      <c r="AC53">
        <v>112.3</v>
      </c>
      <c r="AD53">
        <v>117</v>
      </c>
    </row>
    <row r="54" spans="1:30" hidden="1" x14ac:dyDescent="0.25">
      <c r="A54" t="s">
        <v>43</v>
      </c>
      <c r="B54">
        <v>2014</v>
      </c>
      <c r="C54" t="s">
        <v>49</v>
      </c>
      <c r="D54">
        <v>123.1</v>
      </c>
      <c r="E54">
        <v>125.9</v>
      </c>
      <c r="F54">
        <v>115.4</v>
      </c>
      <c r="G54">
        <v>120.4</v>
      </c>
      <c r="H54">
        <v>103.4</v>
      </c>
      <c r="I54">
        <v>131.19999999999999</v>
      </c>
      <c r="J54">
        <v>137.5</v>
      </c>
      <c r="K54">
        <v>112.8</v>
      </c>
      <c r="L54">
        <v>101.4</v>
      </c>
      <c r="M54">
        <v>118.3</v>
      </c>
      <c r="N54">
        <v>113.2</v>
      </c>
      <c r="O54">
        <v>122.4</v>
      </c>
      <c r="P54">
        <v>122</v>
      </c>
      <c r="Q54">
        <v>119</v>
      </c>
      <c r="R54">
        <v>117.4</v>
      </c>
      <c r="S54">
        <v>113.2</v>
      </c>
      <c r="T54">
        <v>116.7</v>
      </c>
      <c r="U54" t="s">
        <v>72</v>
      </c>
      <c r="V54">
        <v>111.2</v>
      </c>
      <c r="W54">
        <v>114.3</v>
      </c>
      <c r="X54">
        <v>111.4</v>
      </c>
      <c r="Y54">
        <v>111.5</v>
      </c>
      <c r="Z54">
        <v>111.8</v>
      </c>
      <c r="AA54">
        <v>115.1</v>
      </c>
      <c r="AB54">
        <v>108.7</v>
      </c>
      <c r="AC54">
        <v>112.2</v>
      </c>
      <c r="AD54">
        <v>116.4</v>
      </c>
    </row>
    <row r="55" spans="1:30" hidden="1" x14ac:dyDescent="0.25">
      <c r="A55" t="s">
        <v>44</v>
      </c>
      <c r="B55">
        <v>2014</v>
      </c>
      <c r="C55" t="s">
        <v>49</v>
      </c>
      <c r="D55">
        <v>121.5</v>
      </c>
      <c r="E55">
        <v>123.1</v>
      </c>
      <c r="F55">
        <v>115.8</v>
      </c>
      <c r="G55">
        <v>119.7</v>
      </c>
      <c r="H55">
        <v>107.8</v>
      </c>
      <c r="I55">
        <v>128.30000000000001</v>
      </c>
      <c r="J55">
        <v>132.1</v>
      </c>
      <c r="K55">
        <v>112.4</v>
      </c>
      <c r="L55">
        <v>102.9</v>
      </c>
      <c r="M55">
        <v>114.3</v>
      </c>
      <c r="N55">
        <v>114.2</v>
      </c>
      <c r="O55">
        <v>121.2</v>
      </c>
      <c r="P55">
        <v>120.4</v>
      </c>
      <c r="Q55">
        <v>117.8</v>
      </c>
      <c r="R55">
        <v>118.8</v>
      </c>
      <c r="S55">
        <v>115.6</v>
      </c>
      <c r="T55">
        <v>118.3</v>
      </c>
      <c r="U55" t="s">
        <v>72</v>
      </c>
      <c r="V55">
        <v>113.2</v>
      </c>
      <c r="W55">
        <v>114.6</v>
      </c>
      <c r="X55">
        <v>112.3</v>
      </c>
      <c r="Y55">
        <v>111.8</v>
      </c>
      <c r="Z55">
        <v>111.6</v>
      </c>
      <c r="AA55">
        <v>114.8</v>
      </c>
      <c r="AB55">
        <v>108.3</v>
      </c>
      <c r="AC55">
        <v>112.3</v>
      </c>
      <c r="AD55">
        <v>116.7</v>
      </c>
    </row>
    <row r="56" spans="1:30" hidden="1" x14ac:dyDescent="0.25">
      <c r="A56" t="s">
        <v>41</v>
      </c>
      <c r="B56">
        <v>2014</v>
      </c>
      <c r="C56" t="s">
        <v>50</v>
      </c>
      <c r="D56">
        <v>121.7</v>
      </c>
      <c r="E56">
        <v>122.5</v>
      </c>
      <c r="F56">
        <v>117.7</v>
      </c>
      <c r="G56">
        <v>120.6</v>
      </c>
      <c r="H56">
        <v>110.4</v>
      </c>
      <c r="I56">
        <v>129.1</v>
      </c>
      <c r="J56">
        <v>150.1</v>
      </c>
      <c r="K56">
        <v>113.2</v>
      </c>
      <c r="L56">
        <v>104.8</v>
      </c>
      <c r="M56">
        <v>113.3</v>
      </c>
      <c r="N56">
        <v>115.6</v>
      </c>
      <c r="O56">
        <v>120.9</v>
      </c>
      <c r="P56">
        <v>123.3</v>
      </c>
      <c r="Q56">
        <v>118</v>
      </c>
      <c r="R56">
        <v>120.7</v>
      </c>
      <c r="S56">
        <v>118.3</v>
      </c>
      <c r="T56">
        <v>120.3</v>
      </c>
      <c r="U56" t="s">
        <v>57</v>
      </c>
      <c r="V56">
        <v>115.3</v>
      </c>
      <c r="W56">
        <v>115.4</v>
      </c>
      <c r="X56">
        <v>113.4</v>
      </c>
      <c r="Y56">
        <v>113.2</v>
      </c>
      <c r="Z56">
        <v>111.8</v>
      </c>
      <c r="AA56">
        <v>115.5</v>
      </c>
      <c r="AB56">
        <v>108.8</v>
      </c>
      <c r="AC56">
        <v>113.1</v>
      </c>
      <c r="AD56">
        <v>119.5</v>
      </c>
    </row>
    <row r="57" spans="1:30" hidden="1" x14ac:dyDescent="0.25">
      <c r="A57" t="s">
        <v>43</v>
      </c>
      <c r="B57">
        <v>2014</v>
      </c>
      <c r="C57" t="s">
        <v>50</v>
      </c>
      <c r="D57">
        <v>123.8</v>
      </c>
      <c r="E57">
        <v>126.4</v>
      </c>
      <c r="F57">
        <v>118</v>
      </c>
      <c r="G57">
        <v>121.6</v>
      </c>
      <c r="H57">
        <v>103.5</v>
      </c>
      <c r="I57">
        <v>133.69999999999999</v>
      </c>
      <c r="J57">
        <v>172.4</v>
      </c>
      <c r="K57">
        <v>113.1</v>
      </c>
      <c r="L57">
        <v>102.7</v>
      </c>
      <c r="M57">
        <v>120</v>
      </c>
      <c r="N57">
        <v>113.8</v>
      </c>
      <c r="O57">
        <v>123.4</v>
      </c>
      <c r="P57">
        <v>127.1</v>
      </c>
      <c r="Q57">
        <v>121</v>
      </c>
      <c r="R57">
        <v>118</v>
      </c>
      <c r="S57">
        <v>113.6</v>
      </c>
      <c r="T57">
        <v>117.4</v>
      </c>
      <c r="U57" t="s">
        <v>74</v>
      </c>
      <c r="V57">
        <v>111.6</v>
      </c>
      <c r="W57">
        <v>114.9</v>
      </c>
      <c r="X57">
        <v>111.5</v>
      </c>
      <c r="Y57">
        <v>113</v>
      </c>
      <c r="Z57">
        <v>112.4</v>
      </c>
      <c r="AA57">
        <v>117.8</v>
      </c>
      <c r="AB57">
        <v>109.7</v>
      </c>
      <c r="AC57">
        <v>113.5</v>
      </c>
      <c r="AD57">
        <v>118.9</v>
      </c>
    </row>
    <row r="58" spans="1:30" hidden="1" x14ac:dyDescent="0.25">
      <c r="A58" t="s">
        <v>44</v>
      </c>
      <c r="B58">
        <v>2014</v>
      </c>
      <c r="C58" t="s">
        <v>50</v>
      </c>
      <c r="D58">
        <v>122.4</v>
      </c>
      <c r="E58">
        <v>123.9</v>
      </c>
      <c r="F58">
        <v>117.8</v>
      </c>
      <c r="G58">
        <v>121</v>
      </c>
      <c r="H58">
        <v>107.9</v>
      </c>
      <c r="I58">
        <v>131.19999999999999</v>
      </c>
      <c r="J58">
        <v>157.69999999999999</v>
      </c>
      <c r="K58">
        <v>113.2</v>
      </c>
      <c r="L58">
        <v>104.1</v>
      </c>
      <c r="M58">
        <v>115.5</v>
      </c>
      <c r="N58">
        <v>114.8</v>
      </c>
      <c r="O58">
        <v>122.1</v>
      </c>
      <c r="P58">
        <v>124.7</v>
      </c>
      <c r="Q58">
        <v>118.8</v>
      </c>
      <c r="R58">
        <v>119.6</v>
      </c>
      <c r="S58">
        <v>116.3</v>
      </c>
      <c r="T58">
        <v>119.1</v>
      </c>
      <c r="U58" t="s">
        <v>74</v>
      </c>
      <c r="V58">
        <v>113.9</v>
      </c>
      <c r="W58">
        <v>115.2</v>
      </c>
      <c r="X58">
        <v>112.7</v>
      </c>
      <c r="Y58">
        <v>113.1</v>
      </c>
      <c r="Z58">
        <v>112.1</v>
      </c>
      <c r="AA58">
        <v>116.8</v>
      </c>
      <c r="AB58">
        <v>109.2</v>
      </c>
      <c r="AC58">
        <v>113.3</v>
      </c>
      <c r="AD58">
        <v>119.2</v>
      </c>
    </row>
    <row r="59" spans="1:30" hidden="1" x14ac:dyDescent="0.25">
      <c r="A59" t="s">
        <v>41</v>
      </c>
      <c r="B59">
        <v>2014</v>
      </c>
      <c r="C59" t="s">
        <v>51</v>
      </c>
      <c r="D59">
        <v>121.8</v>
      </c>
      <c r="E59">
        <v>122.8</v>
      </c>
      <c r="F59">
        <v>117.8</v>
      </c>
      <c r="G59">
        <v>121.9</v>
      </c>
      <c r="H59">
        <v>110.6</v>
      </c>
      <c r="I59">
        <v>129.69999999999999</v>
      </c>
      <c r="J59">
        <v>161.1</v>
      </c>
      <c r="K59">
        <v>114.1</v>
      </c>
      <c r="L59">
        <v>105.1</v>
      </c>
      <c r="M59">
        <v>114.6</v>
      </c>
      <c r="N59">
        <v>115.8</v>
      </c>
      <c r="O59">
        <v>121.7</v>
      </c>
      <c r="P59">
        <v>125.3</v>
      </c>
      <c r="Q59">
        <v>118.8</v>
      </c>
      <c r="R59">
        <v>120.9</v>
      </c>
      <c r="S59">
        <v>118.8</v>
      </c>
      <c r="T59">
        <v>120.7</v>
      </c>
      <c r="U59" t="s">
        <v>57</v>
      </c>
      <c r="V59">
        <v>115.4</v>
      </c>
      <c r="W59">
        <v>115.9</v>
      </c>
      <c r="X59">
        <v>114</v>
      </c>
      <c r="Y59">
        <v>113.2</v>
      </c>
      <c r="Z59">
        <v>112.2</v>
      </c>
      <c r="AA59">
        <v>116.2</v>
      </c>
      <c r="AB59">
        <v>109.4</v>
      </c>
      <c r="AC59">
        <v>113.5</v>
      </c>
      <c r="AD59">
        <v>120.7</v>
      </c>
    </row>
    <row r="60" spans="1:30" hidden="1" x14ac:dyDescent="0.25">
      <c r="A60" t="s">
        <v>43</v>
      </c>
      <c r="B60">
        <v>2014</v>
      </c>
      <c r="C60" t="s">
        <v>51</v>
      </c>
      <c r="D60">
        <v>124.8</v>
      </c>
      <c r="E60">
        <v>127.3</v>
      </c>
      <c r="F60">
        <v>116.5</v>
      </c>
      <c r="G60">
        <v>122.2</v>
      </c>
      <c r="H60">
        <v>103.6</v>
      </c>
      <c r="I60">
        <v>132.69999999999999</v>
      </c>
      <c r="J60">
        <v>181.9</v>
      </c>
      <c r="K60">
        <v>115.2</v>
      </c>
      <c r="L60">
        <v>102.7</v>
      </c>
      <c r="M60">
        <v>122.1</v>
      </c>
      <c r="N60">
        <v>114.4</v>
      </c>
      <c r="O60">
        <v>124.7</v>
      </c>
      <c r="P60">
        <v>128.9</v>
      </c>
      <c r="Q60">
        <v>123</v>
      </c>
      <c r="R60">
        <v>118.6</v>
      </c>
      <c r="S60">
        <v>114.1</v>
      </c>
      <c r="T60">
        <v>117.9</v>
      </c>
      <c r="U60" t="s">
        <v>75</v>
      </c>
      <c r="V60">
        <v>111.8</v>
      </c>
      <c r="W60">
        <v>115.3</v>
      </c>
      <c r="X60">
        <v>112.2</v>
      </c>
      <c r="Y60">
        <v>112.5</v>
      </c>
      <c r="Z60">
        <v>112.9</v>
      </c>
      <c r="AA60">
        <v>119.2</v>
      </c>
      <c r="AB60">
        <v>110.5</v>
      </c>
      <c r="AC60">
        <v>113.9</v>
      </c>
      <c r="AD60">
        <v>119.9</v>
      </c>
    </row>
    <row r="61" spans="1:30" hidden="1" x14ac:dyDescent="0.25">
      <c r="A61" t="s">
        <v>44</v>
      </c>
      <c r="B61">
        <v>2014</v>
      </c>
      <c r="C61" t="s">
        <v>51</v>
      </c>
      <c r="D61">
        <v>122.7</v>
      </c>
      <c r="E61">
        <v>124.4</v>
      </c>
      <c r="F61">
        <v>117.3</v>
      </c>
      <c r="G61">
        <v>122</v>
      </c>
      <c r="H61">
        <v>108</v>
      </c>
      <c r="I61">
        <v>131.1</v>
      </c>
      <c r="J61">
        <v>168.2</v>
      </c>
      <c r="K61">
        <v>114.5</v>
      </c>
      <c r="L61">
        <v>104.3</v>
      </c>
      <c r="M61">
        <v>117.1</v>
      </c>
      <c r="N61">
        <v>115.2</v>
      </c>
      <c r="O61">
        <v>123.1</v>
      </c>
      <c r="P61">
        <v>126.6</v>
      </c>
      <c r="Q61">
        <v>119.9</v>
      </c>
      <c r="R61">
        <v>120</v>
      </c>
      <c r="S61">
        <v>116.8</v>
      </c>
      <c r="T61">
        <v>119.6</v>
      </c>
      <c r="U61" t="s">
        <v>75</v>
      </c>
      <c r="V61">
        <v>114</v>
      </c>
      <c r="W61">
        <v>115.6</v>
      </c>
      <c r="X61">
        <v>113.3</v>
      </c>
      <c r="Y61">
        <v>112.8</v>
      </c>
      <c r="Z61">
        <v>112.6</v>
      </c>
      <c r="AA61">
        <v>118</v>
      </c>
      <c r="AB61">
        <v>109.9</v>
      </c>
      <c r="AC61">
        <v>113.7</v>
      </c>
      <c r="AD61">
        <v>120.3</v>
      </c>
    </row>
    <row r="62" spans="1:30" hidden="1" x14ac:dyDescent="0.25">
      <c r="A62" t="s">
        <v>41</v>
      </c>
      <c r="B62">
        <v>2014</v>
      </c>
      <c r="C62" t="s">
        <v>52</v>
      </c>
      <c r="D62">
        <v>122.3</v>
      </c>
      <c r="E62">
        <v>122.4</v>
      </c>
      <c r="F62">
        <v>117.8</v>
      </c>
      <c r="G62">
        <v>122.7</v>
      </c>
      <c r="H62">
        <v>110.4</v>
      </c>
      <c r="I62">
        <v>129.80000000000001</v>
      </c>
      <c r="J62">
        <v>158.80000000000001</v>
      </c>
      <c r="K62">
        <v>115</v>
      </c>
      <c r="L62">
        <v>104.7</v>
      </c>
      <c r="M62">
        <v>114.9</v>
      </c>
      <c r="N62">
        <v>116.5</v>
      </c>
      <c r="O62">
        <v>122.6</v>
      </c>
      <c r="P62">
        <v>125.3</v>
      </c>
      <c r="Q62">
        <v>119.5</v>
      </c>
      <c r="R62">
        <v>121.7</v>
      </c>
      <c r="S62">
        <v>119.2</v>
      </c>
      <c r="T62">
        <v>121.3</v>
      </c>
      <c r="U62" t="s">
        <v>57</v>
      </c>
      <c r="V62">
        <v>115.8</v>
      </c>
      <c r="W62">
        <v>116.7</v>
      </c>
      <c r="X62">
        <v>114.5</v>
      </c>
      <c r="Y62">
        <v>112.8</v>
      </c>
      <c r="Z62">
        <v>112.6</v>
      </c>
      <c r="AA62">
        <v>116.6</v>
      </c>
      <c r="AB62">
        <v>109.1</v>
      </c>
      <c r="AC62">
        <v>113.7</v>
      </c>
      <c r="AD62">
        <v>120.9</v>
      </c>
    </row>
    <row r="63" spans="1:30" hidden="1" x14ac:dyDescent="0.25">
      <c r="A63" t="s">
        <v>43</v>
      </c>
      <c r="B63">
        <v>2014</v>
      </c>
      <c r="C63" t="s">
        <v>52</v>
      </c>
      <c r="D63">
        <v>124.2</v>
      </c>
      <c r="E63">
        <v>125.4</v>
      </c>
      <c r="F63">
        <v>116.4</v>
      </c>
      <c r="G63">
        <v>122.7</v>
      </c>
      <c r="H63">
        <v>103.5</v>
      </c>
      <c r="I63">
        <v>124.5</v>
      </c>
      <c r="J63">
        <v>168.6</v>
      </c>
      <c r="K63">
        <v>116.9</v>
      </c>
      <c r="L63">
        <v>101.9</v>
      </c>
      <c r="M63">
        <v>122.9</v>
      </c>
      <c r="N63">
        <v>114.8</v>
      </c>
      <c r="O63">
        <v>125.2</v>
      </c>
      <c r="P63">
        <v>126.7</v>
      </c>
      <c r="Q63">
        <v>124.3</v>
      </c>
      <c r="R63">
        <v>119.2</v>
      </c>
      <c r="S63">
        <v>114.5</v>
      </c>
      <c r="T63">
        <v>118.4</v>
      </c>
      <c r="U63" t="s">
        <v>76</v>
      </c>
      <c r="V63">
        <v>111.8</v>
      </c>
      <c r="W63">
        <v>115.5</v>
      </c>
      <c r="X63">
        <v>112.3</v>
      </c>
      <c r="Y63">
        <v>111.2</v>
      </c>
      <c r="Z63">
        <v>113.4</v>
      </c>
      <c r="AA63">
        <v>120</v>
      </c>
      <c r="AB63">
        <v>110</v>
      </c>
      <c r="AC63">
        <v>113.6</v>
      </c>
      <c r="AD63">
        <v>119.2</v>
      </c>
    </row>
    <row r="64" spans="1:30" hidden="1" x14ac:dyDescent="0.25">
      <c r="A64" t="s">
        <v>44</v>
      </c>
      <c r="B64">
        <v>2014</v>
      </c>
      <c r="C64" t="s">
        <v>52</v>
      </c>
      <c r="D64">
        <v>122.9</v>
      </c>
      <c r="E64">
        <v>123.5</v>
      </c>
      <c r="F64">
        <v>117.3</v>
      </c>
      <c r="G64">
        <v>122.7</v>
      </c>
      <c r="H64">
        <v>107.9</v>
      </c>
      <c r="I64">
        <v>127.3</v>
      </c>
      <c r="J64">
        <v>162.1</v>
      </c>
      <c r="K64">
        <v>115.6</v>
      </c>
      <c r="L64">
        <v>103.8</v>
      </c>
      <c r="M64">
        <v>117.6</v>
      </c>
      <c r="N64">
        <v>115.8</v>
      </c>
      <c r="O64">
        <v>123.8</v>
      </c>
      <c r="P64">
        <v>125.8</v>
      </c>
      <c r="Q64">
        <v>120.8</v>
      </c>
      <c r="R64">
        <v>120.7</v>
      </c>
      <c r="S64">
        <v>117.2</v>
      </c>
      <c r="T64">
        <v>120.1</v>
      </c>
      <c r="U64" t="s">
        <v>76</v>
      </c>
      <c r="V64">
        <v>114.3</v>
      </c>
      <c r="W64">
        <v>116.1</v>
      </c>
      <c r="X64">
        <v>113.7</v>
      </c>
      <c r="Y64">
        <v>112</v>
      </c>
      <c r="Z64">
        <v>113.1</v>
      </c>
      <c r="AA64">
        <v>118.6</v>
      </c>
      <c r="AB64">
        <v>109.5</v>
      </c>
      <c r="AC64">
        <v>113.7</v>
      </c>
      <c r="AD64">
        <v>120.1</v>
      </c>
    </row>
    <row r="65" spans="1:30" hidden="1" x14ac:dyDescent="0.25">
      <c r="A65" t="s">
        <v>41</v>
      </c>
      <c r="B65">
        <v>2014</v>
      </c>
      <c r="C65" t="s">
        <v>53</v>
      </c>
      <c r="D65">
        <v>122.6</v>
      </c>
      <c r="E65">
        <v>122.5</v>
      </c>
      <c r="F65">
        <v>118.3</v>
      </c>
      <c r="G65">
        <v>123.2</v>
      </c>
      <c r="H65">
        <v>110.5</v>
      </c>
      <c r="I65">
        <v>128.9</v>
      </c>
      <c r="J65">
        <v>155.30000000000001</v>
      </c>
      <c r="K65">
        <v>115.5</v>
      </c>
      <c r="L65">
        <v>104</v>
      </c>
      <c r="M65">
        <v>115.3</v>
      </c>
      <c r="N65">
        <v>116.8</v>
      </c>
      <c r="O65">
        <v>123.2</v>
      </c>
      <c r="P65">
        <v>125.1</v>
      </c>
      <c r="Q65">
        <v>120</v>
      </c>
      <c r="R65">
        <v>122.7</v>
      </c>
      <c r="S65">
        <v>120.3</v>
      </c>
      <c r="T65">
        <v>122.3</v>
      </c>
      <c r="U65" t="s">
        <v>57</v>
      </c>
      <c r="V65">
        <v>116.4</v>
      </c>
      <c r="W65">
        <v>117.5</v>
      </c>
      <c r="X65">
        <v>115.3</v>
      </c>
      <c r="Y65">
        <v>112.6</v>
      </c>
      <c r="Z65">
        <v>113</v>
      </c>
      <c r="AA65">
        <v>116.9</v>
      </c>
      <c r="AB65">
        <v>109.3</v>
      </c>
      <c r="AC65">
        <v>114</v>
      </c>
      <c r="AD65">
        <v>121</v>
      </c>
    </row>
    <row r="66" spans="1:30" hidden="1" x14ac:dyDescent="0.25">
      <c r="A66" t="s">
        <v>43</v>
      </c>
      <c r="B66">
        <v>2014</v>
      </c>
      <c r="C66" t="s">
        <v>53</v>
      </c>
      <c r="D66">
        <v>124.6</v>
      </c>
      <c r="E66">
        <v>126.1</v>
      </c>
      <c r="F66">
        <v>117.8</v>
      </c>
      <c r="G66">
        <v>123.1</v>
      </c>
      <c r="H66">
        <v>103.5</v>
      </c>
      <c r="I66">
        <v>123.5</v>
      </c>
      <c r="J66">
        <v>159.6</v>
      </c>
      <c r="K66">
        <v>117.4</v>
      </c>
      <c r="L66">
        <v>101.2</v>
      </c>
      <c r="M66">
        <v>123.8</v>
      </c>
      <c r="N66">
        <v>115.2</v>
      </c>
      <c r="O66">
        <v>125.9</v>
      </c>
      <c r="P66">
        <v>125.8</v>
      </c>
      <c r="Q66">
        <v>124.3</v>
      </c>
      <c r="R66">
        <v>119.6</v>
      </c>
      <c r="S66">
        <v>114.9</v>
      </c>
      <c r="T66">
        <v>118.9</v>
      </c>
      <c r="U66" t="s">
        <v>77</v>
      </c>
      <c r="V66">
        <v>112</v>
      </c>
      <c r="W66">
        <v>115.8</v>
      </c>
      <c r="X66">
        <v>112.6</v>
      </c>
      <c r="Y66">
        <v>111</v>
      </c>
      <c r="Z66">
        <v>113.6</v>
      </c>
      <c r="AA66">
        <v>120.2</v>
      </c>
      <c r="AB66">
        <v>110.1</v>
      </c>
      <c r="AC66">
        <v>113.7</v>
      </c>
      <c r="AD66">
        <v>119.1</v>
      </c>
    </row>
    <row r="67" spans="1:30" hidden="1" x14ac:dyDescent="0.25">
      <c r="A67" t="s">
        <v>44</v>
      </c>
      <c r="B67">
        <v>2014</v>
      </c>
      <c r="C67" t="s">
        <v>53</v>
      </c>
      <c r="D67">
        <v>123.2</v>
      </c>
      <c r="E67">
        <v>123.8</v>
      </c>
      <c r="F67">
        <v>118.1</v>
      </c>
      <c r="G67">
        <v>123.2</v>
      </c>
      <c r="H67">
        <v>107.9</v>
      </c>
      <c r="I67">
        <v>126.4</v>
      </c>
      <c r="J67">
        <v>156.80000000000001</v>
      </c>
      <c r="K67">
        <v>116.1</v>
      </c>
      <c r="L67">
        <v>103.1</v>
      </c>
      <c r="M67">
        <v>118.1</v>
      </c>
      <c r="N67">
        <v>116.1</v>
      </c>
      <c r="O67">
        <v>124.5</v>
      </c>
      <c r="P67">
        <v>125.4</v>
      </c>
      <c r="Q67">
        <v>121.1</v>
      </c>
      <c r="R67">
        <v>121.5</v>
      </c>
      <c r="S67">
        <v>118.1</v>
      </c>
      <c r="T67">
        <v>121</v>
      </c>
      <c r="U67" t="s">
        <v>77</v>
      </c>
      <c r="V67">
        <v>114.7</v>
      </c>
      <c r="W67">
        <v>116.7</v>
      </c>
      <c r="X67">
        <v>114.3</v>
      </c>
      <c r="Y67">
        <v>111.8</v>
      </c>
      <c r="Z67">
        <v>113.3</v>
      </c>
      <c r="AA67">
        <v>118.8</v>
      </c>
      <c r="AB67">
        <v>109.6</v>
      </c>
      <c r="AC67">
        <v>113.9</v>
      </c>
      <c r="AD67">
        <v>120.1</v>
      </c>
    </row>
    <row r="68" spans="1:30" hidden="1" x14ac:dyDescent="0.25">
      <c r="A68" t="s">
        <v>41</v>
      </c>
      <c r="B68">
        <v>2014</v>
      </c>
      <c r="C68" t="s">
        <v>55</v>
      </c>
      <c r="D68">
        <v>122.7</v>
      </c>
      <c r="E68">
        <v>122.6</v>
      </c>
      <c r="F68">
        <v>119.9</v>
      </c>
      <c r="G68">
        <v>124</v>
      </c>
      <c r="H68">
        <v>110.5</v>
      </c>
      <c r="I68">
        <v>128.80000000000001</v>
      </c>
      <c r="J68">
        <v>152</v>
      </c>
      <c r="K68">
        <v>116.2</v>
      </c>
      <c r="L68">
        <v>103.3</v>
      </c>
      <c r="M68">
        <v>115.8</v>
      </c>
      <c r="N68">
        <v>116.8</v>
      </c>
      <c r="O68">
        <v>124.5</v>
      </c>
      <c r="P68">
        <v>124.9</v>
      </c>
      <c r="Q68">
        <v>120.8</v>
      </c>
      <c r="R68">
        <v>123.3</v>
      </c>
      <c r="S68">
        <v>120.5</v>
      </c>
      <c r="T68">
        <v>122.9</v>
      </c>
      <c r="U68" t="s">
        <v>57</v>
      </c>
      <c r="V68">
        <v>117.3</v>
      </c>
      <c r="W68">
        <v>118.1</v>
      </c>
      <c r="X68">
        <v>115.9</v>
      </c>
      <c r="Y68">
        <v>112</v>
      </c>
      <c r="Z68">
        <v>113.3</v>
      </c>
      <c r="AA68">
        <v>117.2</v>
      </c>
      <c r="AB68">
        <v>108.8</v>
      </c>
      <c r="AC68">
        <v>114.1</v>
      </c>
      <c r="AD68">
        <v>121.1</v>
      </c>
    </row>
    <row r="69" spans="1:30" hidden="1" x14ac:dyDescent="0.25">
      <c r="A69" t="s">
        <v>43</v>
      </c>
      <c r="B69">
        <v>2014</v>
      </c>
      <c r="C69" t="s">
        <v>55</v>
      </c>
      <c r="D69">
        <v>124.5</v>
      </c>
      <c r="E69">
        <v>125.6</v>
      </c>
      <c r="F69">
        <v>122.7</v>
      </c>
      <c r="G69">
        <v>124.6</v>
      </c>
      <c r="H69">
        <v>103.2</v>
      </c>
      <c r="I69">
        <v>122.2</v>
      </c>
      <c r="J69">
        <v>153.19999999999999</v>
      </c>
      <c r="K69">
        <v>119.3</v>
      </c>
      <c r="L69">
        <v>99.8</v>
      </c>
      <c r="M69">
        <v>124.6</v>
      </c>
      <c r="N69">
        <v>115.8</v>
      </c>
      <c r="O69">
        <v>126.9</v>
      </c>
      <c r="P69">
        <v>125.4</v>
      </c>
      <c r="Q69">
        <v>125.8</v>
      </c>
      <c r="R69">
        <v>120.3</v>
      </c>
      <c r="S69">
        <v>115.4</v>
      </c>
      <c r="T69">
        <v>119.5</v>
      </c>
      <c r="U69" t="s">
        <v>78</v>
      </c>
      <c r="V69">
        <v>112.6</v>
      </c>
      <c r="W69">
        <v>116.4</v>
      </c>
      <c r="X69">
        <v>113</v>
      </c>
      <c r="Y69">
        <v>109.7</v>
      </c>
      <c r="Z69">
        <v>114</v>
      </c>
      <c r="AA69">
        <v>120.3</v>
      </c>
      <c r="AB69">
        <v>109.6</v>
      </c>
      <c r="AC69">
        <v>113.4</v>
      </c>
      <c r="AD69">
        <v>119</v>
      </c>
    </row>
    <row r="70" spans="1:30" hidden="1" x14ac:dyDescent="0.25">
      <c r="A70" t="s">
        <v>44</v>
      </c>
      <c r="B70">
        <v>2014</v>
      </c>
      <c r="C70" t="s">
        <v>55</v>
      </c>
      <c r="D70">
        <v>123.3</v>
      </c>
      <c r="E70">
        <v>123.7</v>
      </c>
      <c r="F70">
        <v>121</v>
      </c>
      <c r="G70">
        <v>124.2</v>
      </c>
      <c r="H70">
        <v>107.8</v>
      </c>
      <c r="I70">
        <v>125.7</v>
      </c>
      <c r="J70">
        <v>152.4</v>
      </c>
      <c r="K70">
        <v>117.2</v>
      </c>
      <c r="L70">
        <v>102.1</v>
      </c>
      <c r="M70">
        <v>118.7</v>
      </c>
      <c r="N70">
        <v>116.4</v>
      </c>
      <c r="O70">
        <v>125.6</v>
      </c>
      <c r="P70">
        <v>125.1</v>
      </c>
      <c r="Q70">
        <v>122.1</v>
      </c>
      <c r="R70">
        <v>122.1</v>
      </c>
      <c r="S70">
        <v>118.4</v>
      </c>
      <c r="T70">
        <v>121.6</v>
      </c>
      <c r="U70" t="s">
        <v>78</v>
      </c>
      <c r="V70">
        <v>115.5</v>
      </c>
      <c r="W70">
        <v>117.3</v>
      </c>
      <c r="X70">
        <v>114.8</v>
      </c>
      <c r="Y70">
        <v>110.8</v>
      </c>
      <c r="Z70">
        <v>113.7</v>
      </c>
      <c r="AA70">
        <v>119</v>
      </c>
      <c r="AB70">
        <v>109.1</v>
      </c>
      <c r="AC70">
        <v>113.8</v>
      </c>
      <c r="AD70">
        <v>120.1</v>
      </c>
    </row>
    <row r="71" spans="1:30" hidden="1" x14ac:dyDescent="0.25">
      <c r="A71" t="s">
        <v>41</v>
      </c>
      <c r="B71">
        <v>2014</v>
      </c>
      <c r="C71" t="s">
        <v>56</v>
      </c>
      <c r="D71">
        <v>122.4</v>
      </c>
      <c r="E71">
        <v>122.4</v>
      </c>
      <c r="F71">
        <v>121.8</v>
      </c>
      <c r="G71">
        <v>124.2</v>
      </c>
      <c r="H71">
        <v>110.2</v>
      </c>
      <c r="I71">
        <v>128.6</v>
      </c>
      <c r="J71">
        <v>140.30000000000001</v>
      </c>
      <c r="K71">
        <v>116.3</v>
      </c>
      <c r="L71">
        <v>102</v>
      </c>
      <c r="M71">
        <v>116</v>
      </c>
      <c r="N71">
        <v>117.3</v>
      </c>
      <c r="O71">
        <v>124.8</v>
      </c>
      <c r="P71">
        <v>123.3</v>
      </c>
      <c r="Q71">
        <v>121.7</v>
      </c>
      <c r="R71">
        <v>123.8</v>
      </c>
      <c r="S71">
        <v>120.6</v>
      </c>
      <c r="T71">
        <v>123.3</v>
      </c>
      <c r="U71" t="s">
        <v>57</v>
      </c>
      <c r="V71">
        <v>117.4</v>
      </c>
      <c r="W71">
        <v>118.2</v>
      </c>
      <c r="X71">
        <v>116.2</v>
      </c>
      <c r="Y71">
        <v>111.5</v>
      </c>
      <c r="Z71">
        <v>113.3</v>
      </c>
      <c r="AA71">
        <v>117.7</v>
      </c>
      <c r="AB71">
        <v>109.4</v>
      </c>
      <c r="AC71">
        <v>114.2</v>
      </c>
      <c r="AD71">
        <v>120.3</v>
      </c>
    </row>
    <row r="72" spans="1:30" hidden="1" x14ac:dyDescent="0.25">
      <c r="A72" t="s">
        <v>43</v>
      </c>
      <c r="B72">
        <v>2014</v>
      </c>
      <c r="C72" t="s">
        <v>56</v>
      </c>
      <c r="D72">
        <v>124</v>
      </c>
      <c r="E72">
        <v>124.7</v>
      </c>
      <c r="F72">
        <v>126.3</v>
      </c>
      <c r="G72">
        <v>124.9</v>
      </c>
      <c r="H72">
        <v>103</v>
      </c>
      <c r="I72">
        <v>122.3</v>
      </c>
      <c r="J72">
        <v>141</v>
      </c>
      <c r="K72">
        <v>120.1</v>
      </c>
      <c r="L72">
        <v>97.8</v>
      </c>
      <c r="M72">
        <v>125.4</v>
      </c>
      <c r="N72">
        <v>116.1</v>
      </c>
      <c r="O72">
        <v>127.6</v>
      </c>
      <c r="P72">
        <v>124</v>
      </c>
      <c r="Q72">
        <v>126.4</v>
      </c>
      <c r="R72">
        <v>120.7</v>
      </c>
      <c r="S72">
        <v>115.8</v>
      </c>
      <c r="T72">
        <v>120</v>
      </c>
      <c r="U72" t="s">
        <v>79</v>
      </c>
      <c r="V72">
        <v>113</v>
      </c>
      <c r="W72">
        <v>116.8</v>
      </c>
      <c r="X72">
        <v>113.2</v>
      </c>
      <c r="Y72">
        <v>108.8</v>
      </c>
      <c r="Z72">
        <v>114.3</v>
      </c>
      <c r="AA72">
        <v>120.7</v>
      </c>
      <c r="AB72">
        <v>110.4</v>
      </c>
      <c r="AC72">
        <v>113.4</v>
      </c>
      <c r="AD72">
        <v>118.4</v>
      </c>
    </row>
    <row r="73" spans="1:30" hidden="1" x14ac:dyDescent="0.25">
      <c r="A73" t="s">
        <v>44</v>
      </c>
      <c r="B73">
        <v>2014</v>
      </c>
      <c r="C73" t="s">
        <v>56</v>
      </c>
      <c r="D73">
        <v>122.9</v>
      </c>
      <c r="E73">
        <v>123.2</v>
      </c>
      <c r="F73">
        <v>123.5</v>
      </c>
      <c r="G73">
        <v>124.5</v>
      </c>
      <c r="H73">
        <v>107.6</v>
      </c>
      <c r="I73">
        <v>125.7</v>
      </c>
      <c r="J73">
        <v>140.5</v>
      </c>
      <c r="K73">
        <v>117.6</v>
      </c>
      <c r="L73">
        <v>100.6</v>
      </c>
      <c r="M73">
        <v>119.1</v>
      </c>
      <c r="N73">
        <v>116.8</v>
      </c>
      <c r="O73">
        <v>126.1</v>
      </c>
      <c r="P73">
        <v>123.6</v>
      </c>
      <c r="Q73">
        <v>123</v>
      </c>
      <c r="R73">
        <v>122.6</v>
      </c>
      <c r="S73">
        <v>118.6</v>
      </c>
      <c r="T73">
        <v>122</v>
      </c>
      <c r="U73" t="s">
        <v>79</v>
      </c>
      <c r="V73">
        <v>115.7</v>
      </c>
      <c r="W73">
        <v>117.5</v>
      </c>
      <c r="X73">
        <v>115.1</v>
      </c>
      <c r="Y73">
        <v>110.1</v>
      </c>
      <c r="Z73">
        <v>113.9</v>
      </c>
      <c r="AA73">
        <v>119.5</v>
      </c>
      <c r="AB73">
        <v>109.8</v>
      </c>
      <c r="AC73">
        <v>113.8</v>
      </c>
      <c r="AD73">
        <v>119.4</v>
      </c>
    </row>
    <row r="74" spans="1:30" hidden="1" x14ac:dyDescent="0.25">
      <c r="A74" t="s">
        <v>41</v>
      </c>
      <c r="B74">
        <v>2015</v>
      </c>
      <c r="C74" t="s">
        <v>42</v>
      </c>
      <c r="D74">
        <v>123.1</v>
      </c>
      <c r="E74">
        <v>123.1</v>
      </c>
      <c r="F74">
        <v>122.1</v>
      </c>
      <c r="G74">
        <v>124.9</v>
      </c>
      <c r="H74">
        <v>111</v>
      </c>
      <c r="I74">
        <v>130.4</v>
      </c>
      <c r="J74">
        <v>132.30000000000001</v>
      </c>
      <c r="K74">
        <v>117.2</v>
      </c>
      <c r="L74">
        <v>100.5</v>
      </c>
      <c r="M74">
        <v>117.2</v>
      </c>
      <c r="N74">
        <v>117.9</v>
      </c>
      <c r="O74">
        <v>125.6</v>
      </c>
      <c r="P74">
        <v>122.8</v>
      </c>
      <c r="Q74">
        <v>122.7</v>
      </c>
      <c r="R74">
        <v>124.4</v>
      </c>
      <c r="S74">
        <v>121.6</v>
      </c>
      <c r="T74">
        <v>124</v>
      </c>
      <c r="U74" t="s">
        <v>57</v>
      </c>
      <c r="V74">
        <v>118.4</v>
      </c>
      <c r="W74">
        <v>118.9</v>
      </c>
      <c r="X74">
        <v>116.6</v>
      </c>
      <c r="Y74">
        <v>111</v>
      </c>
      <c r="Z74">
        <v>114</v>
      </c>
      <c r="AA74">
        <v>118.2</v>
      </c>
      <c r="AB74">
        <v>110.2</v>
      </c>
      <c r="AC74">
        <v>114.5</v>
      </c>
      <c r="AD74">
        <v>120.3</v>
      </c>
    </row>
    <row r="75" spans="1:30" hidden="1" x14ac:dyDescent="0.25">
      <c r="A75" t="s">
        <v>43</v>
      </c>
      <c r="B75">
        <v>2015</v>
      </c>
      <c r="C75" t="s">
        <v>42</v>
      </c>
      <c r="D75">
        <v>124</v>
      </c>
      <c r="E75">
        <v>125.5</v>
      </c>
      <c r="F75">
        <v>126.6</v>
      </c>
      <c r="G75">
        <v>125.2</v>
      </c>
      <c r="H75">
        <v>104.3</v>
      </c>
      <c r="I75">
        <v>121.3</v>
      </c>
      <c r="J75">
        <v>134.4</v>
      </c>
      <c r="K75">
        <v>122.9</v>
      </c>
      <c r="L75">
        <v>96.1</v>
      </c>
      <c r="M75">
        <v>126.6</v>
      </c>
      <c r="N75">
        <v>116.5</v>
      </c>
      <c r="O75">
        <v>128</v>
      </c>
      <c r="P75">
        <v>123.5</v>
      </c>
      <c r="Q75">
        <v>127.4</v>
      </c>
      <c r="R75">
        <v>121</v>
      </c>
      <c r="S75">
        <v>116.1</v>
      </c>
      <c r="T75">
        <v>120.2</v>
      </c>
      <c r="U75" t="s">
        <v>80</v>
      </c>
      <c r="V75">
        <v>113.4</v>
      </c>
      <c r="W75">
        <v>117.2</v>
      </c>
      <c r="X75">
        <v>113.7</v>
      </c>
      <c r="Y75">
        <v>107.9</v>
      </c>
      <c r="Z75">
        <v>114.6</v>
      </c>
      <c r="AA75">
        <v>120.8</v>
      </c>
      <c r="AB75">
        <v>111.4</v>
      </c>
      <c r="AC75">
        <v>113.4</v>
      </c>
      <c r="AD75">
        <v>118.5</v>
      </c>
    </row>
    <row r="76" spans="1:30" hidden="1" x14ac:dyDescent="0.25">
      <c r="A76" t="s">
        <v>44</v>
      </c>
      <c r="B76">
        <v>2015</v>
      </c>
      <c r="C76" t="s">
        <v>42</v>
      </c>
      <c r="D76">
        <v>123.4</v>
      </c>
      <c r="E76">
        <v>123.9</v>
      </c>
      <c r="F76">
        <v>123.8</v>
      </c>
      <c r="G76">
        <v>125</v>
      </c>
      <c r="H76">
        <v>108.5</v>
      </c>
      <c r="I76">
        <v>126.2</v>
      </c>
      <c r="J76">
        <v>133</v>
      </c>
      <c r="K76">
        <v>119.1</v>
      </c>
      <c r="L76">
        <v>99</v>
      </c>
      <c r="M76">
        <v>120.3</v>
      </c>
      <c r="N76">
        <v>117.3</v>
      </c>
      <c r="O76">
        <v>126.7</v>
      </c>
      <c r="P76">
        <v>123.1</v>
      </c>
      <c r="Q76">
        <v>124</v>
      </c>
      <c r="R76">
        <v>123.1</v>
      </c>
      <c r="S76">
        <v>119.3</v>
      </c>
      <c r="T76">
        <v>122.5</v>
      </c>
      <c r="U76" t="s">
        <v>80</v>
      </c>
      <c r="V76">
        <v>116.5</v>
      </c>
      <c r="W76">
        <v>118.1</v>
      </c>
      <c r="X76">
        <v>115.5</v>
      </c>
      <c r="Y76">
        <v>109.4</v>
      </c>
      <c r="Z76">
        <v>114.3</v>
      </c>
      <c r="AA76">
        <v>119.7</v>
      </c>
      <c r="AB76">
        <v>110.7</v>
      </c>
      <c r="AC76">
        <v>114</v>
      </c>
      <c r="AD76">
        <v>119.5</v>
      </c>
    </row>
    <row r="77" spans="1:30" hidden="1" x14ac:dyDescent="0.25">
      <c r="A77" t="s">
        <v>41</v>
      </c>
      <c r="B77">
        <v>2015</v>
      </c>
      <c r="C77" t="s">
        <v>45</v>
      </c>
      <c r="D77">
        <v>123.4</v>
      </c>
      <c r="E77">
        <v>124.4</v>
      </c>
      <c r="F77">
        <v>122.1</v>
      </c>
      <c r="G77">
        <v>125.8</v>
      </c>
      <c r="H77">
        <v>111.5</v>
      </c>
      <c r="I77">
        <v>129.4</v>
      </c>
      <c r="J77">
        <v>128.19999999999999</v>
      </c>
      <c r="K77">
        <v>118.8</v>
      </c>
      <c r="L77">
        <v>100</v>
      </c>
      <c r="M77">
        <v>118.6</v>
      </c>
      <c r="N77">
        <v>118.8</v>
      </c>
      <c r="O77">
        <v>126.8</v>
      </c>
      <c r="P77">
        <v>122.8</v>
      </c>
      <c r="Q77">
        <v>124.2</v>
      </c>
      <c r="R77">
        <v>125.4</v>
      </c>
      <c r="S77">
        <v>122.7</v>
      </c>
      <c r="T77">
        <v>125</v>
      </c>
      <c r="U77" t="s">
        <v>57</v>
      </c>
      <c r="V77">
        <v>120</v>
      </c>
      <c r="W77">
        <v>119.6</v>
      </c>
      <c r="X77">
        <v>117.7</v>
      </c>
      <c r="Y77">
        <v>110.9</v>
      </c>
      <c r="Z77">
        <v>114.8</v>
      </c>
      <c r="AA77">
        <v>118.7</v>
      </c>
      <c r="AB77">
        <v>110.8</v>
      </c>
      <c r="AC77">
        <v>115</v>
      </c>
      <c r="AD77">
        <v>120.6</v>
      </c>
    </row>
    <row r="78" spans="1:30" hidden="1" x14ac:dyDescent="0.25">
      <c r="A78" t="s">
        <v>43</v>
      </c>
      <c r="B78">
        <v>2015</v>
      </c>
      <c r="C78" t="s">
        <v>45</v>
      </c>
      <c r="D78">
        <v>124.3</v>
      </c>
      <c r="E78">
        <v>126.5</v>
      </c>
      <c r="F78">
        <v>119.5</v>
      </c>
      <c r="G78">
        <v>125.6</v>
      </c>
      <c r="H78">
        <v>104.9</v>
      </c>
      <c r="I78">
        <v>121.6</v>
      </c>
      <c r="J78">
        <v>131.80000000000001</v>
      </c>
      <c r="K78">
        <v>125.1</v>
      </c>
      <c r="L78">
        <v>95</v>
      </c>
      <c r="M78">
        <v>127.7</v>
      </c>
      <c r="N78">
        <v>116.8</v>
      </c>
      <c r="O78">
        <v>128.6</v>
      </c>
      <c r="P78">
        <v>123.7</v>
      </c>
      <c r="Q78">
        <v>128.1</v>
      </c>
      <c r="R78">
        <v>121.3</v>
      </c>
      <c r="S78">
        <v>116.5</v>
      </c>
      <c r="T78">
        <v>120.6</v>
      </c>
      <c r="U78" t="s">
        <v>81</v>
      </c>
      <c r="V78">
        <v>114</v>
      </c>
      <c r="W78">
        <v>117.7</v>
      </c>
      <c r="X78">
        <v>114.1</v>
      </c>
      <c r="Y78">
        <v>106.8</v>
      </c>
      <c r="Z78">
        <v>114.9</v>
      </c>
      <c r="AA78">
        <v>120.4</v>
      </c>
      <c r="AB78">
        <v>111.7</v>
      </c>
      <c r="AC78">
        <v>113.2</v>
      </c>
      <c r="AD78">
        <v>118.7</v>
      </c>
    </row>
    <row r="79" spans="1:30" hidden="1" x14ac:dyDescent="0.25">
      <c r="A79" t="s">
        <v>44</v>
      </c>
      <c r="B79">
        <v>2015</v>
      </c>
      <c r="C79" t="s">
        <v>45</v>
      </c>
      <c r="D79">
        <v>123.7</v>
      </c>
      <c r="E79">
        <v>125.1</v>
      </c>
      <c r="F79">
        <v>121.1</v>
      </c>
      <c r="G79">
        <v>125.7</v>
      </c>
      <c r="H79">
        <v>109.1</v>
      </c>
      <c r="I79">
        <v>125.8</v>
      </c>
      <c r="J79">
        <v>129.4</v>
      </c>
      <c r="K79">
        <v>120.9</v>
      </c>
      <c r="L79">
        <v>98.3</v>
      </c>
      <c r="M79">
        <v>121.6</v>
      </c>
      <c r="N79">
        <v>118</v>
      </c>
      <c r="O79">
        <v>127.6</v>
      </c>
      <c r="P79">
        <v>123.1</v>
      </c>
      <c r="Q79">
        <v>125.2</v>
      </c>
      <c r="R79">
        <v>123.8</v>
      </c>
      <c r="S79">
        <v>120.1</v>
      </c>
      <c r="T79">
        <v>123.3</v>
      </c>
      <c r="U79" t="s">
        <v>81</v>
      </c>
      <c r="V79">
        <v>117.7</v>
      </c>
      <c r="W79">
        <v>118.7</v>
      </c>
      <c r="X79">
        <v>116.3</v>
      </c>
      <c r="Y79">
        <v>108.7</v>
      </c>
      <c r="Z79">
        <v>114.9</v>
      </c>
      <c r="AA79">
        <v>119.7</v>
      </c>
      <c r="AB79">
        <v>111.2</v>
      </c>
      <c r="AC79">
        <v>114.1</v>
      </c>
      <c r="AD79">
        <v>119.7</v>
      </c>
    </row>
    <row r="80" spans="1:30" hidden="1" x14ac:dyDescent="0.25">
      <c r="A80" t="s">
        <v>41</v>
      </c>
      <c r="B80">
        <v>2015</v>
      </c>
      <c r="C80" t="s">
        <v>46</v>
      </c>
      <c r="D80">
        <v>123.3</v>
      </c>
      <c r="E80">
        <v>124.7</v>
      </c>
      <c r="F80">
        <v>118.9</v>
      </c>
      <c r="G80">
        <v>126</v>
      </c>
      <c r="H80">
        <v>111.8</v>
      </c>
      <c r="I80">
        <v>130.9</v>
      </c>
      <c r="J80">
        <v>128</v>
      </c>
      <c r="K80">
        <v>119.9</v>
      </c>
      <c r="L80">
        <v>98.9</v>
      </c>
      <c r="M80">
        <v>119.4</v>
      </c>
      <c r="N80">
        <v>118.9</v>
      </c>
      <c r="O80">
        <v>127.7</v>
      </c>
      <c r="P80">
        <v>123.1</v>
      </c>
      <c r="Q80">
        <v>124.7</v>
      </c>
      <c r="R80">
        <v>126</v>
      </c>
      <c r="S80">
        <v>122.9</v>
      </c>
      <c r="T80">
        <v>125.5</v>
      </c>
      <c r="U80" t="s">
        <v>57</v>
      </c>
      <c r="V80">
        <v>120.6</v>
      </c>
      <c r="W80">
        <v>120.2</v>
      </c>
      <c r="X80">
        <v>118.2</v>
      </c>
      <c r="Y80">
        <v>111.6</v>
      </c>
      <c r="Z80">
        <v>115.5</v>
      </c>
      <c r="AA80">
        <v>119.4</v>
      </c>
      <c r="AB80">
        <v>110.8</v>
      </c>
      <c r="AC80">
        <v>115.5</v>
      </c>
      <c r="AD80">
        <v>121.1</v>
      </c>
    </row>
    <row r="81" spans="1:30" hidden="1" x14ac:dyDescent="0.25">
      <c r="A81" t="s">
        <v>43</v>
      </c>
      <c r="B81">
        <v>2015</v>
      </c>
      <c r="C81" t="s">
        <v>46</v>
      </c>
      <c r="D81">
        <v>124</v>
      </c>
      <c r="E81">
        <v>126.7</v>
      </c>
      <c r="F81">
        <v>113.5</v>
      </c>
      <c r="G81">
        <v>125.9</v>
      </c>
      <c r="H81">
        <v>104.8</v>
      </c>
      <c r="I81">
        <v>123.8</v>
      </c>
      <c r="J81">
        <v>131.4</v>
      </c>
      <c r="K81">
        <v>127.2</v>
      </c>
      <c r="L81">
        <v>93.2</v>
      </c>
      <c r="M81">
        <v>127.4</v>
      </c>
      <c r="N81">
        <v>117</v>
      </c>
      <c r="O81">
        <v>129.19999999999999</v>
      </c>
      <c r="P81">
        <v>123.9</v>
      </c>
      <c r="Q81">
        <v>128.80000000000001</v>
      </c>
      <c r="R81">
        <v>121.7</v>
      </c>
      <c r="S81">
        <v>116.9</v>
      </c>
      <c r="T81">
        <v>120.9</v>
      </c>
      <c r="U81" t="s">
        <v>82</v>
      </c>
      <c r="V81">
        <v>114.4</v>
      </c>
      <c r="W81">
        <v>118</v>
      </c>
      <c r="X81">
        <v>114.3</v>
      </c>
      <c r="Y81">
        <v>108.4</v>
      </c>
      <c r="Z81">
        <v>115.4</v>
      </c>
      <c r="AA81">
        <v>120.6</v>
      </c>
      <c r="AB81">
        <v>111.3</v>
      </c>
      <c r="AC81">
        <v>113.8</v>
      </c>
      <c r="AD81">
        <v>119.1</v>
      </c>
    </row>
    <row r="82" spans="1:30" hidden="1" x14ac:dyDescent="0.25">
      <c r="A82" t="s">
        <v>44</v>
      </c>
      <c r="B82">
        <v>2015</v>
      </c>
      <c r="C82" t="s">
        <v>46</v>
      </c>
      <c r="D82">
        <v>123.5</v>
      </c>
      <c r="E82">
        <v>125.4</v>
      </c>
      <c r="F82">
        <v>116.8</v>
      </c>
      <c r="G82">
        <v>126</v>
      </c>
      <c r="H82">
        <v>109.2</v>
      </c>
      <c r="I82">
        <v>127.6</v>
      </c>
      <c r="J82">
        <v>129.19999999999999</v>
      </c>
      <c r="K82">
        <v>122.4</v>
      </c>
      <c r="L82">
        <v>97</v>
      </c>
      <c r="M82">
        <v>122.1</v>
      </c>
      <c r="N82">
        <v>118.1</v>
      </c>
      <c r="O82">
        <v>128.4</v>
      </c>
      <c r="P82">
        <v>123.4</v>
      </c>
      <c r="Q82">
        <v>125.8</v>
      </c>
      <c r="R82">
        <v>124.3</v>
      </c>
      <c r="S82">
        <v>120.4</v>
      </c>
      <c r="T82">
        <v>123.7</v>
      </c>
      <c r="U82" t="s">
        <v>82</v>
      </c>
      <c r="V82">
        <v>118.3</v>
      </c>
      <c r="W82">
        <v>119.2</v>
      </c>
      <c r="X82">
        <v>116.7</v>
      </c>
      <c r="Y82">
        <v>109.9</v>
      </c>
      <c r="Z82">
        <v>115.4</v>
      </c>
      <c r="AA82">
        <v>120.1</v>
      </c>
      <c r="AB82">
        <v>111</v>
      </c>
      <c r="AC82">
        <v>114.7</v>
      </c>
      <c r="AD82">
        <v>120.2</v>
      </c>
    </row>
    <row r="83" spans="1:30" hidden="1" x14ac:dyDescent="0.25">
      <c r="A83" t="s">
        <v>41</v>
      </c>
      <c r="B83">
        <v>2015</v>
      </c>
      <c r="C83" t="s">
        <v>47</v>
      </c>
      <c r="D83">
        <v>123.3</v>
      </c>
      <c r="E83">
        <v>125.5</v>
      </c>
      <c r="F83">
        <v>117.2</v>
      </c>
      <c r="G83">
        <v>126.8</v>
      </c>
      <c r="H83">
        <v>111.9</v>
      </c>
      <c r="I83">
        <v>134.19999999999999</v>
      </c>
      <c r="J83">
        <v>127.5</v>
      </c>
      <c r="K83">
        <v>121.5</v>
      </c>
      <c r="L83">
        <v>97.8</v>
      </c>
      <c r="M83">
        <v>119.8</v>
      </c>
      <c r="N83">
        <v>119.4</v>
      </c>
      <c r="O83">
        <v>128.69999999999999</v>
      </c>
      <c r="P83">
        <v>123.6</v>
      </c>
      <c r="Q83">
        <v>125.7</v>
      </c>
      <c r="R83">
        <v>126.4</v>
      </c>
      <c r="S83">
        <v>123.3</v>
      </c>
      <c r="T83">
        <v>126</v>
      </c>
      <c r="U83" t="s">
        <v>57</v>
      </c>
      <c r="V83">
        <v>121.2</v>
      </c>
      <c r="W83">
        <v>120.9</v>
      </c>
      <c r="X83">
        <v>118.6</v>
      </c>
      <c r="Y83">
        <v>111.9</v>
      </c>
      <c r="Z83">
        <v>116.2</v>
      </c>
      <c r="AA83">
        <v>119.9</v>
      </c>
      <c r="AB83">
        <v>111.6</v>
      </c>
      <c r="AC83">
        <v>116</v>
      </c>
      <c r="AD83">
        <v>121.5</v>
      </c>
    </row>
    <row r="84" spans="1:30" hidden="1" x14ac:dyDescent="0.25">
      <c r="A84" t="s">
        <v>43</v>
      </c>
      <c r="B84">
        <v>2015</v>
      </c>
      <c r="C84" t="s">
        <v>47</v>
      </c>
      <c r="D84">
        <v>123.8</v>
      </c>
      <c r="E84">
        <v>128.19999999999999</v>
      </c>
      <c r="F84">
        <v>110</v>
      </c>
      <c r="G84">
        <v>126.3</v>
      </c>
      <c r="H84">
        <v>104.5</v>
      </c>
      <c r="I84">
        <v>130.6</v>
      </c>
      <c r="J84">
        <v>130.80000000000001</v>
      </c>
      <c r="K84">
        <v>131.30000000000001</v>
      </c>
      <c r="L84">
        <v>91.6</v>
      </c>
      <c r="M84">
        <v>127.7</v>
      </c>
      <c r="N84">
        <v>117.2</v>
      </c>
      <c r="O84">
        <v>129.5</v>
      </c>
      <c r="P84">
        <v>124.6</v>
      </c>
      <c r="Q84">
        <v>130.1</v>
      </c>
      <c r="R84">
        <v>122.1</v>
      </c>
      <c r="S84">
        <v>117.2</v>
      </c>
      <c r="T84">
        <v>121.3</v>
      </c>
      <c r="U84" t="s">
        <v>83</v>
      </c>
      <c r="V84">
        <v>114.7</v>
      </c>
      <c r="W84">
        <v>118.4</v>
      </c>
      <c r="X84">
        <v>114.6</v>
      </c>
      <c r="Y84">
        <v>108.4</v>
      </c>
      <c r="Z84">
        <v>115.6</v>
      </c>
      <c r="AA84">
        <v>121.7</v>
      </c>
      <c r="AB84">
        <v>111.8</v>
      </c>
      <c r="AC84">
        <v>114.2</v>
      </c>
      <c r="AD84">
        <v>119.7</v>
      </c>
    </row>
    <row r="85" spans="1:30" hidden="1" x14ac:dyDescent="0.25">
      <c r="A85" t="s">
        <v>44</v>
      </c>
      <c r="B85">
        <v>2015</v>
      </c>
      <c r="C85" t="s">
        <v>47</v>
      </c>
      <c r="D85">
        <v>123.5</v>
      </c>
      <c r="E85">
        <v>126.4</v>
      </c>
      <c r="F85">
        <v>114.4</v>
      </c>
      <c r="G85">
        <v>126.6</v>
      </c>
      <c r="H85">
        <v>109.2</v>
      </c>
      <c r="I85">
        <v>132.5</v>
      </c>
      <c r="J85">
        <v>128.6</v>
      </c>
      <c r="K85">
        <v>124.8</v>
      </c>
      <c r="L85">
        <v>95.7</v>
      </c>
      <c r="M85">
        <v>122.4</v>
      </c>
      <c r="N85">
        <v>118.5</v>
      </c>
      <c r="O85">
        <v>129.1</v>
      </c>
      <c r="P85">
        <v>124</v>
      </c>
      <c r="Q85">
        <v>126.9</v>
      </c>
      <c r="R85">
        <v>124.7</v>
      </c>
      <c r="S85">
        <v>120.8</v>
      </c>
      <c r="T85">
        <v>124.1</v>
      </c>
      <c r="U85" t="s">
        <v>83</v>
      </c>
      <c r="V85">
        <v>118.7</v>
      </c>
      <c r="W85">
        <v>119.7</v>
      </c>
      <c r="X85">
        <v>117.1</v>
      </c>
      <c r="Y85">
        <v>110.1</v>
      </c>
      <c r="Z85">
        <v>115.9</v>
      </c>
      <c r="AA85">
        <v>121</v>
      </c>
      <c r="AB85">
        <v>111.7</v>
      </c>
      <c r="AC85">
        <v>115.1</v>
      </c>
      <c r="AD85">
        <v>120.7</v>
      </c>
    </row>
    <row r="86" spans="1:30" hidden="1" x14ac:dyDescent="0.25">
      <c r="A86" t="s">
        <v>41</v>
      </c>
      <c r="B86">
        <v>2015</v>
      </c>
      <c r="C86" t="s">
        <v>48</v>
      </c>
      <c r="D86">
        <v>123.5</v>
      </c>
      <c r="E86">
        <v>127.1</v>
      </c>
      <c r="F86">
        <v>117.3</v>
      </c>
      <c r="G86">
        <v>127.7</v>
      </c>
      <c r="H86">
        <v>112.5</v>
      </c>
      <c r="I86">
        <v>134.1</v>
      </c>
      <c r="J86">
        <v>128.5</v>
      </c>
      <c r="K86">
        <v>124.3</v>
      </c>
      <c r="L86">
        <v>97.6</v>
      </c>
      <c r="M86">
        <v>120.7</v>
      </c>
      <c r="N86">
        <v>120.2</v>
      </c>
      <c r="O86">
        <v>129.80000000000001</v>
      </c>
      <c r="P86">
        <v>124.4</v>
      </c>
      <c r="Q86">
        <v>126.7</v>
      </c>
      <c r="R86">
        <v>127.3</v>
      </c>
      <c r="S86">
        <v>124.1</v>
      </c>
      <c r="T86">
        <v>126.8</v>
      </c>
      <c r="U86" t="s">
        <v>57</v>
      </c>
      <c r="V86">
        <v>121.9</v>
      </c>
      <c r="W86">
        <v>121.5</v>
      </c>
      <c r="X86">
        <v>119.4</v>
      </c>
      <c r="Y86">
        <v>113.3</v>
      </c>
      <c r="Z86">
        <v>116.7</v>
      </c>
      <c r="AA86">
        <v>120.5</v>
      </c>
      <c r="AB86">
        <v>112.3</v>
      </c>
      <c r="AC86">
        <v>116.9</v>
      </c>
      <c r="AD86">
        <v>122.4</v>
      </c>
    </row>
    <row r="87" spans="1:30" hidden="1" x14ac:dyDescent="0.25">
      <c r="A87" t="s">
        <v>43</v>
      </c>
      <c r="B87">
        <v>2015</v>
      </c>
      <c r="C87" t="s">
        <v>48</v>
      </c>
      <c r="D87">
        <v>123.8</v>
      </c>
      <c r="E87">
        <v>129.69999999999999</v>
      </c>
      <c r="F87">
        <v>111.3</v>
      </c>
      <c r="G87">
        <v>126.6</v>
      </c>
      <c r="H87">
        <v>105.2</v>
      </c>
      <c r="I87">
        <v>130.80000000000001</v>
      </c>
      <c r="J87">
        <v>135.6</v>
      </c>
      <c r="K87">
        <v>142.6</v>
      </c>
      <c r="L87">
        <v>90.8</v>
      </c>
      <c r="M87">
        <v>128.80000000000001</v>
      </c>
      <c r="N87">
        <v>117.7</v>
      </c>
      <c r="O87">
        <v>129.9</v>
      </c>
      <c r="P87">
        <v>126.1</v>
      </c>
      <c r="Q87">
        <v>131.30000000000001</v>
      </c>
      <c r="R87">
        <v>122.4</v>
      </c>
      <c r="S87">
        <v>117.4</v>
      </c>
      <c r="T87">
        <v>121.6</v>
      </c>
      <c r="U87" t="s">
        <v>84</v>
      </c>
      <c r="V87">
        <v>114.9</v>
      </c>
      <c r="W87">
        <v>118.7</v>
      </c>
      <c r="X87">
        <v>114.9</v>
      </c>
      <c r="Y87">
        <v>110.8</v>
      </c>
      <c r="Z87">
        <v>116</v>
      </c>
      <c r="AA87">
        <v>122</v>
      </c>
      <c r="AB87">
        <v>112.4</v>
      </c>
      <c r="AC87">
        <v>115.2</v>
      </c>
      <c r="AD87">
        <v>120.7</v>
      </c>
    </row>
    <row r="88" spans="1:30" hidden="1" x14ac:dyDescent="0.25">
      <c r="A88" t="s">
        <v>44</v>
      </c>
      <c r="B88">
        <v>2015</v>
      </c>
      <c r="C88" t="s">
        <v>48</v>
      </c>
      <c r="D88">
        <v>123.6</v>
      </c>
      <c r="E88">
        <v>128</v>
      </c>
      <c r="F88">
        <v>115</v>
      </c>
      <c r="G88">
        <v>127.3</v>
      </c>
      <c r="H88">
        <v>109.8</v>
      </c>
      <c r="I88">
        <v>132.6</v>
      </c>
      <c r="J88">
        <v>130.9</v>
      </c>
      <c r="K88">
        <v>130.5</v>
      </c>
      <c r="L88">
        <v>95.3</v>
      </c>
      <c r="M88">
        <v>123.4</v>
      </c>
      <c r="N88">
        <v>119.2</v>
      </c>
      <c r="O88">
        <v>129.80000000000001</v>
      </c>
      <c r="P88">
        <v>125</v>
      </c>
      <c r="Q88">
        <v>127.9</v>
      </c>
      <c r="R88">
        <v>125.4</v>
      </c>
      <c r="S88">
        <v>121.3</v>
      </c>
      <c r="T88">
        <v>124.7</v>
      </c>
      <c r="U88" t="s">
        <v>84</v>
      </c>
      <c r="V88">
        <v>119.2</v>
      </c>
      <c r="W88">
        <v>120.2</v>
      </c>
      <c r="X88">
        <v>117.7</v>
      </c>
      <c r="Y88">
        <v>112</v>
      </c>
      <c r="Z88">
        <v>116.3</v>
      </c>
      <c r="AA88">
        <v>121.4</v>
      </c>
      <c r="AB88">
        <v>112.3</v>
      </c>
      <c r="AC88">
        <v>116.1</v>
      </c>
      <c r="AD88">
        <v>121.6</v>
      </c>
    </row>
    <row r="89" spans="1:30" hidden="1" x14ac:dyDescent="0.25">
      <c r="A89" t="s">
        <v>41</v>
      </c>
      <c r="B89">
        <v>2015</v>
      </c>
      <c r="C89" t="s">
        <v>49</v>
      </c>
      <c r="D89">
        <v>124.1</v>
      </c>
      <c r="E89">
        <v>130.4</v>
      </c>
      <c r="F89">
        <v>122.1</v>
      </c>
      <c r="G89">
        <v>128.69999999999999</v>
      </c>
      <c r="H89">
        <v>114.1</v>
      </c>
      <c r="I89">
        <v>133.19999999999999</v>
      </c>
      <c r="J89">
        <v>135.19999999999999</v>
      </c>
      <c r="K89">
        <v>131.9</v>
      </c>
      <c r="L89">
        <v>96.3</v>
      </c>
      <c r="M89">
        <v>123</v>
      </c>
      <c r="N89">
        <v>121.1</v>
      </c>
      <c r="O89">
        <v>131.19999999999999</v>
      </c>
      <c r="P89">
        <v>126.6</v>
      </c>
      <c r="Q89">
        <v>128.19999999999999</v>
      </c>
      <c r="R89">
        <v>128.4</v>
      </c>
      <c r="S89">
        <v>125.1</v>
      </c>
      <c r="T89">
        <v>128</v>
      </c>
      <c r="U89" t="s">
        <v>57</v>
      </c>
      <c r="V89">
        <v>122.6</v>
      </c>
      <c r="W89">
        <v>122.8</v>
      </c>
      <c r="X89">
        <v>120.4</v>
      </c>
      <c r="Y89">
        <v>114.2</v>
      </c>
      <c r="Z89">
        <v>117.9</v>
      </c>
      <c r="AA89">
        <v>122</v>
      </c>
      <c r="AB89">
        <v>113</v>
      </c>
      <c r="AC89">
        <v>117.9</v>
      </c>
      <c r="AD89">
        <v>124.1</v>
      </c>
    </row>
    <row r="90" spans="1:30" hidden="1" x14ac:dyDescent="0.25">
      <c r="A90" t="s">
        <v>43</v>
      </c>
      <c r="B90">
        <v>2015</v>
      </c>
      <c r="C90" t="s">
        <v>49</v>
      </c>
      <c r="D90">
        <v>123.6</v>
      </c>
      <c r="E90">
        <v>134.4</v>
      </c>
      <c r="F90">
        <v>120.9</v>
      </c>
      <c r="G90">
        <v>127.3</v>
      </c>
      <c r="H90">
        <v>106</v>
      </c>
      <c r="I90">
        <v>132.30000000000001</v>
      </c>
      <c r="J90">
        <v>146.69999999999999</v>
      </c>
      <c r="K90">
        <v>148.1</v>
      </c>
      <c r="L90">
        <v>89.8</v>
      </c>
      <c r="M90">
        <v>130.5</v>
      </c>
      <c r="N90">
        <v>118</v>
      </c>
      <c r="O90">
        <v>130.5</v>
      </c>
      <c r="P90">
        <v>128.5</v>
      </c>
      <c r="Q90">
        <v>132.1</v>
      </c>
      <c r="R90">
        <v>123.2</v>
      </c>
      <c r="S90">
        <v>117.6</v>
      </c>
      <c r="T90">
        <v>122.3</v>
      </c>
      <c r="U90" t="s">
        <v>85</v>
      </c>
      <c r="V90">
        <v>115.1</v>
      </c>
      <c r="W90">
        <v>119.2</v>
      </c>
      <c r="X90">
        <v>115.4</v>
      </c>
      <c r="Y90">
        <v>111.7</v>
      </c>
      <c r="Z90">
        <v>116.2</v>
      </c>
      <c r="AA90">
        <v>123.8</v>
      </c>
      <c r="AB90">
        <v>112.5</v>
      </c>
      <c r="AC90">
        <v>116</v>
      </c>
      <c r="AD90">
        <v>121.7</v>
      </c>
    </row>
    <row r="91" spans="1:30" hidden="1" x14ac:dyDescent="0.25">
      <c r="A91" t="s">
        <v>44</v>
      </c>
      <c r="B91">
        <v>2015</v>
      </c>
      <c r="C91" t="s">
        <v>49</v>
      </c>
      <c r="D91">
        <v>123.9</v>
      </c>
      <c r="E91">
        <v>131.80000000000001</v>
      </c>
      <c r="F91">
        <v>121.6</v>
      </c>
      <c r="G91">
        <v>128.19999999999999</v>
      </c>
      <c r="H91">
        <v>111.1</v>
      </c>
      <c r="I91">
        <v>132.80000000000001</v>
      </c>
      <c r="J91">
        <v>139.1</v>
      </c>
      <c r="K91">
        <v>137.4</v>
      </c>
      <c r="L91">
        <v>94.1</v>
      </c>
      <c r="M91">
        <v>125.5</v>
      </c>
      <c r="N91">
        <v>119.8</v>
      </c>
      <c r="O91">
        <v>130.9</v>
      </c>
      <c r="P91">
        <v>127.3</v>
      </c>
      <c r="Q91">
        <v>129.19999999999999</v>
      </c>
      <c r="R91">
        <v>126.4</v>
      </c>
      <c r="S91">
        <v>122</v>
      </c>
      <c r="T91">
        <v>125.7</v>
      </c>
      <c r="U91" t="s">
        <v>85</v>
      </c>
      <c r="V91">
        <v>119.8</v>
      </c>
      <c r="W91">
        <v>121.1</v>
      </c>
      <c r="X91">
        <v>118.5</v>
      </c>
      <c r="Y91">
        <v>112.9</v>
      </c>
      <c r="Z91">
        <v>116.9</v>
      </c>
      <c r="AA91">
        <v>123.1</v>
      </c>
      <c r="AB91">
        <v>112.8</v>
      </c>
      <c r="AC91">
        <v>117</v>
      </c>
      <c r="AD91">
        <v>123</v>
      </c>
    </row>
    <row r="92" spans="1:30" hidden="1" x14ac:dyDescent="0.25">
      <c r="A92" t="s">
        <v>41</v>
      </c>
      <c r="B92">
        <v>2015</v>
      </c>
      <c r="C92" t="s">
        <v>50</v>
      </c>
      <c r="D92">
        <v>124</v>
      </c>
      <c r="E92">
        <v>131.5</v>
      </c>
      <c r="F92">
        <v>122</v>
      </c>
      <c r="G92">
        <v>128.69999999999999</v>
      </c>
      <c r="H92">
        <v>113.5</v>
      </c>
      <c r="I92">
        <v>133.30000000000001</v>
      </c>
      <c r="J92">
        <v>140.80000000000001</v>
      </c>
      <c r="K92">
        <v>133.80000000000001</v>
      </c>
      <c r="L92">
        <v>94.1</v>
      </c>
      <c r="M92">
        <v>123.4</v>
      </c>
      <c r="N92">
        <v>121</v>
      </c>
      <c r="O92">
        <v>131.69999999999999</v>
      </c>
      <c r="P92">
        <v>127.5</v>
      </c>
      <c r="Q92">
        <v>129.4</v>
      </c>
      <c r="R92">
        <v>128.80000000000001</v>
      </c>
      <c r="S92">
        <v>125.5</v>
      </c>
      <c r="T92">
        <v>128.30000000000001</v>
      </c>
      <c r="U92" t="s">
        <v>57</v>
      </c>
      <c r="V92">
        <v>123</v>
      </c>
      <c r="W92">
        <v>123</v>
      </c>
      <c r="X92">
        <v>120.8</v>
      </c>
      <c r="Y92">
        <v>114.1</v>
      </c>
      <c r="Z92">
        <v>118</v>
      </c>
      <c r="AA92">
        <v>122.9</v>
      </c>
      <c r="AB92">
        <v>112.7</v>
      </c>
      <c r="AC92">
        <v>118.1</v>
      </c>
      <c r="AD92">
        <v>124.7</v>
      </c>
    </row>
    <row r="93" spans="1:30" hidden="1" x14ac:dyDescent="0.25">
      <c r="A93" t="s">
        <v>43</v>
      </c>
      <c r="B93">
        <v>2015</v>
      </c>
      <c r="C93" t="s">
        <v>50</v>
      </c>
      <c r="D93">
        <v>123.2</v>
      </c>
      <c r="E93">
        <v>134.30000000000001</v>
      </c>
      <c r="F93">
        <v>119.5</v>
      </c>
      <c r="G93">
        <v>127.7</v>
      </c>
      <c r="H93">
        <v>106.3</v>
      </c>
      <c r="I93">
        <v>132.80000000000001</v>
      </c>
      <c r="J93">
        <v>153.5</v>
      </c>
      <c r="K93">
        <v>149.5</v>
      </c>
      <c r="L93">
        <v>85.7</v>
      </c>
      <c r="M93">
        <v>131.5</v>
      </c>
      <c r="N93">
        <v>118.3</v>
      </c>
      <c r="O93">
        <v>131.1</v>
      </c>
      <c r="P93">
        <v>129.5</v>
      </c>
      <c r="Q93">
        <v>133.1</v>
      </c>
      <c r="R93">
        <v>123.5</v>
      </c>
      <c r="S93">
        <v>117.9</v>
      </c>
      <c r="T93">
        <v>122.7</v>
      </c>
      <c r="U93" t="s">
        <v>86</v>
      </c>
      <c r="V93">
        <v>115.3</v>
      </c>
      <c r="W93">
        <v>119.5</v>
      </c>
      <c r="X93">
        <v>116</v>
      </c>
      <c r="Y93">
        <v>111.5</v>
      </c>
      <c r="Z93">
        <v>116.6</v>
      </c>
      <c r="AA93">
        <v>125.4</v>
      </c>
      <c r="AB93">
        <v>111.7</v>
      </c>
      <c r="AC93">
        <v>116.3</v>
      </c>
      <c r="AD93">
        <v>122.4</v>
      </c>
    </row>
    <row r="94" spans="1:30" hidden="1" x14ac:dyDescent="0.25">
      <c r="A94" t="s">
        <v>44</v>
      </c>
      <c r="B94">
        <v>2015</v>
      </c>
      <c r="C94" t="s">
        <v>50</v>
      </c>
      <c r="D94">
        <v>123.7</v>
      </c>
      <c r="E94">
        <v>132.5</v>
      </c>
      <c r="F94">
        <v>121</v>
      </c>
      <c r="G94">
        <v>128.30000000000001</v>
      </c>
      <c r="H94">
        <v>110.9</v>
      </c>
      <c r="I94">
        <v>133.1</v>
      </c>
      <c r="J94">
        <v>145.1</v>
      </c>
      <c r="K94">
        <v>139.1</v>
      </c>
      <c r="L94">
        <v>91.3</v>
      </c>
      <c r="M94">
        <v>126.1</v>
      </c>
      <c r="N94">
        <v>119.9</v>
      </c>
      <c r="O94">
        <v>131.4</v>
      </c>
      <c r="P94">
        <v>128.19999999999999</v>
      </c>
      <c r="Q94">
        <v>130.4</v>
      </c>
      <c r="R94">
        <v>126.7</v>
      </c>
      <c r="S94">
        <v>122.3</v>
      </c>
      <c r="T94">
        <v>126.1</v>
      </c>
      <c r="U94" t="s">
        <v>86</v>
      </c>
      <c r="V94">
        <v>120.1</v>
      </c>
      <c r="W94">
        <v>121.3</v>
      </c>
      <c r="X94">
        <v>119</v>
      </c>
      <c r="Y94">
        <v>112.7</v>
      </c>
      <c r="Z94">
        <v>117.2</v>
      </c>
      <c r="AA94">
        <v>124.4</v>
      </c>
      <c r="AB94">
        <v>112.3</v>
      </c>
      <c r="AC94">
        <v>117.2</v>
      </c>
      <c r="AD94">
        <v>123.6</v>
      </c>
    </row>
    <row r="95" spans="1:30" hidden="1" x14ac:dyDescent="0.25">
      <c r="A95" t="s">
        <v>41</v>
      </c>
      <c r="B95">
        <v>2015</v>
      </c>
      <c r="C95" t="s">
        <v>51</v>
      </c>
      <c r="D95">
        <v>124.7</v>
      </c>
      <c r="E95">
        <v>131.30000000000001</v>
      </c>
      <c r="F95">
        <v>121.3</v>
      </c>
      <c r="G95">
        <v>128.80000000000001</v>
      </c>
      <c r="H95">
        <v>114</v>
      </c>
      <c r="I95">
        <v>134.19999999999999</v>
      </c>
      <c r="J95">
        <v>153.6</v>
      </c>
      <c r="K95">
        <v>137.9</v>
      </c>
      <c r="L95">
        <v>93.1</v>
      </c>
      <c r="M95">
        <v>123.9</v>
      </c>
      <c r="N95">
        <v>121.5</v>
      </c>
      <c r="O95">
        <v>132.5</v>
      </c>
      <c r="P95">
        <v>129.80000000000001</v>
      </c>
      <c r="Q95">
        <v>130.1</v>
      </c>
      <c r="R95">
        <v>129.5</v>
      </c>
      <c r="S95">
        <v>126.3</v>
      </c>
      <c r="T95">
        <v>129</v>
      </c>
      <c r="U95" t="s">
        <v>57</v>
      </c>
      <c r="V95">
        <v>123.8</v>
      </c>
      <c r="W95">
        <v>123.7</v>
      </c>
      <c r="X95">
        <v>121.1</v>
      </c>
      <c r="Y95">
        <v>113.6</v>
      </c>
      <c r="Z95">
        <v>118.5</v>
      </c>
      <c r="AA95">
        <v>123.6</v>
      </c>
      <c r="AB95">
        <v>112.5</v>
      </c>
      <c r="AC95">
        <v>118.2</v>
      </c>
      <c r="AD95">
        <v>126.1</v>
      </c>
    </row>
    <row r="96" spans="1:30" hidden="1" x14ac:dyDescent="0.25">
      <c r="A96" t="s">
        <v>43</v>
      </c>
      <c r="B96">
        <v>2015</v>
      </c>
      <c r="C96" t="s">
        <v>51</v>
      </c>
      <c r="D96">
        <v>123.1</v>
      </c>
      <c r="E96">
        <v>131.69999999999999</v>
      </c>
      <c r="F96">
        <v>118.1</v>
      </c>
      <c r="G96">
        <v>128</v>
      </c>
      <c r="H96">
        <v>106.8</v>
      </c>
      <c r="I96">
        <v>130.1</v>
      </c>
      <c r="J96">
        <v>165.5</v>
      </c>
      <c r="K96">
        <v>156</v>
      </c>
      <c r="L96">
        <v>85.3</v>
      </c>
      <c r="M96">
        <v>132.69999999999999</v>
      </c>
      <c r="N96">
        <v>118.8</v>
      </c>
      <c r="O96">
        <v>131.69999999999999</v>
      </c>
      <c r="P96">
        <v>131.1</v>
      </c>
      <c r="Q96">
        <v>134.19999999999999</v>
      </c>
      <c r="R96">
        <v>123.7</v>
      </c>
      <c r="S96">
        <v>118.2</v>
      </c>
      <c r="T96">
        <v>122.9</v>
      </c>
      <c r="U96" t="s">
        <v>87</v>
      </c>
      <c r="V96">
        <v>115.3</v>
      </c>
      <c r="W96">
        <v>120</v>
      </c>
      <c r="X96">
        <v>116.6</v>
      </c>
      <c r="Y96">
        <v>109.9</v>
      </c>
      <c r="Z96">
        <v>117.2</v>
      </c>
      <c r="AA96">
        <v>126.2</v>
      </c>
      <c r="AB96">
        <v>112</v>
      </c>
      <c r="AC96">
        <v>116.2</v>
      </c>
      <c r="AD96">
        <v>123.2</v>
      </c>
    </row>
    <row r="97" spans="1:30" hidden="1" x14ac:dyDescent="0.25">
      <c r="A97" t="s">
        <v>44</v>
      </c>
      <c r="B97">
        <v>2015</v>
      </c>
      <c r="C97" t="s">
        <v>51</v>
      </c>
      <c r="D97">
        <v>124.2</v>
      </c>
      <c r="E97">
        <v>131.4</v>
      </c>
      <c r="F97">
        <v>120.1</v>
      </c>
      <c r="G97">
        <v>128.5</v>
      </c>
      <c r="H97">
        <v>111.4</v>
      </c>
      <c r="I97">
        <v>132.30000000000001</v>
      </c>
      <c r="J97">
        <v>157.6</v>
      </c>
      <c r="K97">
        <v>144</v>
      </c>
      <c r="L97">
        <v>90.5</v>
      </c>
      <c r="M97">
        <v>126.8</v>
      </c>
      <c r="N97">
        <v>120.4</v>
      </c>
      <c r="O97">
        <v>132.1</v>
      </c>
      <c r="P97">
        <v>130.30000000000001</v>
      </c>
      <c r="Q97">
        <v>131.19999999999999</v>
      </c>
      <c r="R97">
        <v>127.2</v>
      </c>
      <c r="S97">
        <v>122.9</v>
      </c>
      <c r="T97">
        <v>126.6</v>
      </c>
      <c r="U97" t="s">
        <v>87</v>
      </c>
      <c r="V97">
        <v>120.6</v>
      </c>
      <c r="W97">
        <v>122</v>
      </c>
      <c r="X97">
        <v>119.4</v>
      </c>
      <c r="Y97">
        <v>111.7</v>
      </c>
      <c r="Z97">
        <v>117.8</v>
      </c>
      <c r="AA97">
        <v>125.1</v>
      </c>
      <c r="AB97">
        <v>112.3</v>
      </c>
      <c r="AC97">
        <v>117.2</v>
      </c>
      <c r="AD97">
        <v>124.8</v>
      </c>
    </row>
    <row r="98" spans="1:30" hidden="1" x14ac:dyDescent="0.25">
      <c r="A98" t="s">
        <v>41</v>
      </c>
      <c r="B98">
        <v>2015</v>
      </c>
      <c r="C98" t="s">
        <v>52</v>
      </c>
      <c r="D98">
        <v>125.1</v>
      </c>
      <c r="E98">
        <v>131.1</v>
      </c>
      <c r="F98">
        <v>120.7</v>
      </c>
      <c r="G98">
        <v>129.19999999999999</v>
      </c>
      <c r="H98">
        <v>114.7</v>
      </c>
      <c r="I98">
        <v>132.30000000000001</v>
      </c>
      <c r="J98">
        <v>158.9</v>
      </c>
      <c r="K98">
        <v>142.1</v>
      </c>
      <c r="L98">
        <v>92.5</v>
      </c>
      <c r="M98">
        <v>125.4</v>
      </c>
      <c r="N98">
        <v>121.9</v>
      </c>
      <c r="O98">
        <v>132.69999999999999</v>
      </c>
      <c r="P98">
        <v>131</v>
      </c>
      <c r="Q98">
        <v>131</v>
      </c>
      <c r="R98">
        <v>130.4</v>
      </c>
      <c r="S98">
        <v>126.8</v>
      </c>
      <c r="T98">
        <v>129.9</v>
      </c>
      <c r="U98" t="s">
        <v>57</v>
      </c>
      <c r="V98">
        <v>123.7</v>
      </c>
      <c r="W98">
        <v>124.5</v>
      </c>
      <c r="X98">
        <v>121.4</v>
      </c>
      <c r="Y98">
        <v>113.8</v>
      </c>
      <c r="Z98">
        <v>119.6</v>
      </c>
      <c r="AA98">
        <v>124.5</v>
      </c>
      <c r="AB98">
        <v>113.7</v>
      </c>
      <c r="AC98">
        <v>118.8</v>
      </c>
      <c r="AD98">
        <v>127</v>
      </c>
    </row>
    <row r="99" spans="1:30" hidden="1" x14ac:dyDescent="0.25">
      <c r="A99" t="s">
        <v>43</v>
      </c>
      <c r="B99">
        <v>2015</v>
      </c>
      <c r="C99" t="s">
        <v>52</v>
      </c>
      <c r="D99">
        <v>123.4</v>
      </c>
      <c r="E99">
        <v>129</v>
      </c>
      <c r="F99">
        <v>115.6</v>
      </c>
      <c r="G99">
        <v>128.30000000000001</v>
      </c>
      <c r="H99">
        <v>107</v>
      </c>
      <c r="I99">
        <v>124</v>
      </c>
      <c r="J99">
        <v>168.5</v>
      </c>
      <c r="K99">
        <v>165.4</v>
      </c>
      <c r="L99">
        <v>86.3</v>
      </c>
      <c r="M99">
        <v>134.4</v>
      </c>
      <c r="N99">
        <v>119.1</v>
      </c>
      <c r="O99">
        <v>132.30000000000001</v>
      </c>
      <c r="P99">
        <v>131.5</v>
      </c>
      <c r="Q99">
        <v>134.69999999999999</v>
      </c>
      <c r="R99">
        <v>124</v>
      </c>
      <c r="S99">
        <v>118.6</v>
      </c>
      <c r="T99">
        <v>123.2</v>
      </c>
      <c r="U99" t="s">
        <v>88</v>
      </c>
      <c r="V99">
        <v>115.1</v>
      </c>
      <c r="W99">
        <v>120.4</v>
      </c>
      <c r="X99">
        <v>117.1</v>
      </c>
      <c r="Y99">
        <v>109.1</v>
      </c>
      <c r="Z99">
        <v>117.3</v>
      </c>
      <c r="AA99">
        <v>126.5</v>
      </c>
      <c r="AB99">
        <v>112.9</v>
      </c>
      <c r="AC99">
        <v>116.2</v>
      </c>
      <c r="AD99">
        <v>123.5</v>
      </c>
    </row>
    <row r="100" spans="1:30" hidden="1" x14ac:dyDescent="0.25">
      <c r="A100" t="s">
        <v>44</v>
      </c>
      <c r="B100">
        <v>2015</v>
      </c>
      <c r="C100" t="s">
        <v>52</v>
      </c>
      <c r="D100">
        <v>124.6</v>
      </c>
      <c r="E100">
        <v>130.4</v>
      </c>
      <c r="F100">
        <v>118.7</v>
      </c>
      <c r="G100">
        <v>128.9</v>
      </c>
      <c r="H100">
        <v>111.9</v>
      </c>
      <c r="I100">
        <v>128.4</v>
      </c>
      <c r="J100">
        <v>162.19999999999999</v>
      </c>
      <c r="K100">
        <v>150</v>
      </c>
      <c r="L100">
        <v>90.4</v>
      </c>
      <c r="M100">
        <v>128.4</v>
      </c>
      <c r="N100">
        <v>120.7</v>
      </c>
      <c r="O100">
        <v>132.5</v>
      </c>
      <c r="P100">
        <v>131.19999999999999</v>
      </c>
      <c r="Q100">
        <v>132</v>
      </c>
      <c r="R100">
        <v>127.9</v>
      </c>
      <c r="S100">
        <v>123.4</v>
      </c>
      <c r="T100">
        <v>127.2</v>
      </c>
      <c r="U100" t="s">
        <v>88</v>
      </c>
      <c r="V100">
        <v>120.4</v>
      </c>
      <c r="W100">
        <v>122.6</v>
      </c>
      <c r="X100">
        <v>119.8</v>
      </c>
      <c r="Y100">
        <v>111.3</v>
      </c>
      <c r="Z100">
        <v>118.3</v>
      </c>
      <c r="AA100">
        <v>125.7</v>
      </c>
      <c r="AB100">
        <v>113.4</v>
      </c>
      <c r="AC100">
        <v>117.5</v>
      </c>
      <c r="AD100">
        <v>125.4</v>
      </c>
    </row>
    <row r="101" spans="1:30" hidden="1" x14ac:dyDescent="0.25">
      <c r="A101" t="s">
        <v>41</v>
      </c>
      <c r="B101">
        <v>2015</v>
      </c>
      <c r="C101" t="s">
        <v>53</v>
      </c>
      <c r="D101">
        <v>125.6</v>
      </c>
      <c r="E101">
        <v>130.4</v>
      </c>
      <c r="F101">
        <v>120.8</v>
      </c>
      <c r="G101">
        <v>129.4</v>
      </c>
      <c r="H101">
        <v>115.8</v>
      </c>
      <c r="I101">
        <v>133.19999999999999</v>
      </c>
      <c r="J101">
        <v>157.69999999999999</v>
      </c>
      <c r="K101">
        <v>154.19999999999999</v>
      </c>
      <c r="L101">
        <v>93.7</v>
      </c>
      <c r="M101">
        <v>126.6</v>
      </c>
      <c r="N101">
        <v>122.3</v>
      </c>
      <c r="O101">
        <v>133.1</v>
      </c>
      <c r="P101">
        <v>131.80000000000001</v>
      </c>
      <c r="Q101">
        <v>131.5</v>
      </c>
      <c r="R101">
        <v>131.1</v>
      </c>
      <c r="S101">
        <v>127.3</v>
      </c>
      <c r="T101">
        <v>130.6</v>
      </c>
      <c r="U101" t="s">
        <v>57</v>
      </c>
      <c r="V101">
        <v>124.4</v>
      </c>
      <c r="W101">
        <v>125.1</v>
      </c>
      <c r="X101">
        <v>122</v>
      </c>
      <c r="Y101">
        <v>113.8</v>
      </c>
      <c r="Z101">
        <v>120.1</v>
      </c>
      <c r="AA101">
        <v>125.1</v>
      </c>
      <c r="AB101">
        <v>114.2</v>
      </c>
      <c r="AC101">
        <v>119.2</v>
      </c>
      <c r="AD101">
        <v>127.7</v>
      </c>
    </row>
    <row r="102" spans="1:30" hidden="1" x14ac:dyDescent="0.25">
      <c r="A102" t="s">
        <v>43</v>
      </c>
      <c r="B102">
        <v>2015</v>
      </c>
      <c r="C102" t="s">
        <v>53</v>
      </c>
      <c r="D102">
        <v>123.6</v>
      </c>
      <c r="E102">
        <v>128.6</v>
      </c>
      <c r="F102">
        <v>115.9</v>
      </c>
      <c r="G102">
        <v>128.5</v>
      </c>
      <c r="H102">
        <v>109</v>
      </c>
      <c r="I102">
        <v>124.1</v>
      </c>
      <c r="J102">
        <v>165.8</v>
      </c>
      <c r="K102">
        <v>187.2</v>
      </c>
      <c r="L102">
        <v>89.4</v>
      </c>
      <c r="M102">
        <v>135.80000000000001</v>
      </c>
      <c r="N102">
        <v>119.4</v>
      </c>
      <c r="O102">
        <v>132.9</v>
      </c>
      <c r="P102">
        <v>132.6</v>
      </c>
      <c r="Q102">
        <v>135.30000000000001</v>
      </c>
      <c r="R102">
        <v>124.4</v>
      </c>
      <c r="S102">
        <v>118.8</v>
      </c>
      <c r="T102">
        <v>123.6</v>
      </c>
      <c r="U102" t="s">
        <v>89</v>
      </c>
      <c r="V102">
        <v>114.9</v>
      </c>
      <c r="W102">
        <v>120.7</v>
      </c>
      <c r="X102">
        <v>117.7</v>
      </c>
      <c r="Y102">
        <v>109.3</v>
      </c>
      <c r="Z102">
        <v>117.7</v>
      </c>
      <c r="AA102">
        <v>126.5</v>
      </c>
      <c r="AB102">
        <v>113.5</v>
      </c>
      <c r="AC102">
        <v>116.5</v>
      </c>
      <c r="AD102">
        <v>124.2</v>
      </c>
    </row>
    <row r="103" spans="1:30" hidden="1" x14ac:dyDescent="0.25">
      <c r="A103" t="s">
        <v>44</v>
      </c>
      <c r="B103">
        <v>2015</v>
      </c>
      <c r="C103" t="s">
        <v>53</v>
      </c>
      <c r="D103">
        <v>125</v>
      </c>
      <c r="E103">
        <v>129.80000000000001</v>
      </c>
      <c r="F103">
        <v>118.9</v>
      </c>
      <c r="G103">
        <v>129.1</v>
      </c>
      <c r="H103">
        <v>113.3</v>
      </c>
      <c r="I103">
        <v>129</v>
      </c>
      <c r="J103">
        <v>160.4</v>
      </c>
      <c r="K103">
        <v>165.3</v>
      </c>
      <c r="L103">
        <v>92.3</v>
      </c>
      <c r="M103">
        <v>129.69999999999999</v>
      </c>
      <c r="N103">
        <v>121.1</v>
      </c>
      <c r="O103">
        <v>133</v>
      </c>
      <c r="P103">
        <v>132.1</v>
      </c>
      <c r="Q103">
        <v>132.5</v>
      </c>
      <c r="R103">
        <v>128.5</v>
      </c>
      <c r="S103">
        <v>123.8</v>
      </c>
      <c r="T103">
        <v>127.8</v>
      </c>
      <c r="U103" t="s">
        <v>89</v>
      </c>
      <c r="V103">
        <v>120.8</v>
      </c>
      <c r="W103">
        <v>123</v>
      </c>
      <c r="X103">
        <v>120.4</v>
      </c>
      <c r="Y103">
        <v>111.4</v>
      </c>
      <c r="Z103">
        <v>118.7</v>
      </c>
      <c r="AA103">
        <v>125.9</v>
      </c>
      <c r="AB103">
        <v>113.9</v>
      </c>
      <c r="AC103">
        <v>117.9</v>
      </c>
      <c r="AD103">
        <v>126.1</v>
      </c>
    </row>
    <row r="104" spans="1:30" hidden="1" x14ac:dyDescent="0.25">
      <c r="A104" t="s">
        <v>41</v>
      </c>
      <c r="B104">
        <v>2015</v>
      </c>
      <c r="C104" t="s">
        <v>55</v>
      </c>
      <c r="D104">
        <v>126.1</v>
      </c>
      <c r="E104">
        <v>130.6</v>
      </c>
      <c r="F104">
        <v>121.7</v>
      </c>
      <c r="G104">
        <v>129.5</v>
      </c>
      <c r="H104">
        <v>117.8</v>
      </c>
      <c r="I104">
        <v>132.1</v>
      </c>
      <c r="J104">
        <v>155.19999999999999</v>
      </c>
      <c r="K104">
        <v>160.80000000000001</v>
      </c>
      <c r="L104">
        <v>94.5</v>
      </c>
      <c r="M104">
        <v>128.30000000000001</v>
      </c>
      <c r="N104">
        <v>123.1</v>
      </c>
      <c r="O104">
        <v>134.19999999999999</v>
      </c>
      <c r="P104">
        <v>132.4</v>
      </c>
      <c r="Q104">
        <v>132.19999999999999</v>
      </c>
      <c r="R104">
        <v>132.1</v>
      </c>
      <c r="S104">
        <v>128.19999999999999</v>
      </c>
      <c r="T104">
        <v>131.5</v>
      </c>
      <c r="U104" t="s">
        <v>57</v>
      </c>
      <c r="V104">
        <v>125.6</v>
      </c>
      <c r="W104">
        <v>125.6</v>
      </c>
      <c r="X104">
        <v>122.6</v>
      </c>
      <c r="Y104">
        <v>114</v>
      </c>
      <c r="Z104">
        <v>120.9</v>
      </c>
      <c r="AA104">
        <v>125.8</v>
      </c>
      <c r="AB104">
        <v>114.2</v>
      </c>
      <c r="AC104">
        <v>119.6</v>
      </c>
      <c r="AD104">
        <v>128.30000000000001</v>
      </c>
    </row>
    <row r="105" spans="1:30" hidden="1" x14ac:dyDescent="0.25">
      <c r="A105" t="s">
        <v>43</v>
      </c>
      <c r="B105">
        <v>2015</v>
      </c>
      <c r="C105" t="s">
        <v>55</v>
      </c>
      <c r="D105">
        <v>124</v>
      </c>
      <c r="E105">
        <v>129.80000000000001</v>
      </c>
      <c r="F105">
        <v>121.5</v>
      </c>
      <c r="G105">
        <v>128.6</v>
      </c>
      <c r="H105">
        <v>110</v>
      </c>
      <c r="I105">
        <v>123.7</v>
      </c>
      <c r="J105">
        <v>164.6</v>
      </c>
      <c r="K105">
        <v>191.6</v>
      </c>
      <c r="L105">
        <v>90.8</v>
      </c>
      <c r="M105">
        <v>137.1</v>
      </c>
      <c r="N105">
        <v>119.8</v>
      </c>
      <c r="O105">
        <v>133.69999999999999</v>
      </c>
      <c r="P105">
        <v>133.30000000000001</v>
      </c>
      <c r="Q105">
        <v>137.6</v>
      </c>
      <c r="R105">
        <v>125</v>
      </c>
      <c r="S105">
        <v>119.3</v>
      </c>
      <c r="T105">
        <v>124.2</v>
      </c>
      <c r="U105" t="s">
        <v>90</v>
      </c>
      <c r="V105">
        <v>115.1</v>
      </c>
      <c r="W105">
        <v>121</v>
      </c>
      <c r="X105">
        <v>118.1</v>
      </c>
      <c r="Y105">
        <v>109.3</v>
      </c>
      <c r="Z105">
        <v>117.9</v>
      </c>
      <c r="AA105">
        <v>126.6</v>
      </c>
      <c r="AB105">
        <v>113.3</v>
      </c>
      <c r="AC105">
        <v>116.6</v>
      </c>
      <c r="AD105">
        <v>124.6</v>
      </c>
    </row>
    <row r="106" spans="1:30" hidden="1" x14ac:dyDescent="0.25">
      <c r="A106" t="s">
        <v>44</v>
      </c>
      <c r="B106">
        <v>2015</v>
      </c>
      <c r="C106" t="s">
        <v>55</v>
      </c>
      <c r="D106">
        <v>125.4</v>
      </c>
      <c r="E106">
        <v>130.30000000000001</v>
      </c>
      <c r="F106">
        <v>121.6</v>
      </c>
      <c r="G106">
        <v>129.19999999999999</v>
      </c>
      <c r="H106">
        <v>114.9</v>
      </c>
      <c r="I106">
        <v>128.19999999999999</v>
      </c>
      <c r="J106">
        <v>158.4</v>
      </c>
      <c r="K106">
        <v>171.2</v>
      </c>
      <c r="L106">
        <v>93.3</v>
      </c>
      <c r="M106">
        <v>131.19999999999999</v>
      </c>
      <c r="N106">
        <v>121.7</v>
      </c>
      <c r="O106">
        <v>134</v>
      </c>
      <c r="P106">
        <v>132.69999999999999</v>
      </c>
      <c r="Q106">
        <v>133.6</v>
      </c>
      <c r="R106">
        <v>129.30000000000001</v>
      </c>
      <c r="S106">
        <v>124.5</v>
      </c>
      <c r="T106">
        <v>128.6</v>
      </c>
      <c r="U106" t="s">
        <v>90</v>
      </c>
      <c r="V106">
        <v>121.6</v>
      </c>
      <c r="W106">
        <v>123.4</v>
      </c>
      <c r="X106">
        <v>120.9</v>
      </c>
      <c r="Y106">
        <v>111.5</v>
      </c>
      <c r="Z106">
        <v>119.2</v>
      </c>
      <c r="AA106">
        <v>126.3</v>
      </c>
      <c r="AB106">
        <v>113.8</v>
      </c>
      <c r="AC106">
        <v>118.1</v>
      </c>
      <c r="AD106">
        <v>126.6</v>
      </c>
    </row>
    <row r="107" spans="1:30" hidden="1" x14ac:dyDescent="0.25">
      <c r="A107" t="s">
        <v>41</v>
      </c>
      <c r="B107">
        <v>2015</v>
      </c>
      <c r="C107" t="s">
        <v>56</v>
      </c>
      <c r="D107">
        <v>126.3</v>
      </c>
      <c r="E107">
        <v>131.30000000000001</v>
      </c>
      <c r="F107">
        <v>123.3</v>
      </c>
      <c r="G107">
        <v>129.80000000000001</v>
      </c>
      <c r="H107">
        <v>118.3</v>
      </c>
      <c r="I107">
        <v>131.6</v>
      </c>
      <c r="J107">
        <v>145.5</v>
      </c>
      <c r="K107">
        <v>162.1</v>
      </c>
      <c r="L107">
        <v>95.4</v>
      </c>
      <c r="M107">
        <v>128.9</v>
      </c>
      <c r="N107">
        <v>123.3</v>
      </c>
      <c r="O107">
        <v>135.1</v>
      </c>
      <c r="P107">
        <v>131.4</v>
      </c>
      <c r="Q107">
        <v>133.1</v>
      </c>
      <c r="R107">
        <v>132.5</v>
      </c>
      <c r="S107">
        <v>128.5</v>
      </c>
      <c r="T107">
        <v>131.9</v>
      </c>
      <c r="U107" t="s">
        <v>57</v>
      </c>
      <c r="V107">
        <v>125.7</v>
      </c>
      <c r="W107">
        <v>126</v>
      </c>
      <c r="X107">
        <v>123.1</v>
      </c>
      <c r="Y107">
        <v>114</v>
      </c>
      <c r="Z107">
        <v>121.6</v>
      </c>
      <c r="AA107">
        <v>125.6</v>
      </c>
      <c r="AB107">
        <v>114.1</v>
      </c>
      <c r="AC107">
        <v>119.8</v>
      </c>
      <c r="AD107">
        <v>127.9</v>
      </c>
    </row>
    <row r="108" spans="1:30" hidden="1" x14ac:dyDescent="0.25">
      <c r="A108" t="s">
        <v>43</v>
      </c>
      <c r="B108">
        <v>2015</v>
      </c>
      <c r="C108" t="s">
        <v>56</v>
      </c>
      <c r="D108">
        <v>124.3</v>
      </c>
      <c r="E108">
        <v>131.69999999999999</v>
      </c>
      <c r="F108">
        <v>127.1</v>
      </c>
      <c r="G108">
        <v>128.6</v>
      </c>
      <c r="H108">
        <v>110</v>
      </c>
      <c r="I108">
        <v>120.8</v>
      </c>
      <c r="J108">
        <v>149</v>
      </c>
      <c r="K108">
        <v>190.1</v>
      </c>
      <c r="L108">
        <v>92.7</v>
      </c>
      <c r="M108">
        <v>138.6</v>
      </c>
      <c r="N108">
        <v>120.2</v>
      </c>
      <c r="O108">
        <v>134.19999999999999</v>
      </c>
      <c r="P108">
        <v>131.5</v>
      </c>
      <c r="Q108">
        <v>138.19999999999999</v>
      </c>
      <c r="R108">
        <v>125.4</v>
      </c>
      <c r="S108">
        <v>119.5</v>
      </c>
      <c r="T108">
        <v>124.5</v>
      </c>
      <c r="U108" t="s">
        <v>89</v>
      </c>
      <c r="V108">
        <v>116</v>
      </c>
      <c r="W108">
        <v>121</v>
      </c>
      <c r="X108">
        <v>118.6</v>
      </c>
      <c r="Y108">
        <v>109.3</v>
      </c>
      <c r="Z108">
        <v>118.1</v>
      </c>
      <c r="AA108">
        <v>126.6</v>
      </c>
      <c r="AB108">
        <v>113.2</v>
      </c>
      <c r="AC108">
        <v>116.7</v>
      </c>
      <c r="AD108">
        <v>124</v>
      </c>
    </row>
    <row r="109" spans="1:30" hidden="1" x14ac:dyDescent="0.25">
      <c r="A109" t="s">
        <v>44</v>
      </c>
      <c r="B109">
        <v>2015</v>
      </c>
      <c r="C109" t="s">
        <v>56</v>
      </c>
      <c r="D109">
        <v>125.7</v>
      </c>
      <c r="E109">
        <v>131.4</v>
      </c>
      <c r="F109">
        <v>124.8</v>
      </c>
      <c r="G109">
        <v>129.4</v>
      </c>
      <c r="H109">
        <v>115.3</v>
      </c>
      <c r="I109">
        <v>126.6</v>
      </c>
      <c r="J109">
        <v>146.69999999999999</v>
      </c>
      <c r="K109">
        <v>171.5</v>
      </c>
      <c r="L109">
        <v>94.5</v>
      </c>
      <c r="M109">
        <v>132.1</v>
      </c>
      <c r="N109">
        <v>122</v>
      </c>
      <c r="O109">
        <v>134.69999999999999</v>
      </c>
      <c r="P109">
        <v>131.4</v>
      </c>
      <c r="Q109">
        <v>134.5</v>
      </c>
      <c r="R109">
        <v>129.69999999999999</v>
      </c>
      <c r="S109">
        <v>124.8</v>
      </c>
      <c r="T109">
        <v>129</v>
      </c>
      <c r="U109" t="s">
        <v>89</v>
      </c>
      <c r="V109">
        <v>122</v>
      </c>
      <c r="W109">
        <v>123.6</v>
      </c>
      <c r="X109">
        <v>121.4</v>
      </c>
      <c r="Y109">
        <v>111.5</v>
      </c>
      <c r="Z109">
        <v>119.6</v>
      </c>
      <c r="AA109">
        <v>126.2</v>
      </c>
      <c r="AB109">
        <v>113.7</v>
      </c>
      <c r="AC109">
        <v>118.3</v>
      </c>
      <c r="AD109">
        <v>126.1</v>
      </c>
    </row>
    <row r="110" spans="1:30" hidden="1" x14ac:dyDescent="0.25">
      <c r="A110" t="s">
        <v>41</v>
      </c>
      <c r="B110">
        <v>2016</v>
      </c>
      <c r="C110" t="s">
        <v>42</v>
      </c>
      <c r="D110">
        <v>126.8</v>
      </c>
      <c r="E110">
        <v>133.19999999999999</v>
      </c>
      <c r="F110">
        <v>126.5</v>
      </c>
      <c r="G110">
        <v>130.30000000000001</v>
      </c>
      <c r="H110">
        <v>118.9</v>
      </c>
      <c r="I110">
        <v>131.6</v>
      </c>
      <c r="J110">
        <v>140.1</v>
      </c>
      <c r="K110">
        <v>163.80000000000001</v>
      </c>
      <c r="L110">
        <v>97.7</v>
      </c>
      <c r="M110">
        <v>129.6</v>
      </c>
      <c r="N110">
        <v>124.3</v>
      </c>
      <c r="O110">
        <v>135.9</v>
      </c>
      <c r="P110">
        <v>131.4</v>
      </c>
      <c r="Q110">
        <v>133.6</v>
      </c>
      <c r="R110">
        <v>133.19999999999999</v>
      </c>
      <c r="S110">
        <v>128.9</v>
      </c>
      <c r="T110">
        <v>132.6</v>
      </c>
      <c r="U110" t="s">
        <v>57</v>
      </c>
      <c r="V110">
        <v>126.2</v>
      </c>
      <c r="W110">
        <v>126.6</v>
      </c>
      <c r="X110">
        <v>123.7</v>
      </c>
      <c r="Y110">
        <v>113.6</v>
      </c>
      <c r="Z110">
        <v>121.4</v>
      </c>
      <c r="AA110">
        <v>126.2</v>
      </c>
      <c r="AB110">
        <v>114.9</v>
      </c>
      <c r="AC110">
        <v>120.1</v>
      </c>
      <c r="AD110">
        <v>128.1</v>
      </c>
    </row>
    <row r="111" spans="1:30" hidden="1" x14ac:dyDescent="0.25">
      <c r="A111" t="s">
        <v>43</v>
      </c>
      <c r="B111">
        <v>2016</v>
      </c>
      <c r="C111" t="s">
        <v>42</v>
      </c>
      <c r="D111">
        <v>124.7</v>
      </c>
      <c r="E111">
        <v>135.9</v>
      </c>
      <c r="F111">
        <v>132</v>
      </c>
      <c r="G111">
        <v>129.19999999999999</v>
      </c>
      <c r="H111">
        <v>109.7</v>
      </c>
      <c r="I111">
        <v>119</v>
      </c>
      <c r="J111">
        <v>144.1</v>
      </c>
      <c r="K111">
        <v>184.2</v>
      </c>
      <c r="L111">
        <v>96.7</v>
      </c>
      <c r="M111">
        <v>139.5</v>
      </c>
      <c r="N111">
        <v>120.5</v>
      </c>
      <c r="O111">
        <v>134.69999999999999</v>
      </c>
      <c r="P111">
        <v>131.19999999999999</v>
      </c>
      <c r="Q111">
        <v>139.5</v>
      </c>
      <c r="R111">
        <v>125.8</v>
      </c>
      <c r="S111">
        <v>119.8</v>
      </c>
      <c r="T111">
        <v>124.9</v>
      </c>
      <c r="U111" t="s">
        <v>91</v>
      </c>
      <c r="V111">
        <v>116.9</v>
      </c>
      <c r="W111">
        <v>121.6</v>
      </c>
      <c r="X111">
        <v>119.1</v>
      </c>
      <c r="Y111">
        <v>108.9</v>
      </c>
      <c r="Z111">
        <v>118.5</v>
      </c>
      <c r="AA111">
        <v>126.4</v>
      </c>
      <c r="AB111">
        <v>114</v>
      </c>
      <c r="AC111">
        <v>116.8</v>
      </c>
      <c r="AD111">
        <v>124.2</v>
      </c>
    </row>
    <row r="112" spans="1:30" hidden="1" x14ac:dyDescent="0.25">
      <c r="A112" t="s">
        <v>44</v>
      </c>
      <c r="B112">
        <v>2016</v>
      </c>
      <c r="C112" t="s">
        <v>42</v>
      </c>
      <c r="D112">
        <v>126.1</v>
      </c>
      <c r="E112">
        <v>134.1</v>
      </c>
      <c r="F112">
        <v>128.6</v>
      </c>
      <c r="G112">
        <v>129.9</v>
      </c>
      <c r="H112">
        <v>115.5</v>
      </c>
      <c r="I112">
        <v>125.7</v>
      </c>
      <c r="J112">
        <v>141.5</v>
      </c>
      <c r="K112">
        <v>170.7</v>
      </c>
      <c r="L112">
        <v>97.4</v>
      </c>
      <c r="M112">
        <v>132.9</v>
      </c>
      <c r="N112">
        <v>122.7</v>
      </c>
      <c r="O112">
        <v>135.30000000000001</v>
      </c>
      <c r="P112">
        <v>131.30000000000001</v>
      </c>
      <c r="Q112">
        <v>135.19999999999999</v>
      </c>
      <c r="R112">
        <v>130.30000000000001</v>
      </c>
      <c r="S112">
        <v>125.1</v>
      </c>
      <c r="T112">
        <v>129.5</v>
      </c>
      <c r="U112" t="s">
        <v>91</v>
      </c>
      <c r="V112">
        <v>122.7</v>
      </c>
      <c r="W112">
        <v>124.2</v>
      </c>
      <c r="X112">
        <v>122</v>
      </c>
      <c r="Y112">
        <v>111.1</v>
      </c>
      <c r="Z112">
        <v>119.8</v>
      </c>
      <c r="AA112">
        <v>126.3</v>
      </c>
      <c r="AB112">
        <v>114.5</v>
      </c>
      <c r="AC112">
        <v>118.5</v>
      </c>
      <c r="AD112">
        <v>126.3</v>
      </c>
    </row>
    <row r="113" spans="1:30" hidden="1" x14ac:dyDescent="0.25">
      <c r="A113" t="s">
        <v>41</v>
      </c>
      <c r="B113">
        <v>2016</v>
      </c>
      <c r="C113" t="s">
        <v>45</v>
      </c>
      <c r="D113">
        <v>127.1</v>
      </c>
      <c r="E113">
        <v>133.69999999999999</v>
      </c>
      <c r="F113">
        <v>127.7</v>
      </c>
      <c r="G113">
        <v>130.69999999999999</v>
      </c>
      <c r="H113">
        <v>118.5</v>
      </c>
      <c r="I113">
        <v>130.4</v>
      </c>
      <c r="J113">
        <v>130.9</v>
      </c>
      <c r="K113">
        <v>162.80000000000001</v>
      </c>
      <c r="L113">
        <v>98.7</v>
      </c>
      <c r="M113">
        <v>130.6</v>
      </c>
      <c r="N113">
        <v>124.8</v>
      </c>
      <c r="O113">
        <v>136.4</v>
      </c>
      <c r="P113">
        <v>130.30000000000001</v>
      </c>
      <c r="Q113">
        <v>134.4</v>
      </c>
      <c r="R113">
        <v>133.9</v>
      </c>
      <c r="S113">
        <v>129.80000000000001</v>
      </c>
      <c r="T113">
        <v>133.4</v>
      </c>
      <c r="U113" t="s">
        <v>57</v>
      </c>
      <c r="V113">
        <v>127.5</v>
      </c>
      <c r="W113">
        <v>127.1</v>
      </c>
      <c r="X113">
        <v>124.3</v>
      </c>
      <c r="Y113">
        <v>113.9</v>
      </c>
      <c r="Z113">
        <v>122.3</v>
      </c>
      <c r="AA113">
        <v>127.1</v>
      </c>
      <c r="AB113">
        <v>116.8</v>
      </c>
      <c r="AC113">
        <v>120.9</v>
      </c>
      <c r="AD113">
        <v>127.9</v>
      </c>
    </row>
    <row r="114" spans="1:30" hidden="1" x14ac:dyDescent="0.25">
      <c r="A114" t="s">
        <v>43</v>
      </c>
      <c r="B114">
        <v>2016</v>
      </c>
      <c r="C114" t="s">
        <v>45</v>
      </c>
      <c r="D114">
        <v>124.8</v>
      </c>
      <c r="E114">
        <v>135.1</v>
      </c>
      <c r="F114">
        <v>130.30000000000001</v>
      </c>
      <c r="G114">
        <v>129.6</v>
      </c>
      <c r="H114">
        <v>108.4</v>
      </c>
      <c r="I114">
        <v>118.6</v>
      </c>
      <c r="J114">
        <v>129.19999999999999</v>
      </c>
      <c r="K114">
        <v>176.4</v>
      </c>
      <c r="L114">
        <v>99.1</v>
      </c>
      <c r="M114">
        <v>139.69999999999999</v>
      </c>
      <c r="N114">
        <v>120.6</v>
      </c>
      <c r="O114">
        <v>135.19999999999999</v>
      </c>
      <c r="P114">
        <v>129.1</v>
      </c>
      <c r="Q114">
        <v>140</v>
      </c>
      <c r="R114">
        <v>126.2</v>
      </c>
      <c r="S114">
        <v>120.1</v>
      </c>
      <c r="T114">
        <v>125.3</v>
      </c>
      <c r="U114" t="s">
        <v>92</v>
      </c>
      <c r="V114">
        <v>116</v>
      </c>
      <c r="W114">
        <v>121.8</v>
      </c>
      <c r="X114">
        <v>119.5</v>
      </c>
      <c r="Y114">
        <v>109.1</v>
      </c>
      <c r="Z114">
        <v>118.8</v>
      </c>
      <c r="AA114">
        <v>126.3</v>
      </c>
      <c r="AB114">
        <v>116.2</v>
      </c>
      <c r="AC114">
        <v>117.2</v>
      </c>
      <c r="AD114">
        <v>123.8</v>
      </c>
    </row>
    <row r="115" spans="1:30" hidden="1" x14ac:dyDescent="0.25">
      <c r="A115" t="s">
        <v>44</v>
      </c>
      <c r="B115">
        <v>2016</v>
      </c>
      <c r="C115" t="s">
        <v>45</v>
      </c>
      <c r="D115">
        <v>126.4</v>
      </c>
      <c r="E115">
        <v>134.19999999999999</v>
      </c>
      <c r="F115">
        <v>128.69999999999999</v>
      </c>
      <c r="G115">
        <v>130.30000000000001</v>
      </c>
      <c r="H115">
        <v>114.8</v>
      </c>
      <c r="I115">
        <v>124.9</v>
      </c>
      <c r="J115">
        <v>130.30000000000001</v>
      </c>
      <c r="K115">
        <v>167.4</v>
      </c>
      <c r="L115">
        <v>98.8</v>
      </c>
      <c r="M115">
        <v>133.6</v>
      </c>
      <c r="N115">
        <v>123</v>
      </c>
      <c r="O115">
        <v>135.80000000000001</v>
      </c>
      <c r="P115">
        <v>129.9</v>
      </c>
      <c r="Q115">
        <v>135.9</v>
      </c>
      <c r="R115">
        <v>130.9</v>
      </c>
      <c r="S115">
        <v>125.8</v>
      </c>
      <c r="T115">
        <v>130.19999999999999</v>
      </c>
      <c r="U115" t="s">
        <v>92</v>
      </c>
      <c r="V115">
        <v>123.1</v>
      </c>
      <c r="W115">
        <v>124.6</v>
      </c>
      <c r="X115">
        <v>122.5</v>
      </c>
      <c r="Y115">
        <v>111.4</v>
      </c>
      <c r="Z115">
        <v>120.3</v>
      </c>
      <c r="AA115">
        <v>126.6</v>
      </c>
      <c r="AB115">
        <v>116.6</v>
      </c>
      <c r="AC115">
        <v>119.1</v>
      </c>
      <c r="AD115">
        <v>126</v>
      </c>
    </row>
    <row r="116" spans="1:30" hidden="1" x14ac:dyDescent="0.25">
      <c r="A116" t="s">
        <v>41</v>
      </c>
      <c r="B116">
        <v>2016</v>
      </c>
      <c r="C116" t="s">
        <v>46</v>
      </c>
      <c r="D116">
        <v>127.3</v>
      </c>
      <c r="E116">
        <v>134.4</v>
      </c>
      <c r="F116">
        <v>125.1</v>
      </c>
      <c r="G116">
        <v>130.5</v>
      </c>
      <c r="H116">
        <v>118.3</v>
      </c>
      <c r="I116">
        <v>131.69999999999999</v>
      </c>
      <c r="J116">
        <v>130.69999999999999</v>
      </c>
      <c r="K116">
        <v>161.19999999999999</v>
      </c>
      <c r="L116">
        <v>100.4</v>
      </c>
      <c r="M116">
        <v>130.80000000000001</v>
      </c>
      <c r="N116">
        <v>124.9</v>
      </c>
      <c r="O116">
        <v>137</v>
      </c>
      <c r="P116">
        <v>130.4</v>
      </c>
      <c r="Q116">
        <v>135</v>
      </c>
      <c r="R116">
        <v>134.4</v>
      </c>
      <c r="S116">
        <v>130.19999999999999</v>
      </c>
      <c r="T116">
        <v>133.80000000000001</v>
      </c>
      <c r="U116" t="s">
        <v>57</v>
      </c>
      <c r="V116">
        <v>127</v>
      </c>
      <c r="W116">
        <v>127.7</v>
      </c>
      <c r="X116">
        <v>124.8</v>
      </c>
      <c r="Y116">
        <v>113.6</v>
      </c>
      <c r="Z116">
        <v>122.5</v>
      </c>
      <c r="AA116">
        <v>127.5</v>
      </c>
      <c r="AB116">
        <v>117.4</v>
      </c>
      <c r="AC116">
        <v>121.1</v>
      </c>
      <c r="AD116">
        <v>128</v>
      </c>
    </row>
    <row r="117" spans="1:30" hidden="1" x14ac:dyDescent="0.25">
      <c r="A117" t="s">
        <v>43</v>
      </c>
      <c r="B117">
        <v>2016</v>
      </c>
      <c r="C117" t="s">
        <v>46</v>
      </c>
      <c r="D117">
        <v>124.8</v>
      </c>
      <c r="E117">
        <v>136.30000000000001</v>
      </c>
      <c r="F117">
        <v>123.7</v>
      </c>
      <c r="G117">
        <v>129.69999999999999</v>
      </c>
      <c r="H117">
        <v>107.9</v>
      </c>
      <c r="I117">
        <v>119.9</v>
      </c>
      <c r="J117">
        <v>128.1</v>
      </c>
      <c r="K117">
        <v>170.3</v>
      </c>
      <c r="L117">
        <v>101.8</v>
      </c>
      <c r="M117">
        <v>140.1</v>
      </c>
      <c r="N117">
        <v>120.7</v>
      </c>
      <c r="O117">
        <v>135.4</v>
      </c>
      <c r="P117">
        <v>128.9</v>
      </c>
      <c r="Q117">
        <v>140.6</v>
      </c>
      <c r="R117">
        <v>126.4</v>
      </c>
      <c r="S117">
        <v>120.3</v>
      </c>
      <c r="T117">
        <v>125.5</v>
      </c>
      <c r="U117" t="s">
        <v>93</v>
      </c>
      <c r="V117">
        <v>114.8</v>
      </c>
      <c r="W117">
        <v>122.3</v>
      </c>
      <c r="X117">
        <v>119.7</v>
      </c>
      <c r="Y117">
        <v>108.5</v>
      </c>
      <c r="Z117">
        <v>119.1</v>
      </c>
      <c r="AA117">
        <v>126.4</v>
      </c>
      <c r="AB117">
        <v>117.1</v>
      </c>
      <c r="AC117">
        <v>117.3</v>
      </c>
      <c r="AD117">
        <v>123.8</v>
      </c>
    </row>
    <row r="118" spans="1:30" hidden="1" x14ac:dyDescent="0.25">
      <c r="A118" t="s">
        <v>44</v>
      </c>
      <c r="B118">
        <v>2016</v>
      </c>
      <c r="C118" t="s">
        <v>46</v>
      </c>
      <c r="D118">
        <v>126.5</v>
      </c>
      <c r="E118">
        <v>135.1</v>
      </c>
      <c r="F118">
        <v>124.6</v>
      </c>
      <c r="G118">
        <v>130.19999999999999</v>
      </c>
      <c r="H118">
        <v>114.5</v>
      </c>
      <c r="I118">
        <v>126.2</v>
      </c>
      <c r="J118">
        <v>129.80000000000001</v>
      </c>
      <c r="K118">
        <v>164.3</v>
      </c>
      <c r="L118">
        <v>100.9</v>
      </c>
      <c r="M118">
        <v>133.9</v>
      </c>
      <c r="N118">
        <v>123.1</v>
      </c>
      <c r="O118">
        <v>136.30000000000001</v>
      </c>
      <c r="P118">
        <v>129.80000000000001</v>
      </c>
      <c r="Q118">
        <v>136.5</v>
      </c>
      <c r="R118">
        <v>131.30000000000001</v>
      </c>
      <c r="S118">
        <v>126.1</v>
      </c>
      <c r="T118">
        <v>130.5</v>
      </c>
      <c r="U118" t="s">
        <v>93</v>
      </c>
      <c r="V118">
        <v>122.4</v>
      </c>
      <c r="W118">
        <v>125.1</v>
      </c>
      <c r="X118">
        <v>122.9</v>
      </c>
      <c r="Y118">
        <v>110.9</v>
      </c>
      <c r="Z118">
        <v>120.6</v>
      </c>
      <c r="AA118">
        <v>126.9</v>
      </c>
      <c r="AB118">
        <v>117.3</v>
      </c>
      <c r="AC118">
        <v>119.3</v>
      </c>
      <c r="AD118">
        <v>126</v>
      </c>
    </row>
    <row r="119" spans="1:30" hidden="1" x14ac:dyDescent="0.25">
      <c r="A119" t="s">
        <v>41</v>
      </c>
      <c r="B119">
        <v>2016</v>
      </c>
      <c r="C119" t="s">
        <v>47</v>
      </c>
      <c r="D119">
        <v>127.4</v>
      </c>
      <c r="E119">
        <v>135.4</v>
      </c>
      <c r="F119">
        <v>123.4</v>
      </c>
      <c r="G119">
        <v>131.30000000000001</v>
      </c>
      <c r="H119">
        <v>118.2</v>
      </c>
      <c r="I119">
        <v>138.1</v>
      </c>
      <c r="J119">
        <v>134.1</v>
      </c>
      <c r="K119">
        <v>162.69999999999999</v>
      </c>
      <c r="L119">
        <v>105</v>
      </c>
      <c r="M119">
        <v>131.4</v>
      </c>
      <c r="N119">
        <v>125.4</v>
      </c>
      <c r="O119">
        <v>137.4</v>
      </c>
      <c r="P119">
        <v>131.80000000000001</v>
      </c>
      <c r="Q119">
        <v>135.5</v>
      </c>
      <c r="R119">
        <v>135</v>
      </c>
      <c r="S119">
        <v>130.6</v>
      </c>
      <c r="T119">
        <v>134.4</v>
      </c>
      <c r="U119" t="s">
        <v>57</v>
      </c>
      <c r="V119">
        <v>127</v>
      </c>
      <c r="W119">
        <v>128</v>
      </c>
      <c r="X119">
        <v>125.2</v>
      </c>
      <c r="Y119">
        <v>114.4</v>
      </c>
      <c r="Z119">
        <v>123.2</v>
      </c>
      <c r="AA119">
        <v>127.9</v>
      </c>
      <c r="AB119">
        <v>118.4</v>
      </c>
      <c r="AC119">
        <v>121.7</v>
      </c>
      <c r="AD119">
        <v>129</v>
      </c>
    </row>
    <row r="120" spans="1:30" hidden="1" x14ac:dyDescent="0.25">
      <c r="A120" t="s">
        <v>43</v>
      </c>
      <c r="B120">
        <v>2016</v>
      </c>
      <c r="C120" t="s">
        <v>47</v>
      </c>
      <c r="D120">
        <v>124.9</v>
      </c>
      <c r="E120">
        <v>139.30000000000001</v>
      </c>
      <c r="F120">
        <v>119.9</v>
      </c>
      <c r="G120">
        <v>130.19999999999999</v>
      </c>
      <c r="H120">
        <v>108.9</v>
      </c>
      <c r="I120">
        <v>131.1</v>
      </c>
      <c r="J120">
        <v>136.80000000000001</v>
      </c>
      <c r="K120">
        <v>176.9</v>
      </c>
      <c r="L120">
        <v>109.1</v>
      </c>
      <c r="M120">
        <v>140.4</v>
      </c>
      <c r="N120">
        <v>121.1</v>
      </c>
      <c r="O120">
        <v>135.9</v>
      </c>
      <c r="P120">
        <v>131.80000000000001</v>
      </c>
      <c r="Q120">
        <v>141.5</v>
      </c>
      <c r="R120">
        <v>126.8</v>
      </c>
      <c r="S120">
        <v>120.5</v>
      </c>
      <c r="T120">
        <v>125.8</v>
      </c>
      <c r="U120" t="s">
        <v>94</v>
      </c>
      <c r="V120">
        <v>114.6</v>
      </c>
      <c r="W120">
        <v>122.8</v>
      </c>
      <c r="X120">
        <v>120</v>
      </c>
      <c r="Y120">
        <v>110</v>
      </c>
      <c r="Z120">
        <v>119.5</v>
      </c>
      <c r="AA120">
        <v>127.6</v>
      </c>
      <c r="AB120">
        <v>117.6</v>
      </c>
      <c r="AC120">
        <v>118.2</v>
      </c>
      <c r="AD120">
        <v>125.3</v>
      </c>
    </row>
    <row r="121" spans="1:30" hidden="1" x14ac:dyDescent="0.25">
      <c r="A121" t="s">
        <v>44</v>
      </c>
      <c r="B121">
        <v>2016</v>
      </c>
      <c r="C121" t="s">
        <v>47</v>
      </c>
      <c r="D121">
        <v>126.6</v>
      </c>
      <c r="E121">
        <v>136.80000000000001</v>
      </c>
      <c r="F121">
        <v>122</v>
      </c>
      <c r="G121">
        <v>130.9</v>
      </c>
      <c r="H121">
        <v>114.8</v>
      </c>
      <c r="I121">
        <v>134.80000000000001</v>
      </c>
      <c r="J121">
        <v>135</v>
      </c>
      <c r="K121">
        <v>167.5</v>
      </c>
      <c r="L121">
        <v>106.4</v>
      </c>
      <c r="M121">
        <v>134.4</v>
      </c>
      <c r="N121">
        <v>123.6</v>
      </c>
      <c r="O121">
        <v>136.69999999999999</v>
      </c>
      <c r="P121">
        <v>131.80000000000001</v>
      </c>
      <c r="Q121">
        <v>137.1</v>
      </c>
      <c r="R121">
        <v>131.80000000000001</v>
      </c>
      <c r="S121">
        <v>126.4</v>
      </c>
      <c r="T121">
        <v>131</v>
      </c>
      <c r="U121" t="s">
        <v>94</v>
      </c>
      <c r="V121">
        <v>122.3</v>
      </c>
      <c r="W121">
        <v>125.5</v>
      </c>
      <c r="X121">
        <v>123.2</v>
      </c>
      <c r="Y121">
        <v>112.1</v>
      </c>
      <c r="Z121">
        <v>121.1</v>
      </c>
      <c r="AA121">
        <v>127.7</v>
      </c>
      <c r="AB121">
        <v>118.1</v>
      </c>
      <c r="AC121">
        <v>120</v>
      </c>
      <c r="AD121">
        <v>127.3</v>
      </c>
    </row>
    <row r="122" spans="1:30" hidden="1" x14ac:dyDescent="0.25">
      <c r="A122" t="s">
        <v>41</v>
      </c>
      <c r="B122">
        <v>2016</v>
      </c>
      <c r="C122" t="s">
        <v>48</v>
      </c>
      <c r="D122">
        <v>127.6</v>
      </c>
      <c r="E122">
        <v>137.5</v>
      </c>
      <c r="F122">
        <v>124.4</v>
      </c>
      <c r="G122">
        <v>132.4</v>
      </c>
      <c r="H122">
        <v>118.2</v>
      </c>
      <c r="I122">
        <v>138.1</v>
      </c>
      <c r="J122">
        <v>141.80000000000001</v>
      </c>
      <c r="K122">
        <v>166</v>
      </c>
      <c r="L122">
        <v>107.5</v>
      </c>
      <c r="M122">
        <v>132.19999999999999</v>
      </c>
      <c r="N122">
        <v>126.1</v>
      </c>
      <c r="O122">
        <v>138.30000000000001</v>
      </c>
      <c r="P122">
        <v>133.6</v>
      </c>
      <c r="Q122">
        <v>136</v>
      </c>
      <c r="R122">
        <v>135.4</v>
      </c>
      <c r="S122">
        <v>131.1</v>
      </c>
      <c r="T122">
        <v>134.80000000000001</v>
      </c>
      <c r="U122" t="s">
        <v>57</v>
      </c>
      <c r="V122">
        <v>127.4</v>
      </c>
      <c r="W122">
        <v>128.5</v>
      </c>
      <c r="X122">
        <v>125.8</v>
      </c>
      <c r="Y122">
        <v>115.1</v>
      </c>
      <c r="Z122">
        <v>123.6</v>
      </c>
      <c r="AA122">
        <v>129.1</v>
      </c>
      <c r="AB122">
        <v>119.7</v>
      </c>
      <c r="AC122">
        <v>122.5</v>
      </c>
      <c r="AD122">
        <v>130.30000000000001</v>
      </c>
    </row>
    <row r="123" spans="1:30" hidden="1" x14ac:dyDescent="0.25">
      <c r="A123" t="s">
        <v>43</v>
      </c>
      <c r="B123">
        <v>2016</v>
      </c>
      <c r="C123" t="s">
        <v>48</v>
      </c>
      <c r="D123">
        <v>125</v>
      </c>
      <c r="E123">
        <v>142.1</v>
      </c>
      <c r="F123">
        <v>127</v>
      </c>
      <c r="G123">
        <v>130.4</v>
      </c>
      <c r="H123">
        <v>109.6</v>
      </c>
      <c r="I123">
        <v>133.5</v>
      </c>
      <c r="J123">
        <v>151.4</v>
      </c>
      <c r="K123">
        <v>182.8</v>
      </c>
      <c r="L123">
        <v>111.1</v>
      </c>
      <c r="M123">
        <v>141.5</v>
      </c>
      <c r="N123">
        <v>121.5</v>
      </c>
      <c r="O123">
        <v>136.30000000000001</v>
      </c>
      <c r="P123">
        <v>134.6</v>
      </c>
      <c r="Q123">
        <v>142.19999999999999</v>
      </c>
      <c r="R123">
        <v>127.2</v>
      </c>
      <c r="S123">
        <v>120.7</v>
      </c>
      <c r="T123">
        <v>126.2</v>
      </c>
      <c r="U123" t="s">
        <v>95</v>
      </c>
      <c r="V123">
        <v>115</v>
      </c>
      <c r="W123">
        <v>123.2</v>
      </c>
      <c r="X123">
        <v>120.3</v>
      </c>
      <c r="Y123">
        <v>110.7</v>
      </c>
      <c r="Z123">
        <v>119.8</v>
      </c>
      <c r="AA123">
        <v>128</v>
      </c>
      <c r="AB123">
        <v>118.5</v>
      </c>
      <c r="AC123">
        <v>118.7</v>
      </c>
      <c r="AD123">
        <v>126.6</v>
      </c>
    </row>
    <row r="124" spans="1:30" hidden="1" x14ac:dyDescent="0.25">
      <c r="A124" t="s">
        <v>44</v>
      </c>
      <c r="B124">
        <v>2016</v>
      </c>
      <c r="C124" t="s">
        <v>48</v>
      </c>
      <c r="D124">
        <v>126.8</v>
      </c>
      <c r="E124">
        <v>139.1</v>
      </c>
      <c r="F124">
        <v>125.4</v>
      </c>
      <c r="G124">
        <v>131.69999999999999</v>
      </c>
      <c r="H124">
        <v>115</v>
      </c>
      <c r="I124">
        <v>136</v>
      </c>
      <c r="J124">
        <v>145.1</v>
      </c>
      <c r="K124">
        <v>171.7</v>
      </c>
      <c r="L124">
        <v>108.7</v>
      </c>
      <c r="M124">
        <v>135.30000000000001</v>
      </c>
      <c r="N124">
        <v>124.2</v>
      </c>
      <c r="O124">
        <v>137.4</v>
      </c>
      <c r="P124">
        <v>134</v>
      </c>
      <c r="Q124">
        <v>137.69999999999999</v>
      </c>
      <c r="R124">
        <v>132.19999999999999</v>
      </c>
      <c r="S124">
        <v>126.8</v>
      </c>
      <c r="T124">
        <v>131.4</v>
      </c>
      <c r="U124" t="s">
        <v>95</v>
      </c>
      <c r="V124">
        <v>122.7</v>
      </c>
      <c r="W124">
        <v>126</v>
      </c>
      <c r="X124">
        <v>123.7</v>
      </c>
      <c r="Y124">
        <v>112.8</v>
      </c>
      <c r="Z124">
        <v>121.5</v>
      </c>
      <c r="AA124">
        <v>128.5</v>
      </c>
      <c r="AB124">
        <v>119.2</v>
      </c>
      <c r="AC124">
        <v>120.7</v>
      </c>
      <c r="AD124">
        <v>128.6</v>
      </c>
    </row>
    <row r="125" spans="1:30" hidden="1" x14ac:dyDescent="0.25">
      <c r="A125" t="s">
        <v>41</v>
      </c>
      <c r="B125">
        <v>2016</v>
      </c>
      <c r="C125" t="s">
        <v>49</v>
      </c>
      <c r="D125">
        <v>128.6</v>
      </c>
      <c r="E125">
        <v>138.6</v>
      </c>
      <c r="F125">
        <v>126.6</v>
      </c>
      <c r="G125">
        <v>133.6</v>
      </c>
      <c r="H125">
        <v>118.6</v>
      </c>
      <c r="I125">
        <v>137.4</v>
      </c>
      <c r="J125">
        <v>152.5</v>
      </c>
      <c r="K125">
        <v>169.2</v>
      </c>
      <c r="L125">
        <v>108.8</v>
      </c>
      <c r="M125">
        <v>133.1</v>
      </c>
      <c r="N125">
        <v>126.4</v>
      </c>
      <c r="O125">
        <v>139.19999999999999</v>
      </c>
      <c r="P125">
        <v>136</v>
      </c>
      <c r="Q125">
        <v>137.19999999999999</v>
      </c>
      <c r="R125">
        <v>136.30000000000001</v>
      </c>
      <c r="S125">
        <v>131.6</v>
      </c>
      <c r="T125">
        <v>135.6</v>
      </c>
      <c r="U125" t="s">
        <v>57</v>
      </c>
      <c r="V125">
        <v>128</v>
      </c>
      <c r="W125">
        <v>129.30000000000001</v>
      </c>
      <c r="X125">
        <v>126.2</v>
      </c>
      <c r="Y125">
        <v>116.3</v>
      </c>
      <c r="Z125">
        <v>124.1</v>
      </c>
      <c r="AA125">
        <v>130.19999999999999</v>
      </c>
      <c r="AB125">
        <v>119.9</v>
      </c>
      <c r="AC125">
        <v>123.3</v>
      </c>
      <c r="AD125">
        <v>131.9</v>
      </c>
    </row>
    <row r="126" spans="1:30" hidden="1" x14ac:dyDescent="0.25">
      <c r="A126" t="s">
        <v>43</v>
      </c>
      <c r="B126">
        <v>2016</v>
      </c>
      <c r="C126" t="s">
        <v>49</v>
      </c>
      <c r="D126">
        <v>125.9</v>
      </c>
      <c r="E126">
        <v>143.9</v>
      </c>
      <c r="F126">
        <v>130.9</v>
      </c>
      <c r="G126">
        <v>131</v>
      </c>
      <c r="H126">
        <v>110.2</v>
      </c>
      <c r="I126">
        <v>135.5</v>
      </c>
      <c r="J126">
        <v>173.7</v>
      </c>
      <c r="K126">
        <v>184.4</v>
      </c>
      <c r="L126">
        <v>112</v>
      </c>
      <c r="M126">
        <v>142.80000000000001</v>
      </c>
      <c r="N126">
        <v>121.6</v>
      </c>
      <c r="O126">
        <v>136.9</v>
      </c>
      <c r="P126">
        <v>138.19999999999999</v>
      </c>
      <c r="Q126">
        <v>142.69999999999999</v>
      </c>
      <c r="R126">
        <v>127.6</v>
      </c>
      <c r="S126">
        <v>121.1</v>
      </c>
      <c r="T126">
        <v>126.6</v>
      </c>
      <c r="U126" t="s">
        <v>96</v>
      </c>
      <c r="V126">
        <v>115.5</v>
      </c>
      <c r="W126">
        <v>123.2</v>
      </c>
      <c r="X126">
        <v>120.6</v>
      </c>
      <c r="Y126">
        <v>112.3</v>
      </c>
      <c r="Z126">
        <v>119.9</v>
      </c>
      <c r="AA126">
        <v>129.30000000000001</v>
      </c>
      <c r="AB126">
        <v>118.8</v>
      </c>
      <c r="AC126">
        <v>119.6</v>
      </c>
      <c r="AD126">
        <v>128.1</v>
      </c>
    </row>
    <row r="127" spans="1:30" hidden="1" x14ac:dyDescent="0.25">
      <c r="A127" t="s">
        <v>44</v>
      </c>
      <c r="B127">
        <v>2016</v>
      </c>
      <c r="C127" t="s">
        <v>49</v>
      </c>
      <c r="D127">
        <v>127.7</v>
      </c>
      <c r="E127">
        <v>140.5</v>
      </c>
      <c r="F127">
        <v>128.30000000000001</v>
      </c>
      <c r="G127">
        <v>132.6</v>
      </c>
      <c r="H127">
        <v>115.5</v>
      </c>
      <c r="I127">
        <v>136.5</v>
      </c>
      <c r="J127">
        <v>159.69999999999999</v>
      </c>
      <c r="K127">
        <v>174.3</v>
      </c>
      <c r="L127">
        <v>109.9</v>
      </c>
      <c r="M127">
        <v>136.30000000000001</v>
      </c>
      <c r="N127">
        <v>124.4</v>
      </c>
      <c r="O127">
        <v>138.1</v>
      </c>
      <c r="P127">
        <v>136.80000000000001</v>
      </c>
      <c r="Q127">
        <v>138.69999999999999</v>
      </c>
      <c r="R127">
        <v>132.9</v>
      </c>
      <c r="S127">
        <v>127.2</v>
      </c>
      <c r="T127">
        <v>132</v>
      </c>
      <c r="U127" t="s">
        <v>96</v>
      </c>
      <c r="V127">
        <v>123.3</v>
      </c>
      <c r="W127">
        <v>126.4</v>
      </c>
      <c r="X127">
        <v>124.1</v>
      </c>
      <c r="Y127">
        <v>114.2</v>
      </c>
      <c r="Z127">
        <v>121.7</v>
      </c>
      <c r="AA127">
        <v>129.69999999999999</v>
      </c>
      <c r="AB127">
        <v>119.4</v>
      </c>
      <c r="AC127">
        <v>121.5</v>
      </c>
      <c r="AD127">
        <v>130.1</v>
      </c>
    </row>
    <row r="128" spans="1:30" hidden="1" x14ac:dyDescent="0.25">
      <c r="A128" t="s">
        <v>41</v>
      </c>
      <c r="B128">
        <v>2016</v>
      </c>
      <c r="C128" t="s">
        <v>50</v>
      </c>
      <c r="D128">
        <v>129.30000000000001</v>
      </c>
      <c r="E128">
        <v>139.5</v>
      </c>
      <c r="F128">
        <v>129.6</v>
      </c>
      <c r="G128">
        <v>134.5</v>
      </c>
      <c r="H128">
        <v>119.5</v>
      </c>
      <c r="I128">
        <v>138.5</v>
      </c>
      <c r="J128">
        <v>158.19999999999999</v>
      </c>
      <c r="K128">
        <v>171.8</v>
      </c>
      <c r="L128">
        <v>110.3</v>
      </c>
      <c r="M128">
        <v>134.30000000000001</v>
      </c>
      <c r="N128">
        <v>127.3</v>
      </c>
      <c r="O128">
        <v>139.9</v>
      </c>
      <c r="P128">
        <v>137.6</v>
      </c>
      <c r="Q128">
        <v>138</v>
      </c>
      <c r="R128">
        <v>137.19999999999999</v>
      </c>
      <c r="S128">
        <v>132.19999999999999</v>
      </c>
      <c r="T128">
        <v>136.5</v>
      </c>
      <c r="U128" t="s">
        <v>57</v>
      </c>
      <c r="V128">
        <v>128.19999999999999</v>
      </c>
      <c r="W128">
        <v>130</v>
      </c>
      <c r="X128">
        <v>126.7</v>
      </c>
      <c r="Y128">
        <v>116.4</v>
      </c>
      <c r="Z128">
        <v>125.2</v>
      </c>
      <c r="AA128">
        <v>130.80000000000001</v>
      </c>
      <c r="AB128">
        <v>120.9</v>
      </c>
      <c r="AC128">
        <v>123.8</v>
      </c>
      <c r="AD128">
        <v>133</v>
      </c>
    </row>
    <row r="129" spans="1:30" hidden="1" x14ac:dyDescent="0.25">
      <c r="A129" t="s">
        <v>43</v>
      </c>
      <c r="B129">
        <v>2016</v>
      </c>
      <c r="C129" t="s">
        <v>50</v>
      </c>
      <c r="D129">
        <v>126.8</v>
      </c>
      <c r="E129">
        <v>144.19999999999999</v>
      </c>
      <c r="F129">
        <v>136.6</v>
      </c>
      <c r="G129">
        <v>131.80000000000001</v>
      </c>
      <c r="H129">
        <v>111</v>
      </c>
      <c r="I129">
        <v>137</v>
      </c>
      <c r="J129">
        <v>179.5</v>
      </c>
      <c r="K129">
        <v>188.4</v>
      </c>
      <c r="L129">
        <v>113.3</v>
      </c>
      <c r="M129">
        <v>143.9</v>
      </c>
      <c r="N129">
        <v>121.7</v>
      </c>
      <c r="O129">
        <v>137.5</v>
      </c>
      <c r="P129">
        <v>139.80000000000001</v>
      </c>
      <c r="Q129">
        <v>142.9</v>
      </c>
      <c r="R129">
        <v>127.9</v>
      </c>
      <c r="S129">
        <v>121.1</v>
      </c>
      <c r="T129">
        <v>126.9</v>
      </c>
      <c r="U129" t="s">
        <v>97</v>
      </c>
      <c r="V129">
        <v>115.5</v>
      </c>
      <c r="W129">
        <v>123.5</v>
      </c>
      <c r="X129">
        <v>120.9</v>
      </c>
      <c r="Y129">
        <v>111.7</v>
      </c>
      <c r="Z129">
        <v>120.3</v>
      </c>
      <c r="AA129">
        <v>130.80000000000001</v>
      </c>
      <c r="AB129">
        <v>120</v>
      </c>
      <c r="AC129">
        <v>119.9</v>
      </c>
      <c r="AD129">
        <v>129</v>
      </c>
    </row>
    <row r="130" spans="1:30" hidden="1" x14ac:dyDescent="0.25">
      <c r="A130" t="s">
        <v>44</v>
      </c>
      <c r="B130">
        <v>2016</v>
      </c>
      <c r="C130" t="s">
        <v>50</v>
      </c>
      <c r="D130">
        <v>128.5</v>
      </c>
      <c r="E130">
        <v>141.19999999999999</v>
      </c>
      <c r="F130">
        <v>132.30000000000001</v>
      </c>
      <c r="G130">
        <v>133.5</v>
      </c>
      <c r="H130">
        <v>116.4</v>
      </c>
      <c r="I130">
        <v>137.80000000000001</v>
      </c>
      <c r="J130">
        <v>165.4</v>
      </c>
      <c r="K130">
        <v>177.4</v>
      </c>
      <c r="L130">
        <v>111.3</v>
      </c>
      <c r="M130">
        <v>137.5</v>
      </c>
      <c r="N130">
        <v>125</v>
      </c>
      <c r="O130">
        <v>138.80000000000001</v>
      </c>
      <c r="P130">
        <v>138.4</v>
      </c>
      <c r="Q130">
        <v>139.30000000000001</v>
      </c>
      <c r="R130">
        <v>133.5</v>
      </c>
      <c r="S130">
        <v>127.6</v>
      </c>
      <c r="T130">
        <v>132.69999999999999</v>
      </c>
      <c r="U130" t="s">
        <v>97</v>
      </c>
      <c r="V130">
        <v>123.4</v>
      </c>
      <c r="W130">
        <v>126.9</v>
      </c>
      <c r="X130">
        <v>124.5</v>
      </c>
      <c r="Y130">
        <v>113.9</v>
      </c>
      <c r="Z130">
        <v>122.4</v>
      </c>
      <c r="AA130">
        <v>130.80000000000001</v>
      </c>
      <c r="AB130">
        <v>120.5</v>
      </c>
      <c r="AC130">
        <v>121.9</v>
      </c>
      <c r="AD130">
        <v>131.1</v>
      </c>
    </row>
    <row r="131" spans="1:30" hidden="1" x14ac:dyDescent="0.25">
      <c r="A131" t="s">
        <v>41</v>
      </c>
      <c r="B131">
        <v>2016</v>
      </c>
      <c r="C131" t="s">
        <v>51</v>
      </c>
      <c r="D131">
        <v>130.1</v>
      </c>
      <c r="E131">
        <v>138.80000000000001</v>
      </c>
      <c r="F131">
        <v>130.30000000000001</v>
      </c>
      <c r="G131">
        <v>135.30000000000001</v>
      </c>
      <c r="H131">
        <v>119.9</v>
      </c>
      <c r="I131">
        <v>140.19999999999999</v>
      </c>
      <c r="J131">
        <v>156.9</v>
      </c>
      <c r="K131">
        <v>172.2</v>
      </c>
      <c r="L131">
        <v>112.1</v>
      </c>
      <c r="M131">
        <v>134.9</v>
      </c>
      <c r="N131">
        <v>128.1</v>
      </c>
      <c r="O131">
        <v>140.69999999999999</v>
      </c>
      <c r="P131">
        <v>138</v>
      </c>
      <c r="Q131">
        <v>138.9</v>
      </c>
      <c r="R131">
        <v>137.80000000000001</v>
      </c>
      <c r="S131">
        <v>133</v>
      </c>
      <c r="T131">
        <v>137.1</v>
      </c>
      <c r="U131" t="s">
        <v>57</v>
      </c>
      <c r="V131">
        <v>129.1</v>
      </c>
      <c r="W131">
        <v>130.6</v>
      </c>
      <c r="X131">
        <v>127</v>
      </c>
      <c r="Y131">
        <v>116</v>
      </c>
      <c r="Z131">
        <v>125.5</v>
      </c>
      <c r="AA131">
        <v>131.9</v>
      </c>
      <c r="AB131">
        <v>122</v>
      </c>
      <c r="AC131">
        <v>124.2</v>
      </c>
      <c r="AD131">
        <v>133.5</v>
      </c>
    </row>
    <row r="132" spans="1:30" hidden="1" x14ac:dyDescent="0.25">
      <c r="A132" t="s">
        <v>43</v>
      </c>
      <c r="B132">
        <v>2016</v>
      </c>
      <c r="C132" t="s">
        <v>51</v>
      </c>
      <c r="D132">
        <v>127.6</v>
      </c>
      <c r="E132">
        <v>140.30000000000001</v>
      </c>
      <c r="F132">
        <v>133.69999999999999</v>
      </c>
      <c r="G132">
        <v>132.19999999999999</v>
      </c>
      <c r="H132">
        <v>111.8</v>
      </c>
      <c r="I132">
        <v>135.80000000000001</v>
      </c>
      <c r="J132">
        <v>163.5</v>
      </c>
      <c r="K132">
        <v>182.3</v>
      </c>
      <c r="L132">
        <v>114.6</v>
      </c>
      <c r="M132">
        <v>144.6</v>
      </c>
      <c r="N132">
        <v>121.9</v>
      </c>
      <c r="O132">
        <v>138.1</v>
      </c>
      <c r="P132">
        <v>137.6</v>
      </c>
      <c r="Q132">
        <v>143.6</v>
      </c>
      <c r="R132">
        <v>128.30000000000001</v>
      </c>
      <c r="S132">
        <v>121.4</v>
      </c>
      <c r="T132">
        <v>127.3</v>
      </c>
      <c r="U132" t="s">
        <v>98</v>
      </c>
      <c r="V132">
        <v>114.7</v>
      </c>
      <c r="W132">
        <v>123.9</v>
      </c>
      <c r="X132">
        <v>121.2</v>
      </c>
      <c r="Y132">
        <v>110.4</v>
      </c>
      <c r="Z132">
        <v>120.6</v>
      </c>
      <c r="AA132">
        <v>131.5</v>
      </c>
      <c r="AB132">
        <v>120.9</v>
      </c>
      <c r="AC132">
        <v>119.9</v>
      </c>
      <c r="AD132">
        <v>128.4</v>
      </c>
    </row>
    <row r="133" spans="1:30" hidden="1" x14ac:dyDescent="0.25">
      <c r="A133" t="s">
        <v>44</v>
      </c>
      <c r="B133">
        <v>2016</v>
      </c>
      <c r="C133" t="s">
        <v>51</v>
      </c>
      <c r="D133">
        <v>129.30000000000001</v>
      </c>
      <c r="E133">
        <v>139.30000000000001</v>
      </c>
      <c r="F133">
        <v>131.6</v>
      </c>
      <c r="G133">
        <v>134.1</v>
      </c>
      <c r="H133">
        <v>116.9</v>
      </c>
      <c r="I133">
        <v>138.1</v>
      </c>
      <c r="J133">
        <v>159.1</v>
      </c>
      <c r="K133">
        <v>175.6</v>
      </c>
      <c r="L133">
        <v>112.9</v>
      </c>
      <c r="M133">
        <v>138.1</v>
      </c>
      <c r="N133">
        <v>125.5</v>
      </c>
      <c r="O133">
        <v>139.5</v>
      </c>
      <c r="P133">
        <v>137.9</v>
      </c>
      <c r="Q133">
        <v>140.19999999999999</v>
      </c>
      <c r="R133">
        <v>134.1</v>
      </c>
      <c r="S133">
        <v>128.19999999999999</v>
      </c>
      <c r="T133">
        <v>133.19999999999999</v>
      </c>
      <c r="U133" t="s">
        <v>98</v>
      </c>
      <c r="V133">
        <v>123.6</v>
      </c>
      <c r="W133">
        <v>127.4</v>
      </c>
      <c r="X133">
        <v>124.8</v>
      </c>
      <c r="Y133">
        <v>113.1</v>
      </c>
      <c r="Z133">
        <v>122.7</v>
      </c>
      <c r="AA133">
        <v>131.69999999999999</v>
      </c>
      <c r="AB133">
        <v>121.5</v>
      </c>
      <c r="AC133">
        <v>122.1</v>
      </c>
      <c r="AD133">
        <v>131.1</v>
      </c>
    </row>
    <row r="134" spans="1:30" hidden="1" x14ac:dyDescent="0.25">
      <c r="A134" t="s">
        <v>41</v>
      </c>
      <c r="B134">
        <v>2016</v>
      </c>
      <c r="C134" t="s">
        <v>52</v>
      </c>
      <c r="D134">
        <v>130.80000000000001</v>
      </c>
      <c r="E134">
        <v>138.19999999999999</v>
      </c>
      <c r="F134">
        <v>130.5</v>
      </c>
      <c r="G134">
        <v>135.5</v>
      </c>
      <c r="H134">
        <v>120.2</v>
      </c>
      <c r="I134">
        <v>139.19999999999999</v>
      </c>
      <c r="J134">
        <v>149.5</v>
      </c>
      <c r="K134">
        <v>170.4</v>
      </c>
      <c r="L134">
        <v>113.1</v>
      </c>
      <c r="M134">
        <v>135.80000000000001</v>
      </c>
      <c r="N134">
        <v>128.80000000000001</v>
      </c>
      <c r="O134">
        <v>141.5</v>
      </c>
      <c r="P134">
        <v>137.19999999999999</v>
      </c>
      <c r="Q134">
        <v>139.9</v>
      </c>
      <c r="R134">
        <v>138.5</v>
      </c>
      <c r="S134">
        <v>133.5</v>
      </c>
      <c r="T134">
        <v>137.80000000000001</v>
      </c>
      <c r="U134" t="s">
        <v>57</v>
      </c>
      <c r="V134">
        <v>129.69999999999999</v>
      </c>
      <c r="W134">
        <v>131.1</v>
      </c>
      <c r="X134">
        <v>127.8</v>
      </c>
      <c r="Y134">
        <v>117</v>
      </c>
      <c r="Z134">
        <v>125.7</v>
      </c>
      <c r="AA134">
        <v>132.19999999999999</v>
      </c>
      <c r="AB134">
        <v>122.8</v>
      </c>
      <c r="AC134">
        <v>124.9</v>
      </c>
      <c r="AD134">
        <v>133.4</v>
      </c>
    </row>
    <row r="135" spans="1:30" hidden="1" x14ac:dyDescent="0.25">
      <c r="A135" t="s">
        <v>43</v>
      </c>
      <c r="B135">
        <v>2016</v>
      </c>
      <c r="C135" t="s">
        <v>52</v>
      </c>
      <c r="D135">
        <v>128.1</v>
      </c>
      <c r="E135">
        <v>137.69999999999999</v>
      </c>
      <c r="F135">
        <v>130.6</v>
      </c>
      <c r="G135">
        <v>132.6</v>
      </c>
      <c r="H135">
        <v>111.9</v>
      </c>
      <c r="I135">
        <v>132.5</v>
      </c>
      <c r="J135">
        <v>152.9</v>
      </c>
      <c r="K135">
        <v>173.6</v>
      </c>
      <c r="L135">
        <v>115.1</v>
      </c>
      <c r="M135">
        <v>144.80000000000001</v>
      </c>
      <c r="N135">
        <v>122.1</v>
      </c>
      <c r="O135">
        <v>138.80000000000001</v>
      </c>
      <c r="P135">
        <v>135.69999999999999</v>
      </c>
      <c r="Q135">
        <v>143.9</v>
      </c>
      <c r="R135">
        <v>128.69999999999999</v>
      </c>
      <c r="S135">
        <v>121.6</v>
      </c>
      <c r="T135">
        <v>127.7</v>
      </c>
      <c r="U135" t="s">
        <v>99</v>
      </c>
      <c r="V135">
        <v>114.8</v>
      </c>
      <c r="W135">
        <v>124.3</v>
      </c>
      <c r="X135">
        <v>121.4</v>
      </c>
      <c r="Y135">
        <v>111.8</v>
      </c>
      <c r="Z135">
        <v>120.8</v>
      </c>
      <c r="AA135">
        <v>131.6</v>
      </c>
      <c r="AB135">
        <v>121.2</v>
      </c>
      <c r="AC135">
        <v>120.5</v>
      </c>
      <c r="AD135">
        <v>128</v>
      </c>
    </row>
    <row r="136" spans="1:30" hidden="1" x14ac:dyDescent="0.25">
      <c r="A136" t="s">
        <v>44</v>
      </c>
      <c r="B136">
        <v>2016</v>
      </c>
      <c r="C136" t="s">
        <v>52</v>
      </c>
      <c r="D136">
        <v>129.9</v>
      </c>
      <c r="E136">
        <v>138</v>
      </c>
      <c r="F136">
        <v>130.5</v>
      </c>
      <c r="G136">
        <v>134.4</v>
      </c>
      <c r="H136">
        <v>117.2</v>
      </c>
      <c r="I136">
        <v>136.1</v>
      </c>
      <c r="J136">
        <v>150.69999999999999</v>
      </c>
      <c r="K136">
        <v>171.5</v>
      </c>
      <c r="L136">
        <v>113.8</v>
      </c>
      <c r="M136">
        <v>138.80000000000001</v>
      </c>
      <c r="N136">
        <v>126</v>
      </c>
      <c r="O136">
        <v>140.19999999999999</v>
      </c>
      <c r="P136">
        <v>136.6</v>
      </c>
      <c r="Q136">
        <v>141</v>
      </c>
      <c r="R136">
        <v>134.6</v>
      </c>
      <c r="S136">
        <v>128.6</v>
      </c>
      <c r="T136">
        <v>133.80000000000001</v>
      </c>
      <c r="U136" t="s">
        <v>99</v>
      </c>
      <c r="V136">
        <v>124.1</v>
      </c>
      <c r="W136">
        <v>127.9</v>
      </c>
      <c r="X136">
        <v>125.4</v>
      </c>
      <c r="Y136">
        <v>114.3</v>
      </c>
      <c r="Z136">
        <v>122.9</v>
      </c>
      <c r="AA136">
        <v>131.80000000000001</v>
      </c>
      <c r="AB136">
        <v>122.1</v>
      </c>
      <c r="AC136">
        <v>122.8</v>
      </c>
      <c r="AD136">
        <v>130.9</v>
      </c>
    </row>
    <row r="137" spans="1:30" hidden="1" x14ac:dyDescent="0.25">
      <c r="A137" t="s">
        <v>41</v>
      </c>
      <c r="B137">
        <v>2016</v>
      </c>
      <c r="C137" t="s">
        <v>53</v>
      </c>
      <c r="D137">
        <v>131.30000000000001</v>
      </c>
      <c r="E137">
        <v>137.6</v>
      </c>
      <c r="F137">
        <v>130.1</v>
      </c>
      <c r="G137">
        <v>136</v>
      </c>
      <c r="H137">
        <v>120.8</v>
      </c>
      <c r="I137">
        <v>138.4</v>
      </c>
      <c r="J137">
        <v>149.19999999999999</v>
      </c>
      <c r="K137">
        <v>170.2</v>
      </c>
      <c r="L137">
        <v>113.4</v>
      </c>
      <c r="M137">
        <v>136.30000000000001</v>
      </c>
      <c r="N137">
        <v>128.69999999999999</v>
      </c>
      <c r="O137">
        <v>142.4</v>
      </c>
      <c r="P137">
        <v>137.4</v>
      </c>
      <c r="Q137">
        <v>140.9</v>
      </c>
      <c r="R137">
        <v>139.6</v>
      </c>
      <c r="S137">
        <v>134.30000000000001</v>
      </c>
      <c r="T137">
        <v>138.80000000000001</v>
      </c>
      <c r="U137" t="s">
        <v>57</v>
      </c>
      <c r="V137">
        <v>129.80000000000001</v>
      </c>
      <c r="W137">
        <v>131.80000000000001</v>
      </c>
      <c r="X137">
        <v>128.69999999999999</v>
      </c>
      <c r="Y137">
        <v>117.8</v>
      </c>
      <c r="Z137">
        <v>126.5</v>
      </c>
      <c r="AA137">
        <v>133</v>
      </c>
      <c r="AB137">
        <v>123</v>
      </c>
      <c r="AC137">
        <v>125.7</v>
      </c>
      <c r="AD137">
        <v>133.80000000000001</v>
      </c>
    </row>
    <row r="138" spans="1:30" hidden="1" x14ac:dyDescent="0.25">
      <c r="A138" t="s">
        <v>43</v>
      </c>
      <c r="B138">
        <v>2016</v>
      </c>
      <c r="C138" t="s">
        <v>53</v>
      </c>
      <c r="D138">
        <v>128.69999999999999</v>
      </c>
      <c r="E138">
        <v>138.4</v>
      </c>
      <c r="F138">
        <v>130.30000000000001</v>
      </c>
      <c r="G138">
        <v>132.69999999999999</v>
      </c>
      <c r="H138">
        <v>112.5</v>
      </c>
      <c r="I138">
        <v>130.4</v>
      </c>
      <c r="J138">
        <v>155.1</v>
      </c>
      <c r="K138">
        <v>175.7</v>
      </c>
      <c r="L138">
        <v>115.4</v>
      </c>
      <c r="M138">
        <v>145.30000000000001</v>
      </c>
      <c r="N138">
        <v>122.5</v>
      </c>
      <c r="O138">
        <v>139.6</v>
      </c>
      <c r="P138">
        <v>136.30000000000001</v>
      </c>
      <c r="Q138">
        <v>144.30000000000001</v>
      </c>
      <c r="R138">
        <v>129.1</v>
      </c>
      <c r="S138">
        <v>121.9</v>
      </c>
      <c r="T138">
        <v>128</v>
      </c>
      <c r="U138" t="s">
        <v>100</v>
      </c>
      <c r="V138">
        <v>115.2</v>
      </c>
      <c r="W138">
        <v>124.5</v>
      </c>
      <c r="X138">
        <v>121.8</v>
      </c>
      <c r="Y138">
        <v>112.8</v>
      </c>
      <c r="Z138">
        <v>121.2</v>
      </c>
      <c r="AA138">
        <v>131.9</v>
      </c>
      <c r="AB138">
        <v>120.8</v>
      </c>
      <c r="AC138">
        <v>120.9</v>
      </c>
      <c r="AD138">
        <v>128.6</v>
      </c>
    </row>
    <row r="139" spans="1:30" hidden="1" x14ac:dyDescent="0.25">
      <c r="A139" t="s">
        <v>44</v>
      </c>
      <c r="B139">
        <v>2016</v>
      </c>
      <c r="C139" t="s">
        <v>53</v>
      </c>
      <c r="D139">
        <v>130.5</v>
      </c>
      <c r="E139">
        <v>137.9</v>
      </c>
      <c r="F139">
        <v>130.19999999999999</v>
      </c>
      <c r="G139">
        <v>134.80000000000001</v>
      </c>
      <c r="H139">
        <v>117.8</v>
      </c>
      <c r="I139">
        <v>134.69999999999999</v>
      </c>
      <c r="J139">
        <v>151.19999999999999</v>
      </c>
      <c r="K139">
        <v>172.1</v>
      </c>
      <c r="L139">
        <v>114.1</v>
      </c>
      <c r="M139">
        <v>139.30000000000001</v>
      </c>
      <c r="N139">
        <v>126.1</v>
      </c>
      <c r="O139">
        <v>141.1</v>
      </c>
      <c r="P139">
        <v>137</v>
      </c>
      <c r="Q139">
        <v>141.80000000000001</v>
      </c>
      <c r="R139">
        <v>135.5</v>
      </c>
      <c r="S139">
        <v>129.1</v>
      </c>
      <c r="T139">
        <v>134.5</v>
      </c>
      <c r="U139" t="s">
        <v>100</v>
      </c>
      <c r="V139">
        <v>124.3</v>
      </c>
      <c r="W139">
        <v>128.4</v>
      </c>
      <c r="X139">
        <v>126.1</v>
      </c>
      <c r="Y139">
        <v>115.2</v>
      </c>
      <c r="Z139">
        <v>123.5</v>
      </c>
      <c r="AA139">
        <v>132.4</v>
      </c>
      <c r="AB139">
        <v>122.1</v>
      </c>
      <c r="AC139">
        <v>123.4</v>
      </c>
      <c r="AD139">
        <v>131.4</v>
      </c>
    </row>
    <row r="140" spans="1:30" hidden="1" x14ac:dyDescent="0.25">
      <c r="A140" t="s">
        <v>41</v>
      </c>
      <c r="B140">
        <v>2016</v>
      </c>
      <c r="C140" t="s">
        <v>55</v>
      </c>
      <c r="D140">
        <v>132</v>
      </c>
      <c r="E140">
        <v>137.4</v>
      </c>
      <c r="F140">
        <v>130.6</v>
      </c>
      <c r="G140">
        <v>136.19999999999999</v>
      </c>
      <c r="H140">
        <v>121.1</v>
      </c>
      <c r="I140">
        <v>136.9</v>
      </c>
      <c r="J140">
        <v>141.80000000000001</v>
      </c>
      <c r="K140">
        <v>170</v>
      </c>
      <c r="L140">
        <v>113.4</v>
      </c>
      <c r="M140">
        <v>136.80000000000001</v>
      </c>
      <c r="N140">
        <v>128.69999999999999</v>
      </c>
      <c r="O140">
        <v>143.1</v>
      </c>
      <c r="P140">
        <v>136.6</v>
      </c>
      <c r="Q140">
        <v>141.19999999999999</v>
      </c>
      <c r="R140">
        <v>139.9</v>
      </c>
      <c r="S140">
        <v>134.5</v>
      </c>
      <c r="T140">
        <v>139.19999999999999</v>
      </c>
      <c r="U140" t="s">
        <v>57</v>
      </c>
      <c r="V140">
        <v>130.30000000000001</v>
      </c>
      <c r="W140">
        <v>132.1</v>
      </c>
      <c r="X140">
        <v>129.1</v>
      </c>
      <c r="Y140">
        <v>118.2</v>
      </c>
      <c r="Z140">
        <v>126.9</v>
      </c>
      <c r="AA140">
        <v>133.69999999999999</v>
      </c>
      <c r="AB140">
        <v>123.5</v>
      </c>
      <c r="AC140">
        <v>126.1</v>
      </c>
      <c r="AD140">
        <v>133.6</v>
      </c>
    </row>
    <row r="141" spans="1:30" hidden="1" x14ac:dyDescent="0.25">
      <c r="A141" t="s">
        <v>43</v>
      </c>
      <c r="B141">
        <v>2016</v>
      </c>
      <c r="C141" t="s">
        <v>55</v>
      </c>
      <c r="D141">
        <v>130.19999999999999</v>
      </c>
      <c r="E141">
        <v>138.5</v>
      </c>
      <c r="F141">
        <v>134.1</v>
      </c>
      <c r="G141">
        <v>132.9</v>
      </c>
      <c r="H141">
        <v>112.6</v>
      </c>
      <c r="I141">
        <v>130.80000000000001</v>
      </c>
      <c r="J141">
        <v>142</v>
      </c>
      <c r="K141">
        <v>174.9</v>
      </c>
      <c r="L141">
        <v>115.6</v>
      </c>
      <c r="M141">
        <v>145.4</v>
      </c>
      <c r="N141">
        <v>122.7</v>
      </c>
      <c r="O141">
        <v>140.30000000000001</v>
      </c>
      <c r="P141">
        <v>135.19999999999999</v>
      </c>
      <c r="Q141">
        <v>144.30000000000001</v>
      </c>
      <c r="R141">
        <v>129.6</v>
      </c>
      <c r="S141">
        <v>122.1</v>
      </c>
      <c r="T141">
        <v>128.5</v>
      </c>
      <c r="U141" t="s">
        <v>101</v>
      </c>
      <c r="V141">
        <v>116.2</v>
      </c>
      <c r="W141">
        <v>124.7</v>
      </c>
      <c r="X141">
        <v>122.1</v>
      </c>
      <c r="Y141">
        <v>113.4</v>
      </c>
      <c r="Z141">
        <v>121.7</v>
      </c>
      <c r="AA141">
        <v>132.1</v>
      </c>
      <c r="AB141">
        <v>121.3</v>
      </c>
      <c r="AC141">
        <v>121.3</v>
      </c>
      <c r="AD141">
        <v>128.5</v>
      </c>
    </row>
    <row r="142" spans="1:30" hidden="1" x14ac:dyDescent="0.25">
      <c r="A142" t="s">
        <v>44</v>
      </c>
      <c r="B142">
        <v>2016</v>
      </c>
      <c r="C142" t="s">
        <v>55</v>
      </c>
      <c r="D142">
        <v>131.4</v>
      </c>
      <c r="E142">
        <v>137.80000000000001</v>
      </c>
      <c r="F142">
        <v>132</v>
      </c>
      <c r="G142">
        <v>135</v>
      </c>
      <c r="H142">
        <v>118</v>
      </c>
      <c r="I142">
        <v>134.1</v>
      </c>
      <c r="J142">
        <v>141.9</v>
      </c>
      <c r="K142">
        <v>171.7</v>
      </c>
      <c r="L142">
        <v>114.1</v>
      </c>
      <c r="M142">
        <v>139.69999999999999</v>
      </c>
      <c r="N142">
        <v>126.2</v>
      </c>
      <c r="O142">
        <v>141.80000000000001</v>
      </c>
      <c r="P142">
        <v>136.1</v>
      </c>
      <c r="Q142">
        <v>142</v>
      </c>
      <c r="R142">
        <v>135.80000000000001</v>
      </c>
      <c r="S142">
        <v>129.30000000000001</v>
      </c>
      <c r="T142">
        <v>135</v>
      </c>
      <c r="U142" t="s">
        <v>101</v>
      </c>
      <c r="V142">
        <v>125</v>
      </c>
      <c r="W142">
        <v>128.6</v>
      </c>
      <c r="X142">
        <v>126.4</v>
      </c>
      <c r="Y142">
        <v>115.7</v>
      </c>
      <c r="Z142">
        <v>124</v>
      </c>
      <c r="AA142">
        <v>132.80000000000001</v>
      </c>
      <c r="AB142">
        <v>122.6</v>
      </c>
      <c r="AC142">
        <v>123.8</v>
      </c>
      <c r="AD142">
        <v>131.19999999999999</v>
      </c>
    </row>
    <row r="143" spans="1:30" hidden="1" x14ac:dyDescent="0.25">
      <c r="A143" t="s">
        <v>41</v>
      </c>
      <c r="B143">
        <v>2016</v>
      </c>
      <c r="C143" t="s">
        <v>56</v>
      </c>
      <c r="D143">
        <v>132.6</v>
      </c>
      <c r="E143">
        <v>137.30000000000001</v>
      </c>
      <c r="F143">
        <v>131.6</v>
      </c>
      <c r="G143">
        <v>136.30000000000001</v>
      </c>
      <c r="H143">
        <v>121.6</v>
      </c>
      <c r="I143">
        <v>135.6</v>
      </c>
      <c r="J143">
        <v>127.5</v>
      </c>
      <c r="K143">
        <v>167.9</v>
      </c>
      <c r="L143">
        <v>113.8</v>
      </c>
      <c r="M143">
        <v>137.5</v>
      </c>
      <c r="N143">
        <v>129.1</v>
      </c>
      <c r="O143">
        <v>143.6</v>
      </c>
      <c r="P143">
        <v>134.69999999999999</v>
      </c>
      <c r="Q143">
        <v>142.4</v>
      </c>
      <c r="R143">
        <v>140.4</v>
      </c>
      <c r="S143">
        <v>135.19999999999999</v>
      </c>
      <c r="T143">
        <v>139.69999999999999</v>
      </c>
      <c r="U143" t="s">
        <v>57</v>
      </c>
      <c r="V143">
        <v>132</v>
      </c>
      <c r="W143">
        <v>132.9</v>
      </c>
      <c r="X143">
        <v>129.69999999999999</v>
      </c>
      <c r="Y143">
        <v>118.6</v>
      </c>
      <c r="Z143">
        <v>127.3</v>
      </c>
      <c r="AA143">
        <v>134.19999999999999</v>
      </c>
      <c r="AB143">
        <v>121.9</v>
      </c>
      <c r="AC143">
        <v>126.3</v>
      </c>
      <c r="AD143">
        <v>132.80000000000001</v>
      </c>
    </row>
    <row r="144" spans="1:30" hidden="1" x14ac:dyDescent="0.25">
      <c r="A144" t="s">
        <v>43</v>
      </c>
      <c r="B144">
        <v>2016</v>
      </c>
      <c r="C144" t="s">
        <v>56</v>
      </c>
      <c r="D144">
        <v>131.6</v>
      </c>
      <c r="E144">
        <v>138.19999999999999</v>
      </c>
      <c r="F144">
        <v>134.9</v>
      </c>
      <c r="G144">
        <v>133.1</v>
      </c>
      <c r="H144">
        <v>113.5</v>
      </c>
      <c r="I144">
        <v>129.30000000000001</v>
      </c>
      <c r="J144">
        <v>121.1</v>
      </c>
      <c r="K144">
        <v>170.3</v>
      </c>
      <c r="L144">
        <v>115.5</v>
      </c>
      <c r="M144">
        <v>145.5</v>
      </c>
      <c r="N144">
        <v>123.1</v>
      </c>
      <c r="O144">
        <v>140.9</v>
      </c>
      <c r="P144">
        <v>132.80000000000001</v>
      </c>
      <c r="Q144">
        <v>145</v>
      </c>
      <c r="R144">
        <v>130</v>
      </c>
      <c r="S144">
        <v>122.2</v>
      </c>
      <c r="T144">
        <v>128.80000000000001</v>
      </c>
      <c r="U144" t="s">
        <v>102</v>
      </c>
      <c r="V144">
        <v>117.8</v>
      </c>
      <c r="W144">
        <v>125</v>
      </c>
      <c r="X144">
        <v>122.3</v>
      </c>
      <c r="Y144">
        <v>113.7</v>
      </c>
      <c r="Z144">
        <v>121.8</v>
      </c>
      <c r="AA144">
        <v>132.30000000000001</v>
      </c>
      <c r="AB144">
        <v>119.9</v>
      </c>
      <c r="AC144">
        <v>121.4</v>
      </c>
      <c r="AD144">
        <v>127.6</v>
      </c>
    </row>
    <row r="145" spans="1:30" hidden="1" x14ac:dyDescent="0.25">
      <c r="A145" t="s">
        <v>44</v>
      </c>
      <c r="B145">
        <v>2016</v>
      </c>
      <c r="C145" t="s">
        <v>56</v>
      </c>
      <c r="D145">
        <v>132.30000000000001</v>
      </c>
      <c r="E145">
        <v>137.6</v>
      </c>
      <c r="F145">
        <v>132.9</v>
      </c>
      <c r="G145">
        <v>135.1</v>
      </c>
      <c r="H145">
        <v>118.6</v>
      </c>
      <c r="I145">
        <v>132.69999999999999</v>
      </c>
      <c r="J145">
        <v>125.3</v>
      </c>
      <c r="K145">
        <v>168.7</v>
      </c>
      <c r="L145">
        <v>114.4</v>
      </c>
      <c r="M145">
        <v>140.19999999999999</v>
      </c>
      <c r="N145">
        <v>126.6</v>
      </c>
      <c r="O145">
        <v>142.30000000000001</v>
      </c>
      <c r="P145">
        <v>134</v>
      </c>
      <c r="Q145">
        <v>143.1</v>
      </c>
      <c r="R145">
        <v>136.30000000000001</v>
      </c>
      <c r="S145">
        <v>129.80000000000001</v>
      </c>
      <c r="T145">
        <v>135.4</v>
      </c>
      <c r="U145" t="s">
        <v>102</v>
      </c>
      <c r="V145">
        <v>126.6</v>
      </c>
      <c r="W145">
        <v>129.19999999999999</v>
      </c>
      <c r="X145">
        <v>126.9</v>
      </c>
      <c r="Y145">
        <v>116</v>
      </c>
      <c r="Z145">
        <v>124.2</v>
      </c>
      <c r="AA145">
        <v>133.1</v>
      </c>
      <c r="AB145">
        <v>121.1</v>
      </c>
      <c r="AC145">
        <v>123.9</v>
      </c>
      <c r="AD145">
        <v>130.4</v>
      </c>
    </row>
    <row r="146" spans="1:30" hidden="1" x14ac:dyDescent="0.25">
      <c r="A146" t="s">
        <v>41</v>
      </c>
      <c r="B146">
        <v>2017</v>
      </c>
      <c r="C146" t="s">
        <v>42</v>
      </c>
      <c r="D146">
        <v>133.1</v>
      </c>
      <c r="E146">
        <v>137.80000000000001</v>
      </c>
      <c r="F146">
        <v>131.9</v>
      </c>
      <c r="G146">
        <v>136.69999999999999</v>
      </c>
      <c r="H146">
        <v>122</v>
      </c>
      <c r="I146">
        <v>136</v>
      </c>
      <c r="J146">
        <v>119.8</v>
      </c>
      <c r="K146">
        <v>161.69999999999999</v>
      </c>
      <c r="L146">
        <v>114.8</v>
      </c>
      <c r="M146">
        <v>136.9</v>
      </c>
      <c r="N146">
        <v>129</v>
      </c>
      <c r="O146">
        <v>143.9</v>
      </c>
      <c r="P146">
        <v>133.69999999999999</v>
      </c>
      <c r="Q146">
        <v>143.1</v>
      </c>
      <c r="R146">
        <v>140.69999999999999</v>
      </c>
      <c r="S146">
        <v>135.80000000000001</v>
      </c>
      <c r="T146">
        <v>140</v>
      </c>
      <c r="U146" t="s">
        <v>57</v>
      </c>
      <c r="V146">
        <v>132.1</v>
      </c>
      <c r="W146">
        <v>133.19999999999999</v>
      </c>
      <c r="X146">
        <v>129.9</v>
      </c>
      <c r="Y146">
        <v>119.1</v>
      </c>
      <c r="Z146">
        <v>127</v>
      </c>
      <c r="AA146">
        <v>134.6</v>
      </c>
      <c r="AB146">
        <v>122.3</v>
      </c>
      <c r="AC146">
        <v>126.6</v>
      </c>
      <c r="AD146">
        <v>132.4</v>
      </c>
    </row>
    <row r="147" spans="1:30" hidden="1" x14ac:dyDescent="0.25">
      <c r="A147" t="s">
        <v>43</v>
      </c>
      <c r="B147">
        <v>2017</v>
      </c>
      <c r="C147" t="s">
        <v>42</v>
      </c>
      <c r="D147">
        <v>132.19999999999999</v>
      </c>
      <c r="E147">
        <v>138.9</v>
      </c>
      <c r="F147">
        <v>132.6</v>
      </c>
      <c r="G147">
        <v>133.1</v>
      </c>
      <c r="H147">
        <v>114</v>
      </c>
      <c r="I147">
        <v>129.6</v>
      </c>
      <c r="J147">
        <v>118.7</v>
      </c>
      <c r="K147">
        <v>155.1</v>
      </c>
      <c r="L147">
        <v>117.3</v>
      </c>
      <c r="M147">
        <v>144.9</v>
      </c>
      <c r="N147">
        <v>123.2</v>
      </c>
      <c r="O147">
        <v>141.6</v>
      </c>
      <c r="P147">
        <v>132</v>
      </c>
      <c r="Q147">
        <v>145.6</v>
      </c>
      <c r="R147">
        <v>130.19999999999999</v>
      </c>
      <c r="S147">
        <v>122.3</v>
      </c>
      <c r="T147">
        <v>129</v>
      </c>
      <c r="U147" t="s">
        <v>103</v>
      </c>
      <c r="V147">
        <v>118</v>
      </c>
      <c r="W147">
        <v>125.1</v>
      </c>
      <c r="X147">
        <v>122.6</v>
      </c>
      <c r="Y147">
        <v>115.2</v>
      </c>
      <c r="Z147">
        <v>122</v>
      </c>
      <c r="AA147">
        <v>132.4</v>
      </c>
      <c r="AB147">
        <v>120.9</v>
      </c>
      <c r="AC147">
        <v>122.1</v>
      </c>
      <c r="AD147">
        <v>127.8</v>
      </c>
    </row>
    <row r="148" spans="1:30" hidden="1" x14ac:dyDescent="0.25">
      <c r="A148" t="s">
        <v>44</v>
      </c>
      <c r="B148">
        <v>2017</v>
      </c>
      <c r="C148" t="s">
        <v>42</v>
      </c>
      <c r="D148">
        <v>132.80000000000001</v>
      </c>
      <c r="E148">
        <v>138.19999999999999</v>
      </c>
      <c r="F148">
        <v>132.19999999999999</v>
      </c>
      <c r="G148">
        <v>135.4</v>
      </c>
      <c r="H148">
        <v>119.1</v>
      </c>
      <c r="I148">
        <v>133</v>
      </c>
      <c r="J148">
        <v>119.4</v>
      </c>
      <c r="K148">
        <v>159.5</v>
      </c>
      <c r="L148">
        <v>115.6</v>
      </c>
      <c r="M148">
        <v>139.6</v>
      </c>
      <c r="N148">
        <v>126.6</v>
      </c>
      <c r="O148">
        <v>142.80000000000001</v>
      </c>
      <c r="P148">
        <v>133.1</v>
      </c>
      <c r="Q148">
        <v>143.80000000000001</v>
      </c>
      <c r="R148">
        <v>136.6</v>
      </c>
      <c r="S148">
        <v>130.19999999999999</v>
      </c>
      <c r="T148">
        <v>135.6</v>
      </c>
      <c r="U148" t="s">
        <v>103</v>
      </c>
      <c r="V148">
        <v>126.8</v>
      </c>
      <c r="W148">
        <v>129.4</v>
      </c>
      <c r="X148">
        <v>127.1</v>
      </c>
      <c r="Y148">
        <v>117</v>
      </c>
      <c r="Z148">
        <v>124.2</v>
      </c>
      <c r="AA148">
        <v>133.30000000000001</v>
      </c>
      <c r="AB148">
        <v>121.7</v>
      </c>
      <c r="AC148">
        <v>124.4</v>
      </c>
      <c r="AD148">
        <v>130.30000000000001</v>
      </c>
    </row>
    <row r="149" spans="1:30" hidden="1" x14ac:dyDescent="0.25">
      <c r="A149" t="s">
        <v>41</v>
      </c>
      <c r="B149">
        <v>2017</v>
      </c>
      <c r="C149" t="s">
        <v>45</v>
      </c>
      <c r="D149">
        <v>133.30000000000001</v>
      </c>
      <c r="E149">
        <v>138.30000000000001</v>
      </c>
      <c r="F149">
        <v>129.30000000000001</v>
      </c>
      <c r="G149">
        <v>137.19999999999999</v>
      </c>
      <c r="H149">
        <v>122.1</v>
      </c>
      <c r="I149">
        <v>138.69999999999999</v>
      </c>
      <c r="J149">
        <v>119.1</v>
      </c>
      <c r="K149">
        <v>156.9</v>
      </c>
      <c r="L149">
        <v>116.2</v>
      </c>
      <c r="M149">
        <v>136</v>
      </c>
      <c r="N149">
        <v>129.4</v>
      </c>
      <c r="O149">
        <v>144.4</v>
      </c>
      <c r="P149">
        <v>133.6</v>
      </c>
      <c r="Q149">
        <v>143.69999999999999</v>
      </c>
      <c r="R149">
        <v>140.9</v>
      </c>
      <c r="S149">
        <v>135.80000000000001</v>
      </c>
      <c r="T149">
        <v>140.19999999999999</v>
      </c>
      <c r="U149" t="s">
        <v>57</v>
      </c>
      <c r="V149">
        <v>133.19999999999999</v>
      </c>
      <c r="W149">
        <v>133.6</v>
      </c>
      <c r="X149">
        <v>130.1</v>
      </c>
      <c r="Y149">
        <v>119.5</v>
      </c>
      <c r="Z149">
        <v>127.7</v>
      </c>
      <c r="AA149">
        <v>134.9</v>
      </c>
      <c r="AB149">
        <v>123.2</v>
      </c>
      <c r="AC149">
        <v>127</v>
      </c>
      <c r="AD149">
        <v>132.6</v>
      </c>
    </row>
    <row r="150" spans="1:30" hidden="1" x14ac:dyDescent="0.25">
      <c r="A150" t="s">
        <v>43</v>
      </c>
      <c r="B150">
        <v>2017</v>
      </c>
      <c r="C150" t="s">
        <v>45</v>
      </c>
      <c r="D150">
        <v>132.80000000000001</v>
      </c>
      <c r="E150">
        <v>139.80000000000001</v>
      </c>
      <c r="F150">
        <v>129.30000000000001</v>
      </c>
      <c r="G150">
        <v>133.5</v>
      </c>
      <c r="H150">
        <v>114.3</v>
      </c>
      <c r="I150">
        <v>131.4</v>
      </c>
      <c r="J150">
        <v>120.2</v>
      </c>
      <c r="K150">
        <v>143.1</v>
      </c>
      <c r="L150">
        <v>119.5</v>
      </c>
      <c r="M150">
        <v>144</v>
      </c>
      <c r="N150">
        <v>123.4</v>
      </c>
      <c r="O150">
        <v>141.9</v>
      </c>
      <c r="P150">
        <v>132.1</v>
      </c>
      <c r="Q150">
        <v>146.30000000000001</v>
      </c>
      <c r="R150">
        <v>130.5</v>
      </c>
      <c r="S150">
        <v>122.5</v>
      </c>
      <c r="T150">
        <v>129.30000000000001</v>
      </c>
      <c r="U150" t="s">
        <v>104</v>
      </c>
      <c r="V150">
        <v>119.2</v>
      </c>
      <c r="W150">
        <v>125.3</v>
      </c>
      <c r="X150">
        <v>122.9</v>
      </c>
      <c r="Y150">
        <v>115.5</v>
      </c>
      <c r="Z150">
        <v>122.2</v>
      </c>
      <c r="AA150">
        <v>132.4</v>
      </c>
      <c r="AB150">
        <v>121.7</v>
      </c>
      <c r="AC150">
        <v>122.4</v>
      </c>
      <c r="AD150">
        <v>128.19999999999999</v>
      </c>
    </row>
    <row r="151" spans="1:30" hidden="1" x14ac:dyDescent="0.25">
      <c r="A151" t="s">
        <v>44</v>
      </c>
      <c r="B151">
        <v>2017</v>
      </c>
      <c r="C151" t="s">
        <v>45</v>
      </c>
      <c r="D151">
        <v>133.1</v>
      </c>
      <c r="E151">
        <v>138.80000000000001</v>
      </c>
      <c r="F151">
        <v>129.30000000000001</v>
      </c>
      <c r="G151">
        <v>135.80000000000001</v>
      </c>
      <c r="H151">
        <v>119.2</v>
      </c>
      <c r="I151">
        <v>135.30000000000001</v>
      </c>
      <c r="J151">
        <v>119.5</v>
      </c>
      <c r="K151">
        <v>152.19999999999999</v>
      </c>
      <c r="L151">
        <v>117.3</v>
      </c>
      <c r="M151">
        <v>138.69999999999999</v>
      </c>
      <c r="N151">
        <v>126.9</v>
      </c>
      <c r="O151">
        <v>143.19999999999999</v>
      </c>
      <c r="P151">
        <v>133</v>
      </c>
      <c r="Q151">
        <v>144.4</v>
      </c>
      <c r="R151">
        <v>136.80000000000001</v>
      </c>
      <c r="S151">
        <v>130.30000000000001</v>
      </c>
      <c r="T151">
        <v>135.9</v>
      </c>
      <c r="U151" t="s">
        <v>104</v>
      </c>
      <c r="V151">
        <v>127.9</v>
      </c>
      <c r="W151">
        <v>129.69999999999999</v>
      </c>
      <c r="X151">
        <v>127.4</v>
      </c>
      <c r="Y151">
        <v>117.4</v>
      </c>
      <c r="Z151">
        <v>124.6</v>
      </c>
      <c r="AA151">
        <v>133.4</v>
      </c>
      <c r="AB151">
        <v>122.6</v>
      </c>
      <c r="AC151">
        <v>124.8</v>
      </c>
      <c r="AD151">
        <v>130.6</v>
      </c>
    </row>
    <row r="152" spans="1:30" hidden="1" x14ac:dyDescent="0.25">
      <c r="A152" t="s">
        <v>41</v>
      </c>
      <c r="B152">
        <v>2017</v>
      </c>
      <c r="C152" t="s">
        <v>46</v>
      </c>
      <c r="D152">
        <v>133.6</v>
      </c>
      <c r="E152">
        <v>138.80000000000001</v>
      </c>
      <c r="F152">
        <v>128.80000000000001</v>
      </c>
      <c r="G152">
        <v>137.19999999999999</v>
      </c>
      <c r="H152">
        <v>121.6</v>
      </c>
      <c r="I152">
        <v>139.69999999999999</v>
      </c>
      <c r="J152">
        <v>119.7</v>
      </c>
      <c r="K152">
        <v>148</v>
      </c>
      <c r="L152">
        <v>116.9</v>
      </c>
      <c r="M152">
        <v>135.6</v>
      </c>
      <c r="N152">
        <v>129.80000000000001</v>
      </c>
      <c r="O152">
        <v>145.4</v>
      </c>
      <c r="P152">
        <v>133.4</v>
      </c>
      <c r="Q152">
        <v>144.19999999999999</v>
      </c>
      <c r="R152">
        <v>141.6</v>
      </c>
      <c r="S152">
        <v>136.19999999999999</v>
      </c>
      <c r="T152">
        <v>140.80000000000001</v>
      </c>
      <c r="U152" t="s">
        <v>57</v>
      </c>
      <c r="V152">
        <v>134.19999999999999</v>
      </c>
      <c r="W152">
        <v>134.1</v>
      </c>
      <c r="X152">
        <v>130.6</v>
      </c>
      <c r="Y152">
        <v>119.8</v>
      </c>
      <c r="Z152">
        <v>128.30000000000001</v>
      </c>
      <c r="AA152">
        <v>135.19999999999999</v>
      </c>
      <c r="AB152">
        <v>123.3</v>
      </c>
      <c r="AC152">
        <v>127.4</v>
      </c>
      <c r="AD152">
        <v>132.80000000000001</v>
      </c>
    </row>
    <row r="153" spans="1:30" hidden="1" x14ac:dyDescent="0.25">
      <c r="A153" t="s">
        <v>43</v>
      </c>
      <c r="B153">
        <v>2017</v>
      </c>
      <c r="C153" t="s">
        <v>46</v>
      </c>
      <c r="D153">
        <v>132.69999999999999</v>
      </c>
      <c r="E153">
        <v>139.4</v>
      </c>
      <c r="F153">
        <v>128.4</v>
      </c>
      <c r="G153">
        <v>134.9</v>
      </c>
      <c r="H153">
        <v>114</v>
      </c>
      <c r="I153">
        <v>136.80000000000001</v>
      </c>
      <c r="J153">
        <v>122.2</v>
      </c>
      <c r="K153">
        <v>135.80000000000001</v>
      </c>
      <c r="L153">
        <v>120.3</v>
      </c>
      <c r="M153">
        <v>142.6</v>
      </c>
      <c r="N153">
        <v>123.6</v>
      </c>
      <c r="O153">
        <v>142.4</v>
      </c>
      <c r="P153">
        <v>132.6</v>
      </c>
      <c r="Q153">
        <v>147.5</v>
      </c>
      <c r="R153">
        <v>130.80000000000001</v>
      </c>
      <c r="S153">
        <v>122.8</v>
      </c>
      <c r="T153">
        <v>129.6</v>
      </c>
      <c r="U153" t="s">
        <v>105</v>
      </c>
      <c r="V153">
        <v>120.8</v>
      </c>
      <c r="W153">
        <v>125.6</v>
      </c>
      <c r="X153">
        <v>123.1</v>
      </c>
      <c r="Y153">
        <v>115.6</v>
      </c>
      <c r="Z153">
        <v>122.4</v>
      </c>
      <c r="AA153">
        <v>132.80000000000001</v>
      </c>
      <c r="AB153">
        <v>121.7</v>
      </c>
      <c r="AC153">
        <v>122.6</v>
      </c>
      <c r="AD153">
        <v>128.69999999999999</v>
      </c>
    </row>
    <row r="154" spans="1:30" hidden="1" x14ac:dyDescent="0.25">
      <c r="A154" t="s">
        <v>44</v>
      </c>
      <c r="B154">
        <v>2017</v>
      </c>
      <c r="C154" t="s">
        <v>46</v>
      </c>
      <c r="D154">
        <v>133.30000000000001</v>
      </c>
      <c r="E154">
        <v>139</v>
      </c>
      <c r="F154">
        <v>128.6</v>
      </c>
      <c r="G154">
        <v>136.30000000000001</v>
      </c>
      <c r="H154">
        <v>118.8</v>
      </c>
      <c r="I154">
        <v>138.30000000000001</v>
      </c>
      <c r="J154">
        <v>120.5</v>
      </c>
      <c r="K154">
        <v>143.9</v>
      </c>
      <c r="L154">
        <v>118</v>
      </c>
      <c r="M154">
        <v>137.9</v>
      </c>
      <c r="N154">
        <v>127.2</v>
      </c>
      <c r="O154">
        <v>144</v>
      </c>
      <c r="P154">
        <v>133.1</v>
      </c>
      <c r="Q154">
        <v>145.1</v>
      </c>
      <c r="R154">
        <v>137.30000000000001</v>
      </c>
      <c r="S154">
        <v>130.6</v>
      </c>
      <c r="T154">
        <v>136.4</v>
      </c>
      <c r="U154" t="s">
        <v>105</v>
      </c>
      <c r="V154">
        <v>129.1</v>
      </c>
      <c r="W154">
        <v>130.1</v>
      </c>
      <c r="X154">
        <v>127.8</v>
      </c>
      <c r="Y154">
        <v>117.6</v>
      </c>
      <c r="Z154">
        <v>125</v>
      </c>
      <c r="AA154">
        <v>133.80000000000001</v>
      </c>
      <c r="AB154">
        <v>122.6</v>
      </c>
      <c r="AC154">
        <v>125.1</v>
      </c>
      <c r="AD154">
        <v>130.9</v>
      </c>
    </row>
    <row r="155" spans="1:30" hidden="1" x14ac:dyDescent="0.25">
      <c r="A155" t="s">
        <v>41</v>
      </c>
      <c r="B155">
        <v>2017</v>
      </c>
      <c r="C155" t="s">
        <v>47</v>
      </c>
      <c r="D155">
        <v>133.19999999999999</v>
      </c>
      <c r="E155">
        <v>138.69999999999999</v>
      </c>
      <c r="F155">
        <v>127.1</v>
      </c>
      <c r="G155">
        <v>137.69999999999999</v>
      </c>
      <c r="H155">
        <v>121.3</v>
      </c>
      <c r="I155">
        <v>141.80000000000001</v>
      </c>
      <c r="J155">
        <v>121.5</v>
      </c>
      <c r="K155">
        <v>144.5</v>
      </c>
      <c r="L155">
        <v>117.4</v>
      </c>
      <c r="M155">
        <v>134.1</v>
      </c>
      <c r="N155">
        <v>130</v>
      </c>
      <c r="O155">
        <v>145.5</v>
      </c>
      <c r="P155">
        <v>133.5</v>
      </c>
      <c r="Q155">
        <v>144.4</v>
      </c>
      <c r="R155">
        <v>142.4</v>
      </c>
      <c r="S155">
        <v>136.80000000000001</v>
      </c>
      <c r="T155">
        <v>141.6</v>
      </c>
      <c r="U155" t="s">
        <v>57</v>
      </c>
      <c r="V155">
        <v>135</v>
      </c>
      <c r="W155">
        <v>134.30000000000001</v>
      </c>
      <c r="X155">
        <v>131</v>
      </c>
      <c r="Y155">
        <v>119.2</v>
      </c>
      <c r="Z155">
        <v>128.30000000000001</v>
      </c>
      <c r="AA155">
        <v>135.69999999999999</v>
      </c>
      <c r="AB155">
        <v>123.7</v>
      </c>
      <c r="AC155">
        <v>127.5</v>
      </c>
      <c r="AD155">
        <v>132.9</v>
      </c>
    </row>
    <row r="156" spans="1:30" hidden="1" x14ac:dyDescent="0.25">
      <c r="A156" t="s">
        <v>43</v>
      </c>
      <c r="B156">
        <v>2017</v>
      </c>
      <c r="C156" t="s">
        <v>47</v>
      </c>
      <c r="D156">
        <v>132.69999999999999</v>
      </c>
      <c r="E156">
        <v>140.6</v>
      </c>
      <c r="F156">
        <v>124.5</v>
      </c>
      <c r="G156">
        <v>136.30000000000001</v>
      </c>
      <c r="H156">
        <v>113.5</v>
      </c>
      <c r="I156">
        <v>137.69999999999999</v>
      </c>
      <c r="J156">
        <v>127.1</v>
      </c>
      <c r="K156">
        <v>133.80000000000001</v>
      </c>
      <c r="L156">
        <v>120.8</v>
      </c>
      <c r="M156">
        <v>141.30000000000001</v>
      </c>
      <c r="N156">
        <v>123.8</v>
      </c>
      <c r="O156">
        <v>142.6</v>
      </c>
      <c r="P156">
        <v>133.4</v>
      </c>
      <c r="Q156">
        <v>148</v>
      </c>
      <c r="R156">
        <v>131.19999999999999</v>
      </c>
      <c r="S156">
        <v>123</v>
      </c>
      <c r="T156">
        <v>130</v>
      </c>
      <c r="U156" t="s">
        <v>106</v>
      </c>
      <c r="V156">
        <v>121.4</v>
      </c>
      <c r="W156">
        <v>126</v>
      </c>
      <c r="X156">
        <v>123.4</v>
      </c>
      <c r="Y156">
        <v>114.3</v>
      </c>
      <c r="Z156">
        <v>122.6</v>
      </c>
      <c r="AA156">
        <v>133.6</v>
      </c>
      <c r="AB156">
        <v>122.2</v>
      </c>
      <c r="AC156">
        <v>122.5</v>
      </c>
      <c r="AD156">
        <v>129.1</v>
      </c>
    </row>
    <row r="157" spans="1:30" hidden="1" x14ac:dyDescent="0.25">
      <c r="A157" t="s">
        <v>44</v>
      </c>
      <c r="B157">
        <v>2017</v>
      </c>
      <c r="C157" t="s">
        <v>47</v>
      </c>
      <c r="D157">
        <v>133</v>
      </c>
      <c r="E157">
        <v>139.4</v>
      </c>
      <c r="F157">
        <v>126.1</v>
      </c>
      <c r="G157">
        <v>137.19999999999999</v>
      </c>
      <c r="H157">
        <v>118.4</v>
      </c>
      <c r="I157">
        <v>139.9</v>
      </c>
      <c r="J157">
        <v>123.4</v>
      </c>
      <c r="K157">
        <v>140.9</v>
      </c>
      <c r="L157">
        <v>118.5</v>
      </c>
      <c r="M157">
        <v>136.5</v>
      </c>
      <c r="N157">
        <v>127.4</v>
      </c>
      <c r="O157">
        <v>144.19999999999999</v>
      </c>
      <c r="P157">
        <v>133.5</v>
      </c>
      <c r="Q157">
        <v>145.4</v>
      </c>
      <c r="R157">
        <v>138</v>
      </c>
      <c r="S157">
        <v>131.1</v>
      </c>
      <c r="T157">
        <v>137</v>
      </c>
      <c r="U157" t="s">
        <v>106</v>
      </c>
      <c r="V157">
        <v>129.80000000000001</v>
      </c>
      <c r="W157">
        <v>130.4</v>
      </c>
      <c r="X157">
        <v>128.1</v>
      </c>
      <c r="Y157">
        <v>116.6</v>
      </c>
      <c r="Z157">
        <v>125.1</v>
      </c>
      <c r="AA157">
        <v>134.5</v>
      </c>
      <c r="AB157">
        <v>123.1</v>
      </c>
      <c r="AC157">
        <v>125.1</v>
      </c>
      <c r="AD157">
        <v>131.1</v>
      </c>
    </row>
    <row r="158" spans="1:30" hidden="1" x14ac:dyDescent="0.25">
      <c r="A158" t="s">
        <v>41</v>
      </c>
      <c r="B158">
        <v>2017</v>
      </c>
      <c r="C158" t="s">
        <v>48</v>
      </c>
      <c r="D158">
        <v>133.1</v>
      </c>
      <c r="E158">
        <v>140.30000000000001</v>
      </c>
      <c r="F158">
        <v>126.8</v>
      </c>
      <c r="G158">
        <v>138.19999999999999</v>
      </c>
      <c r="H158">
        <v>120.8</v>
      </c>
      <c r="I158">
        <v>140.19999999999999</v>
      </c>
      <c r="J158">
        <v>123.8</v>
      </c>
      <c r="K158">
        <v>141.80000000000001</v>
      </c>
      <c r="L158">
        <v>118.6</v>
      </c>
      <c r="M158">
        <v>134</v>
      </c>
      <c r="N158">
        <v>130.30000000000001</v>
      </c>
      <c r="O158">
        <v>145.80000000000001</v>
      </c>
      <c r="P158">
        <v>133.80000000000001</v>
      </c>
      <c r="Q158">
        <v>145.5</v>
      </c>
      <c r="R158">
        <v>142.5</v>
      </c>
      <c r="S158">
        <v>137.30000000000001</v>
      </c>
      <c r="T158">
        <v>141.80000000000001</v>
      </c>
      <c r="U158" t="s">
        <v>57</v>
      </c>
      <c r="V158">
        <v>135</v>
      </c>
      <c r="W158">
        <v>134.9</v>
      </c>
      <c r="X158">
        <v>131.4</v>
      </c>
      <c r="Y158">
        <v>119.4</v>
      </c>
      <c r="Z158">
        <v>129.4</v>
      </c>
      <c r="AA158">
        <v>136.30000000000001</v>
      </c>
      <c r="AB158">
        <v>123.7</v>
      </c>
      <c r="AC158">
        <v>127.9</v>
      </c>
      <c r="AD158">
        <v>133.30000000000001</v>
      </c>
    </row>
    <row r="159" spans="1:30" hidden="1" x14ac:dyDescent="0.25">
      <c r="A159" t="s">
        <v>43</v>
      </c>
      <c r="B159">
        <v>2017</v>
      </c>
      <c r="C159" t="s">
        <v>48</v>
      </c>
      <c r="D159">
        <v>132.6</v>
      </c>
      <c r="E159">
        <v>144.1</v>
      </c>
      <c r="F159">
        <v>125.6</v>
      </c>
      <c r="G159">
        <v>136.80000000000001</v>
      </c>
      <c r="H159">
        <v>113.4</v>
      </c>
      <c r="I159">
        <v>135.19999999999999</v>
      </c>
      <c r="J159">
        <v>129.19999999999999</v>
      </c>
      <c r="K159">
        <v>131.5</v>
      </c>
      <c r="L159">
        <v>121</v>
      </c>
      <c r="M159">
        <v>139.9</v>
      </c>
      <c r="N159">
        <v>123.8</v>
      </c>
      <c r="O159">
        <v>142.9</v>
      </c>
      <c r="P159">
        <v>133.6</v>
      </c>
      <c r="Q159">
        <v>148.30000000000001</v>
      </c>
      <c r="R159">
        <v>131.5</v>
      </c>
      <c r="S159">
        <v>123.2</v>
      </c>
      <c r="T159">
        <v>130.19999999999999</v>
      </c>
      <c r="U159" t="s">
        <v>107</v>
      </c>
      <c r="V159">
        <v>120.1</v>
      </c>
      <c r="W159">
        <v>126.5</v>
      </c>
      <c r="X159">
        <v>123.6</v>
      </c>
      <c r="Y159">
        <v>114.3</v>
      </c>
      <c r="Z159">
        <v>122.8</v>
      </c>
      <c r="AA159">
        <v>133.80000000000001</v>
      </c>
      <c r="AB159">
        <v>122</v>
      </c>
      <c r="AC159">
        <v>122.6</v>
      </c>
      <c r="AD159">
        <v>129.30000000000001</v>
      </c>
    </row>
    <row r="160" spans="1:30" hidden="1" x14ac:dyDescent="0.25">
      <c r="A160" t="s">
        <v>44</v>
      </c>
      <c r="B160">
        <v>2017</v>
      </c>
      <c r="C160" t="s">
        <v>48</v>
      </c>
      <c r="D160">
        <v>132.9</v>
      </c>
      <c r="E160">
        <v>141.6</v>
      </c>
      <c r="F160">
        <v>126.3</v>
      </c>
      <c r="G160">
        <v>137.69999999999999</v>
      </c>
      <c r="H160">
        <v>118.1</v>
      </c>
      <c r="I160">
        <v>137.9</v>
      </c>
      <c r="J160">
        <v>125.6</v>
      </c>
      <c r="K160">
        <v>138.30000000000001</v>
      </c>
      <c r="L160">
        <v>119.4</v>
      </c>
      <c r="M160">
        <v>136</v>
      </c>
      <c r="N160">
        <v>127.6</v>
      </c>
      <c r="O160">
        <v>144.5</v>
      </c>
      <c r="P160">
        <v>133.69999999999999</v>
      </c>
      <c r="Q160">
        <v>146.19999999999999</v>
      </c>
      <c r="R160">
        <v>138.19999999999999</v>
      </c>
      <c r="S160">
        <v>131.4</v>
      </c>
      <c r="T160">
        <v>137.19999999999999</v>
      </c>
      <c r="U160" t="s">
        <v>107</v>
      </c>
      <c r="V160">
        <v>129.4</v>
      </c>
      <c r="W160">
        <v>130.9</v>
      </c>
      <c r="X160">
        <v>128.4</v>
      </c>
      <c r="Y160">
        <v>116.7</v>
      </c>
      <c r="Z160">
        <v>125.7</v>
      </c>
      <c r="AA160">
        <v>134.80000000000001</v>
      </c>
      <c r="AB160">
        <v>123</v>
      </c>
      <c r="AC160">
        <v>125.3</v>
      </c>
      <c r="AD160">
        <v>131.4</v>
      </c>
    </row>
    <row r="161" spans="1:30" hidden="1" x14ac:dyDescent="0.25">
      <c r="A161" t="s">
        <v>41</v>
      </c>
      <c r="B161">
        <v>2017</v>
      </c>
      <c r="C161" t="s">
        <v>49</v>
      </c>
      <c r="D161">
        <v>133.5</v>
      </c>
      <c r="E161">
        <v>143.69999999999999</v>
      </c>
      <c r="F161">
        <v>128</v>
      </c>
      <c r="G161">
        <v>138.6</v>
      </c>
      <c r="H161">
        <v>120.9</v>
      </c>
      <c r="I161">
        <v>140.9</v>
      </c>
      <c r="J161">
        <v>128.80000000000001</v>
      </c>
      <c r="K161">
        <v>140.19999999999999</v>
      </c>
      <c r="L161">
        <v>118.9</v>
      </c>
      <c r="M161">
        <v>133.5</v>
      </c>
      <c r="N161">
        <v>130.4</v>
      </c>
      <c r="O161">
        <v>146.5</v>
      </c>
      <c r="P161">
        <v>134.9</v>
      </c>
      <c r="Q161">
        <v>145.80000000000001</v>
      </c>
      <c r="R161">
        <v>143.1</v>
      </c>
      <c r="S161">
        <v>137.69999999999999</v>
      </c>
      <c r="T161">
        <v>142.30000000000001</v>
      </c>
      <c r="U161" t="s">
        <v>57</v>
      </c>
      <c r="V161">
        <v>134.80000000000001</v>
      </c>
      <c r="W161">
        <v>135.19999999999999</v>
      </c>
      <c r="X161">
        <v>131.30000000000001</v>
      </c>
      <c r="Y161">
        <v>119.4</v>
      </c>
      <c r="Z161">
        <v>129.80000000000001</v>
      </c>
      <c r="AA161">
        <v>136.9</v>
      </c>
      <c r="AB161">
        <v>124.1</v>
      </c>
      <c r="AC161">
        <v>128.1</v>
      </c>
      <c r="AD161">
        <v>133.9</v>
      </c>
    </row>
    <row r="162" spans="1:30" hidden="1" x14ac:dyDescent="0.25">
      <c r="A162" t="s">
        <v>43</v>
      </c>
      <c r="B162">
        <v>2017</v>
      </c>
      <c r="C162" t="s">
        <v>49</v>
      </c>
      <c r="D162">
        <v>132.9</v>
      </c>
      <c r="E162">
        <v>148.69999999999999</v>
      </c>
      <c r="F162">
        <v>128.30000000000001</v>
      </c>
      <c r="G162">
        <v>137.30000000000001</v>
      </c>
      <c r="H162">
        <v>113.5</v>
      </c>
      <c r="I162">
        <v>137.19999999999999</v>
      </c>
      <c r="J162">
        <v>142.19999999999999</v>
      </c>
      <c r="K162">
        <v>128.19999999999999</v>
      </c>
      <c r="L162">
        <v>120.9</v>
      </c>
      <c r="M162">
        <v>138.80000000000001</v>
      </c>
      <c r="N162">
        <v>124.2</v>
      </c>
      <c r="O162">
        <v>143.1</v>
      </c>
      <c r="P162">
        <v>135.69999999999999</v>
      </c>
      <c r="Q162">
        <v>148.6</v>
      </c>
      <c r="R162">
        <v>131.5</v>
      </c>
      <c r="S162">
        <v>123.2</v>
      </c>
      <c r="T162">
        <v>130.19999999999999</v>
      </c>
      <c r="U162" t="s">
        <v>108</v>
      </c>
      <c r="V162">
        <v>119</v>
      </c>
      <c r="W162">
        <v>126.8</v>
      </c>
      <c r="X162">
        <v>123.8</v>
      </c>
      <c r="Y162">
        <v>113.9</v>
      </c>
      <c r="Z162">
        <v>122.9</v>
      </c>
      <c r="AA162">
        <v>134.30000000000001</v>
      </c>
      <c r="AB162">
        <v>122.5</v>
      </c>
      <c r="AC162">
        <v>122.7</v>
      </c>
      <c r="AD162">
        <v>129.9</v>
      </c>
    </row>
    <row r="163" spans="1:30" hidden="1" x14ac:dyDescent="0.25">
      <c r="A163" t="s">
        <v>44</v>
      </c>
      <c r="B163">
        <v>2017</v>
      </c>
      <c r="C163" t="s">
        <v>49</v>
      </c>
      <c r="D163">
        <v>133.30000000000001</v>
      </c>
      <c r="E163">
        <v>145.5</v>
      </c>
      <c r="F163">
        <v>128.1</v>
      </c>
      <c r="G163">
        <v>138.1</v>
      </c>
      <c r="H163">
        <v>118.2</v>
      </c>
      <c r="I163">
        <v>139.19999999999999</v>
      </c>
      <c r="J163">
        <v>133.30000000000001</v>
      </c>
      <c r="K163">
        <v>136.19999999999999</v>
      </c>
      <c r="L163">
        <v>119.6</v>
      </c>
      <c r="M163">
        <v>135.30000000000001</v>
      </c>
      <c r="N163">
        <v>127.8</v>
      </c>
      <c r="O163">
        <v>144.9</v>
      </c>
      <c r="P163">
        <v>135.19999999999999</v>
      </c>
      <c r="Q163">
        <v>146.5</v>
      </c>
      <c r="R163">
        <v>138.5</v>
      </c>
      <c r="S163">
        <v>131.69999999999999</v>
      </c>
      <c r="T163">
        <v>137.5</v>
      </c>
      <c r="U163" t="s">
        <v>108</v>
      </c>
      <c r="V163">
        <v>128.80000000000001</v>
      </c>
      <c r="W163">
        <v>131.19999999999999</v>
      </c>
      <c r="X163">
        <v>128.5</v>
      </c>
      <c r="Y163">
        <v>116.5</v>
      </c>
      <c r="Z163">
        <v>125.9</v>
      </c>
      <c r="AA163">
        <v>135.4</v>
      </c>
      <c r="AB163">
        <v>123.4</v>
      </c>
      <c r="AC163">
        <v>125.5</v>
      </c>
      <c r="AD163">
        <v>132</v>
      </c>
    </row>
    <row r="164" spans="1:30" hidden="1" x14ac:dyDescent="0.25">
      <c r="A164" t="s">
        <v>41</v>
      </c>
      <c r="B164">
        <v>2017</v>
      </c>
      <c r="C164" t="s">
        <v>50</v>
      </c>
      <c r="D164">
        <v>134</v>
      </c>
      <c r="E164">
        <v>144.19999999999999</v>
      </c>
      <c r="F164">
        <v>129.80000000000001</v>
      </c>
      <c r="G164">
        <v>139</v>
      </c>
      <c r="H164">
        <v>120.9</v>
      </c>
      <c r="I164">
        <v>143.9</v>
      </c>
      <c r="J164">
        <v>151.5</v>
      </c>
      <c r="K164">
        <v>138.1</v>
      </c>
      <c r="L164">
        <v>120</v>
      </c>
      <c r="M164">
        <v>133.9</v>
      </c>
      <c r="N164">
        <v>131.4</v>
      </c>
      <c r="O164">
        <v>147.69999999999999</v>
      </c>
      <c r="P164">
        <v>138.5</v>
      </c>
      <c r="Q164">
        <v>147.4</v>
      </c>
      <c r="R164">
        <v>144.30000000000001</v>
      </c>
      <c r="S164">
        <v>138.1</v>
      </c>
      <c r="T164">
        <v>143.5</v>
      </c>
      <c r="U164" t="s">
        <v>57</v>
      </c>
      <c r="V164">
        <v>135.30000000000001</v>
      </c>
      <c r="W164">
        <v>136.1</v>
      </c>
      <c r="X164">
        <v>132.1</v>
      </c>
      <c r="Y164">
        <v>119.1</v>
      </c>
      <c r="Z164">
        <v>130.6</v>
      </c>
      <c r="AA164">
        <v>138.6</v>
      </c>
      <c r="AB164">
        <v>124.4</v>
      </c>
      <c r="AC164">
        <v>128.6</v>
      </c>
      <c r="AD164">
        <v>136.19999999999999</v>
      </c>
    </row>
    <row r="165" spans="1:30" hidden="1" x14ac:dyDescent="0.25">
      <c r="A165" t="s">
        <v>43</v>
      </c>
      <c r="B165">
        <v>2017</v>
      </c>
      <c r="C165" t="s">
        <v>50</v>
      </c>
      <c r="D165">
        <v>132.80000000000001</v>
      </c>
      <c r="E165">
        <v>148.4</v>
      </c>
      <c r="F165">
        <v>129.4</v>
      </c>
      <c r="G165">
        <v>137.69999999999999</v>
      </c>
      <c r="H165">
        <v>113.4</v>
      </c>
      <c r="I165">
        <v>139.4</v>
      </c>
      <c r="J165">
        <v>175.1</v>
      </c>
      <c r="K165">
        <v>124.7</v>
      </c>
      <c r="L165">
        <v>121.5</v>
      </c>
      <c r="M165">
        <v>137.80000000000001</v>
      </c>
      <c r="N165">
        <v>124.4</v>
      </c>
      <c r="O165">
        <v>143.69999999999999</v>
      </c>
      <c r="P165">
        <v>139.80000000000001</v>
      </c>
      <c r="Q165">
        <v>150.5</v>
      </c>
      <c r="R165">
        <v>131.6</v>
      </c>
      <c r="S165">
        <v>123.7</v>
      </c>
      <c r="T165">
        <v>130.4</v>
      </c>
      <c r="U165" t="s">
        <v>109</v>
      </c>
      <c r="V165">
        <v>119.7</v>
      </c>
      <c r="W165">
        <v>127.2</v>
      </c>
      <c r="X165">
        <v>125</v>
      </c>
      <c r="Y165">
        <v>113.2</v>
      </c>
      <c r="Z165">
        <v>123.5</v>
      </c>
      <c r="AA165">
        <v>135.5</v>
      </c>
      <c r="AB165">
        <v>122.4</v>
      </c>
      <c r="AC165">
        <v>123</v>
      </c>
      <c r="AD165">
        <v>131.80000000000001</v>
      </c>
    </row>
    <row r="166" spans="1:30" hidden="1" x14ac:dyDescent="0.25">
      <c r="A166" t="s">
        <v>44</v>
      </c>
      <c r="B166">
        <v>2017</v>
      </c>
      <c r="C166" t="s">
        <v>50</v>
      </c>
      <c r="D166">
        <v>133.6</v>
      </c>
      <c r="E166">
        <v>145.69999999999999</v>
      </c>
      <c r="F166">
        <v>129.6</v>
      </c>
      <c r="G166">
        <v>138.5</v>
      </c>
      <c r="H166">
        <v>118.1</v>
      </c>
      <c r="I166">
        <v>141.80000000000001</v>
      </c>
      <c r="J166">
        <v>159.5</v>
      </c>
      <c r="K166">
        <v>133.6</v>
      </c>
      <c r="L166">
        <v>120.5</v>
      </c>
      <c r="M166">
        <v>135.19999999999999</v>
      </c>
      <c r="N166">
        <v>128.5</v>
      </c>
      <c r="O166">
        <v>145.80000000000001</v>
      </c>
      <c r="P166">
        <v>139</v>
      </c>
      <c r="Q166">
        <v>148.19999999999999</v>
      </c>
      <c r="R166">
        <v>139.30000000000001</v>
      </c>
      <c r="S166">
        <v>132.1</v>
      </c>
      <c r="T166">
        <v>138.30000000000001</v>
      </c>
      <c r="U166" t="s">
        <v>109</v>
      </c>
      <c r="V166">
        <v>129.4</v>
      </c>
      <c r="W166">
        <v>131.9</v>
      </c>
      <c r="X166">
        <v>129.4</v>
      </c>
      <c r="Y166">
        <v>116</v>
      </c>
      <c r="Z166">
        <v>126.6</v>
      </c>
      <c r="AA166">
        <v>136.80000000000001</v>
      </c>
      <c r="AB166">
        <v>123.6</v>
      </c>
      <c r="AC166">
        <v>125.9</v>
      </c>
      <c r="AD166">
        <v>134.19999999999999</v>
      </c>
    </row>
    <row r="167" spans="1:30" hidden="1" x14ac:dyDescent="0.25">
      <c r="A167" t="s">
        <v>41</v>
      </c>
      <c r="B167">
        <v>2017</v>
      </c>
      <c r="C167" t="s">
        <v>51</v>
      </c>
      <c r="D167">
        <v>134.80000000000001</v>
      </c>
      <c r="E167">
        <v>143.1</v>
      </c>
      <c r="F167">
        <v>130</v>
      </c>
      <c r="G167">
        <v>139.4</v>
      </c>
      <c r="H167">
        <v>120.5</v>
      </c>
      <c r="I167">
        <v>148</v>
      </c>
      <c r="J167">
        <v>162.9</v>
      </c>
      <c r="K167">
        <v>137.4</v>
      </c>
      <c r="L167">
        <v>120.8</v>
      </c>
      <c r="M167">
        <v>134.69999999999999</v>
      </c>
      <c r="N167">
        <v>131.6</v>
      </c>
      <c r="O167">
        <v>148.69999999999999</v>
      </c>
      <c r="P167">
        <v>140.6</v>
      </c>
      <c r="Q167">
        <v>149</v>
      </c>
      <c r="R167">
        <v>145.30000000000001</v>
      </c>
      <c r="S167">
        <v>139.19999999999999</v>
      </c>
      <c r="T167">
        <v>144.5</v>
      </c>
      <c r="U167" t="s">
        <v>57</v>
      </c>
      <c r="V167">
        <v>136.4</v>
      </c>
      <c r="W167">
        <v>137.30000000000001</v>
      </c>
      <c r="X167">
        <v>133</v>
      </c>
      <c r="Y167">
        <v>120.3</v>
      </c>
      <c r="Z167">
        <v>131.5</v>
      </c>
      <c r="AA167">
        <v>140.19999999999999</v>
      </c>
      <c r="AB167">
        <v>125.4</v>
      </c>
      <c r="AC167">
        <v>129.69999999999999</v>
      </c>
      <c r="AD167">
        <v>137.80000000000001</v>
      </c>
    </row>
    <row r="168" spans="1:30" hidden="1" x14ac:dyDescent="0.25">
      <c r="A168" t="s">
        <v>43</v>
      </c>
      <c r="B168">
        <v>2017</v>
      </c>
      <c r="C168" t="s">
        <v>51</v>
      </c>
      <c r="D168">
        <v>133.19999999999999</v>
      </c>
      <c r="E168">
        <v>143.9</v>
      </c>
      <c r="F168">
        <v>128.30000000000001</v>
      </c>
      <c r="G168">
        <v>138.30000000000001</v>
      </c>
      <c r="H168">
        <v>114.1</v>
      </c>
      <c r="I168">
        <v>142.69999999999999</v>
      </c>
      <c r="J168">
        <v>179.8</v>
      </c>
      <c r="K168">
        <v>123.5</v>
      </c>
      <c r="L168">
        <v>122.1</v>
      </c>
      <c r="M168">
        <v>137.5</v>
      </c>
      <c r="N168">
        <v>124.6</v>
      </c>
      <c r="O168">
        <v>144.5</v>
      </c>
      <c r="P168">
        <v>140.5</v>
      </c>
      <c r="Q168">
        <v>152.1</v>
      </c>
      <c r="R168">
        <v>132.69999999999999</v>
      </c>
      <c r="S168">
        <v>124.3</v>
      </c>
      <c r="T168">
        <v>131.4</v>
      </c>
      <c r="U168" t="s">
        <v>110</v>
      </c>
      <c r="V168">
        <v>118.9</v>
      </c>
      <c r="W168">
        <v>127.7</v>
      </c>
      <c r="X168">
        <v>125.7</v>
      </c>
      <c r="Y168">
        <v>114.6</v>
      </c>
      <c r="Z168">
        <v>124.1</v>
      </c>
      <c r="AA168">
        <v>135.69999999999999</v>
      </c>
      <c r="AB168">
        <v>123.3</v>
      </c>
      <c r="AC168">
        <v>123.8</v>
      </c>
      <c r="AD168">
        <v>132.69999999999999</v>
      </c>
    </row>
    <row r="169" spans="1:30" hidden="1" x14ac:dyDescent="0.25">
      <c r="A169" t="s">
        <v>44</v>
      </c>
      <c r="B169">
        <v>2017</v>
      </c>
      <c r="C169" t="s">
        <v>51</v>
      </c>
      <c r="D169">
        <v>134.30000000000001</v>
      </c>
      <c r="E169">
        <v>143.4</v>
      </c>
      <c r="F169">
        <v>129.30000000000001</v>
      </c>
      <c r="G169">
        <v>139</v>
      </c>
      <c r="H169">
        <v>118.1</v>
      </c>
      <c r="I169">
        <v>145.5</v>
      </c>
      <c r="J169">
        <v>168.6</v>
      </c>
      <c r="K169">
        <v>132.69999999999999</v>
      </c>
      <c r="L169">
        <v>121.2</v>
      </c>
      <c r="M169">
        <v>135.6</v>
      </c>
      <c r="N169">
        <v>128.69999999999999</v>
      </c>
      <c r="O169">
        <v>146.80000000000001</v>
      </c>
      <c r="P169">
        <v>140.6</v>
      </c>
      <c r="Q169">
        <v>149.80000000000001</v>
      </c>
      <c r="R169">
        <v>140.30000000000001</v>
      </c>
      <c r="S169">
        <v>133</v>
      </c>
      <c r="T169">
        <v>139.30000000000001</v>
      </c>
      <c r="U169" t="s">
        <v>110</v>
      </c>
      <c r="V169">
        <v>129.80000000000001</v>
      </c>
      <c r="W169">
        <v>132.80000000000001</v>
      </c>
      <c r="X169">
        <v>130.19999999999999</v>
      </c>
      <c r="Y169">
        <v>117.3</v>
      </c>
      <c r="Z169">
        <v>127.3</v>
      </c>
      <c r="AA169">
        <v>137.6</v>
      </c>
      <c r="AB169">
        <v>124.5</v>
      </c>
      <c r="AC169">
        <v>126.8</v>
      </c>
      <c r="AD169">
        <v>135.4</v>
      </c>
    </row>
    <row r="170" spans="1:30" hidden="1" x14ac:dyDescent="0.25">
      <c r="A170" t="s">
        <v>41</v>
      </c>
      <c r="B170">
        <v>2017</v>
      </c>
      <c r="C170" t="s">
        <v>52</v>
      </c>
      <c r="D170">
        <v>135.19999999999999</v>
      </c>
      <c r="E170">
        <v>142</v>
      </c>
      <c r="F170">
        <v>130.5</v>
      </c>
      <c r="G170">
        <v>140.19999999999999</v>
      </c>
      <c r="H170">
        <v>120.7</v>
      </c>
      <c r="I170">
        <v>147.80000000000001</v>
      </c>
      <c r="J170">
        <v>154.5</v>
      </c>
      <c r="K170">
        <v>137.1</v>
      </c>
      <c r="L170">
        <v>121</v>
      </c>
      <c r="M170">
        <v>134.69999999999999</v>
      </c>
      <c r="N170">
        <v>131.69999999999999</v>
      </c>
      <c r="O170">
        <v>149.30000000000001</v>
      </c>
      <c r="P170">
        <v>139.6</v>
      </c>
      <c r="Q170">
        <v>149.80000000000001</v>
      </c>
      <c r="R170">
        <v>146.1</v>
      </c>
      <c r="S170">
        <v>139.69999999999999</v>
      </c>
      <c r="T170">
        <v>145.19999999999999</v>
      </c>
      <c r="U170" t="s">
        <v>57</v>
      </c>
      <c r="V170">
        <v>137.4</v>
      </c>
      <c r="W170">
        <v>137.9</v>
      </c>
      <c r="X170">
        <v>133.4</v>
      </c>
      <c r="Y170">
        <v>121.2</v>
      </c>
      <c r="Z170">
        <v>132.30000000000001</v>
      </c>
      <c r="AA170">
        <v>139.6</v>
      </c>
      <c r="AB170">
        <v>126.7</v>
      </c>
      <c r="AC170">
        <v>130.30000000000001</v>
      </c>
      <c r="AD170">
        <v>137.6</v>
      </c>
    </row>
    <row r="171" spans="1:30" hidden="1" x14ac:dyDescent="0.25">
      <c r="A171" t="s">
        <v>43</v>
      </c>
      <c r="B171">
        <v>2017</v>
      </c>
      <c r="C171" t="s">
        <v>52</v>
      </c>
      <c r="D171">
        <v>133.6</v>
      </c>
      <c r="E171">
        <v>143</v>
      </c>
      <c r="F171">
        <v>129.69999999999999</v>
      </c>
      <c r="G171">
        <v>138.69999999999999</v>
      </c>
      <c r="H171">
        <v>114.5</v>
      </c>
      <c r="I171">
        <v>137.5</v>
      </c>
      <c r="J171">
        <v>160.69999999999999</v>
      </c>
      <c r="K171">
        <v>124.5</v>
      </c>
      <c r="L171">
        <v>122.4</v>
      </c>
      <c r="M171">
        <v>137.30000000000001</v>
      </c>
      <c r="N171">
        <v>124.8</v>
      </c>
      <c r="O171">
        <v>145</v>
      </c>
      <c r="P171">
        <v>138</v>
      </c>
      <c r="Q171">
        <v>153.6</v>
      </c>
      <c r="R171">
        <v>133.30000000000001</v>
      </c>
      <c r="S171">
        <v>124.6</v>
      </c>
      <c r="T171">
        <v>132</v>
      </c>
      <c r="U171" t="s">
        <v>111</v>
      </c>
      <c r="V171">
        <v>120.6</v>
      </c>
      <c r="W171">
        <v>128.1</v>
      </c>
      <c r="X171">
        <v>126.1</v>
      </c>
      <c r="Y171">
        <v>115.7</v>
      </c>
      <c r="Z171">
        <v>124.5</v>
      </c>
      <c r="AA171">
        <v>135.9</v>
      </c>
      <c r="AB171">
        <v>124.4</v>
      </c>
      <c r="AC171">
        <v>124.5</v>
      </c>
      <c r="AD171">
        <v>132.4</v>
      </c>
    </row>
    <row r="172" spans="1:30" hidden="1" x14ac:dyDescent="0.25">
      <c r="A172" t="s">
        <v>44</v>
      </c>
      <c r="B172">
        <v>2017</v>
      </c>
      <c r="C172" t="s">
        <v>52</v>
      </c>
      <c r="D172">
        <v>134.69999999999999</v>
      </c>
      <c r="E172">
        <v>142.4</v>
      </c>
      <c r="F172">
        <v>130.19999999999999</v>
      </c>
      <c r="G172">
        <v>139.6</v>
      </c>
      <c r="H172">
        <v>118.4</v>
      </c>
      <c r="I172">
        <v>143</v>
      </c>
      <c r="J172">
        <v>156.6</v>
      </c>
      <c r="K172">
        <v>132.9</v>
      </c>
      <c r="L172">
        <v>121.5</v>
      </c>
      <c r="M172">
        <v>135.6</v>
      </c>
      <c r="N172">
        <v>128.80000000000001</v>
      </c>
      <c r="O172">
        <v>147.30000000000001</v>
      </c>
      <c r="P172">
        <v>139</v>
      </c>
      <c r="Q172">
        <v>150.80000000000001</v>
      </c>
      <c r="R172">
        <v>141.1</v>
      </c>
      <c r="S172">
        <v>133.4</v>
      </c>
      <c r="T172">
        <v>140</v>
      </c>
      <c r="U172" t="s">
        <v>111</v>
      </c>
      <c r="V172">
        <v>131</v>
      </c>
      <c r="W172">
        <v>133.30000000000001</v>
      </c>
      <c r="X172">
        <v>130.6</v>
      </c>
      <c r="Y172">
        <v>118.3</v>
      </c>
      <c r="Z172">
        <v>127.9</v>
      </c>
      <c r="AA172">
        <v>137.4</v>
      </c>
      <c r="AB172">
        <v>125.7</v>
      </c>
      <c r="AC172">
        <v>127.5</v>
      </c>
      <c r="AD172">
        <v>135.19999999999999</v>
      </c>
    </row>
    <row r="173" spans="1:30" hidden="1" x14ac:dyDescent="0.25">
      <c r="A173" t="s">
        <v>41</v>
      </c>
      <c r="B173">
        <v>2017</v>
      </c>
      <c r="C173" t="s">
        <v>53</v>
      </c>
      <c r="D173">
        <v>135.9</v>
      </c>
      <c r="E173">
        <v>141.9</v>
      </c>
      <c r="F173">
        <v>131</v>
      </c>
      <c r="G173">
        <v>141.5</v>
      </c>
      <c r="H173">
        <v>121.4</v>
      </c>
      <c r="I173">
        <v>146.69999999999999</v>
      </c>
      <c r="J173">
        <v>157.1</v>
      </c>
      <c r="K173">
        <v>136.4</v>
      </c>
      <c r="L173">
        <v>121.4</v>
      </c>
      <c r="M173">
        <v>135.6</v>
      </c>
      <c r="N173">
        <v>131.30000000000001</v>
      </c>
      <c r="O173">
        <v>150.30000000000001</v>
      </c>
      <c r="P173">
        <v>140.4</v>
      </c>
      <c r="Q173">
        <v>150.5</v>
      </c>
      <c r="R173">
        <v>147.19999999999999</v>
      </c>
      <c r="S173">
        <v>140.6</v>
      </c>
      <c r="T173">
        <v>146.19999999999999</v>
      </c>
      <c r="U173" t="s">
        <v>57</v>
      </c>
      <c r="V173">
        <v>138.1</v>
      </c>
      <c r="W173">
        <v>138.4</v>
      </c>
      <c r="X173">
        <v>134.19999999999999</v>
      </c>
      <c r="Y173">
        <v>121</v>
      </c>
      <c r="Z173">
        <v>133</v>
      </c>
      <c r="AA173">
        <v>140.1</v>
      </c>
      <c r="AB173">
        <v>127.4</v>
      </c>
      <c r="AC173">
        <v>130.69999999999999</v>
      </c>
      <c r="AD173">
        <v>138.30000000000001</v>
      </c>
    </row>
    <row r="174" spans="1:30" hidden="1" x14ac:dyDescent="0.25">
      <c r="A174" t="s">
        <v>43</v>
      </c>
      <c r="B174">
        <v>2017</v>
      </c>
      <c r="C174" t="s">
        <v>53</v>
      </c>
      <c r="D174">
        <v>133.9</v>
      </c>
      <c r="E174">
        <v>142.80000000000001</v>
      </c>
      <c r="F174">
        <v>131.4</v>
      </c>
      <c r="G174">
        <v>139.1</v>
      </c>
      <c r="H174">
        <v>114.9</v>
      </c>
      <c r="I174">
        <v>135.6</v>
      </c>
      <c r="J174">
        <v>173.2</v>
      </c>
      <c r="K174">
        <v>124.1</v>
      </c>
      <c r="L174">
        <v>122.6</v>
      </c>
      <c r="M174">
        <v>137.80000000000001</v>
      </c>
      <c r="N174">
        <v>125.1</v>
      </c>
      <c r="O174">
        <v>145.5</v>
      </c>
      <c r="P174">
        <v>139.69999999999999</v>
      </c>
      <c r="Q174">
        <v>154.6</v>
      </c>
      <c r="R174">
        <v>134</v>
      </c>
      <c r="S174">
        <v>124.9</v>
      </c>
      <c r="T174">
        <v>132.6</v>
      </c>
      <c r="U174" t="s">
        <v>112</v>
      </c>
      <c r="V174">
        <v>122.6</v>
      </c>
      <c r="W174">
        <v>128.30000000000001</v>
      </c>
      <c r="X174">
        <v>126.6</v>
      </c>
      <c r="Y174">
        <v>115</v>
      </c>
      <c r="Z174">
        <v>124.8</v>
      </c>
      <c r="AA174">
        <v>136.30000000000001</v>
      </c>
      <c r="AB174">
        <v>124.6</v>
      </c>
      <c r="AC174">
        <v>124.5</v>
      </c>
      <c r="AD174">
        <v>133.5</v>
      </c>
    </row>
    <row r="175" spans="1:30" hidden="1" x14ac:dyDescent="0.25">
      <c r="A175" t="s">
        <v>44</v>
      </c>
      <c r="B175">
        <v>2017</v>
      </c>
      <c r="C175" t="s">
        <v>53</v>
      </c>
      <c r="D175">
        <v>135.30000000000001</v>
      </c>
      <c r="E175">
        <v>142.19999999999999</v>
      </c>
      <c r="F175">
        <v>131.19999999999999</v>
      </c>
      <c r="G175">
        <v>140.6</v>
      </c>
      <c r="H175">
        <v>119</v>
      </c>
      <c r="I175">
        <v>141.5</v>
      </c>
      <c r="J175">
        <v>162.6</v>
      </c>
      <c r="K175">
        <v>132.30000000000001</v>
      </c>
      <c r="L175">
        <v>121.8</v>
      </c>
      <c r="M175">
        <v>136.30000000000001</v>
      </c>
      <c r="N175">
        <v>128.69999999999999</v>
      </c>
      <c r="O175">
        <v>148.1</v>
      </c>
      <c r="P175">
        <v>140.1</v>
      </c>
      <c r="Q175">
        <v>151.6</v>
      </c>
      <c r="R175">
        <v>142</v>
      </c>
      <c r="S175">
        <v>134.1</v>
      </c>
      <c r="T175">
        <v>140.80000000000001</v>
      </c>
      <c r="U175" t="s">
        <v>112</v>
      </c>
      <c r="V175">
        <v>132.19999999999999</v>
      </c>
      <c r="W175">
        <v>133.6</v>
      </c>
      <c r="X175">
        <v>131.30000000000001</v>
      </c>
      <c r="Y175">
        <v>117.8</v>
      </c>
      <c r="Z175">
        <v>128.4</v>
      </c>
      <c r="AA175">
        <v>137.9</v>
      </c>
      <c r="AB175">
        <v>126.2</v>
      </c>
      <c r="AC175">
        <v>127.7</v>
      </c>
      <c r="AD175">
        <v>136.1</v>
      </c>
    </row>
    <row r="176" spans="1:30" hidden="1" x14ac:dyDescent="0.25">
      <c r="A176" t="s">
        <v>41</v>
      </c>
      <c r="B176">
        <v>2017</v>
      </c>
      <c r="C176" t="s">
        <v>55</v>
      </c>
      <c r="D176">
        <v>136.30000000000001</v>
      </c>
      <c r="E176">
        <v>142.5</v>
      </c>
      <c r="F176">
        <v>140.5</v>
      </c>
      <c r="G176">
        <v>141.5</v>
      </c>
      <c r="H176">
        <v>121.6</v>
      </c>
      <c r="I176">
        <v>147.30000000000001</v>
      </c>
      <c r="J176">
        <v>168</v>
      </c>
      <c r="K176">
        <v>135.80000000000001</v>
      </c>
      <c r="L176">
        <v>122.5</v>
      </c>
      <c r="M176">
        <v>136</v>
      </c>
      <c r="N176">
        <v>131.9</v>
      </c>
      <c r="O176">
        <v>151.4</v>
      </c>
      <c r="P176">
        <v>142.4</v>
      </c>
      <c r="Q176">
        <v>152.1</v>
      </c>
      <c r="R176">
        <v>148.19999999999999</v>
      </c>
      <c r="S176">
        <v>141.5</v>
      </c>
      <c r="T176">
        <v>147.30000000000001</v>
      </c>
      <c r="U176" t="s">
        <v>57</v>
      </c>
      <c r="V176">
        <v>141.1</v>
      </c>
      <c r="W176">
        <v>139.4</v>
      </c>
      <c r="X176">
        <v>135.80000000000001</v>
      </c>
      <c r="Y176">
        <v>121.6</v>
      </c>
      <c r="Z176">
        <v>133.69999999999999</v>
      </c>
      <c r="AA176">
        <v>141.5</v>
      </c>
      <c r="AB176">
        <v>128.1</v>
      </c>
      <c r="AC176">
        <v>131.69999999999999</v>
      </c>
      <c r="AD176">
        <v>140</v>
      </c>
    </row>
    <row r="177" spans="1:30" hidden="1" x14ac:dyDescent="0.25">
      <c r="A177" t="s">
        <v>43</v>
      </c>
      <c r="B177">
        <v>2017</v>
      </c>
      <c r="C177" t="s">
        <v>55</v>
      </c>
      <c r="D177">
        <v>134.30000000000001</v>
      </c>
      <c r="E177">
        <v>142.1</v>
      </c>
      <c r="F177">
        <v>146.69999999999999</v>
      </c>
      <c r="G177">
        <v>139.5</v>
      </c>
      <c r="H177">
        <v>115.2</v>
      </c>
      <c r="I177">
        <v>136.4</v>
      </c>
      <c r="J177">
        <v>185.2</v>
      </c>
      <c r="K177">
        <v>122.2</v>
      </c>
      <c r="L177">
        <v>123.9</v>
      </c>
      <c r="M177">
        <v>138.30000000000001</v>
      </c>
      <c r="N177">
        <v>125.4</v>
      </c>
      <c r="O177">
        <v>146</v>
      </c>
      <c r="P177">
        <v>141.5</v>
      </c>
      <c r="Q177">
        <v>156.19999999999999</v>
      </c>
      <c r="R177">
        <v>135</v>
      </c>
      <c r="S177">
        <v>125.4</v>
      </c>
      <c r="T177">
        <v>133.5</v>
      </c>
      <c r="U177" t="s">
        <v>113</v>
      </c>
      <c r="V177">
        <v>125.7</v>
      </c>
      <c r="W177">
        <v>128.80000000000001</v>
      </c>
      <c r="X177">
        <v>127.4</v>
      </c>
      <c r="Y177">
        <v>115.3</v>
      </c>
      <c r="Z177">
        <v>125.1</v>
      </c>
      <c r="AA177">
        <v>136.6</v>
      </c>
      <c r="AB177">
        <v>124.9</v>
      </c>
      <c r="AC177">
        <v>124.9</v>
      </c>
      <c r="AD177">
        <v>134.80000000000001</v>
      </c>
    </row>
    <row r="178" spans="1:30" hidden="1" x14ac:dyDescent="0.25">
      <c r="A178" t="s">
        <v>44</v>
      </c>
      <c r="B178">
        <v>2017</v>
      </c>
      <c r="C178" t="s">
        <v>55</v>
      </c>
      <c r="D178">
        <v>135.69999999999999</v>
      </c>
      <c r="E178">
        <v>142.4</v>
      </c>
      <c r="F178">
        <v>142.9</v>
      </c>
      <c r="G178">
        <v>140.80000000000001</v>
      </c>
      <c r="H178">
        <v>119.2</v>
      </c>
      <c r="I178">
        <v>142.19999999999999</v>
      </c>
      <c r="J178">
        <v>173.8</v>
      </c>
      <c r="K178">
        <v>131.19999999999999</v>
      </c>
      <c r="L178">
        <v>123</v>
      </c>
      <c r="M178">
        <v>136.80000000000001</v>
      </c>
      <c r="N178">
        <v>129.19999999999999</v>
      </c>
      <c r="O178">
        <v>148.9</v>
      </c>
      <c r="P178">
        <v>142.1</v>
      </c>
      <c r="Q178">
        <v>153.19999999999999</v>
      </c>
      <c r="R178">
        <v>143</v>
      </c>
      <c r="S178">
        <v>134.80000000000001</v>
      </c>
      <c r="T178">
        <v>141.80000000000001</v>
      </c>
      <c r="U178" t="s">
        <v>113</v>
      </c>
      <c r="V178">
        <v>135.30000000000001</v>
      </c>
      <c r="W178">
        <v>134.4</v>
      </c>
      <c r="X178">
        <v>132.6</v>
      </c>
      <c r="Y178">
        <v>118.3</v>
      </c>
      <c r="Z178">
        <v>128.9</v>
      </c>
      <c r="AA178">
        <v>138.6</v>
      </c>
      <c r="AB178">
        <v>126.8</v>
      </c>
      <c r="AC178">
        <v>128.4</v>
      </c>
      <c r="AD178">
        <v>137.6</v>
      </c>
    </row>
    <row r="179" spans="1:30" hidden="1" x14ac:dyDescent="0.25">
      <c r="A179" t="s">
        <v>41</v>
      </c>
      <c r="B179">
        <v>2017</v>
      </c>
      <c r="C179" t="s">
        <v>56</v>
      </c>
      <c r="D179">
        <v>136.4</v>
      </c>
      <c r="E179">
        <v>143.69999999999999</v>
      </c>
      <c r="F179">
        <v>144.80000000000001</v>
      </c>
      <c r="G179">
        <v>141.9</v>
      </c>
      <c r="H179">
        <v>123.1</v>
      </c>
      <c r="I179">
        <v>147.19999999999999</v>
      </c>
      <c r="J179">
        <v>161</v>
      </c>
      <c r="K179">
        <v>133.80000000000001</v>
      </c>
      <c r="L179">
        <v>121.9</v>
      </c>
      <c r="M179">
        <v>135.80000000000001</v>
      </c>
      <c r="N179">
        <v>131.1</v>
      </c>
      <c r="O179">
        <v>151.4</v>
      </c>
      <c r="P179">
        <v>141.5</v>
      </c>
      <c r="Q179">
        <v>153.19999999999999</v>
      </c>
      <c r="R179">
        <v>148</v>
      </c>
      <c r="S179">
        <v>141.9</v>
      </c>
      <c r="T179">
        <v>147.19999999999999</v>
      </c>
      <c r="U179" t="s">
        <v>57</v>
      </c>
      <c r="V179">
        <v>142.6</v>
      </c>
      <c r="W179">
        <v>139.5</v>
      </c>
      <c r="X179">
        <v>136.1</v>
      </c>
      <c r="Y179">
        <v>122</v>
      </c>
      <c r="Z179">
        <v>133.4</v>
      </c>
      <c r="AA179">
        <v>141.1</v>
      </c>
      <c r="AB179">
        <v>127.8</v>
      </c>
      <c r="AC179">
        <v>131.9</v>
      </c>
      <c r="AD179">
        <v>139.80000000000001</v>
      </c>
    </row>
    <row r="180" spans="1:30" hidden="1" x14ac:dyDescent="0.25">
      <c r="A180" t="s">
        <v>43</v>
      </c>
      <c r="B180">
        <v>2017</v>
      </c>
      <c r="C180" t="s">
        <v>56</v>
      </c>
      <c r="D180">
        <v>134.4</v>
      </c>
      <c r="E180">
        <v>142.6</v>
      </c>
      <c r="F180">
        <v>145.9</v>
      </c>
      <c r="G180">
        <v>139.5</v>
      </c>
      <c r="H180">
        <v>115.9</v>
      </c>
      <c r="I180">
        <v>135</v>
      </c>
      <c r="J180">
        <v>163.19999999999999</v>
      </c>
      <c r="K180">
        <v>119.8</v>
      </c>
      <c r="L180">
        <v>120.7</v>
      </c>
      <c r="M180">
        <v>139.69999999999999</v>
      </c>
      <c r="N180">
        <v>125.7</v>
      </c>
      <c r="O180">
        <v>146.30000000000001</v>
      </c>
      <c r="P180">
        <v>138.80000000000001</v>
      </c>
      <c r="Q180">
        <v>157</v>
      </c>
      <c r="R180">
        <v>135.6</v>
      </c>
      <c r="S180">
        <v>125.6</v>
      </c>
      <c r="T180">
        <v>134</v>
      </c>
      <c r="U180" t="s">
        <v>114</v>
      </c>
      <c r="V180">
        <v>126.8</v>
      </c>
      <c r="W180">
        <v>129.30000000000001</v>
      </c>
      <c r="X180">
        <v>128.19999999999999</v>
      </c>
      <c r="Y180">
        <v>115.3</v>
      </c>
      <c r="Z180">
        <v>125.6</v>
      </c>
      <c r="AA180">
        <v>136.69999999999999</v>
      </c>
      <c r="AB180">
        <v>124.6</v>
      </c>
      <c r="AC180">
        <v>125.1</v>
      </c>
      <c r="AD180">
        <v>134.1</v>
      </c>
    </row>
    <row r="181" spans="1:30" hidden="1" x14ac:dyDescent="0.25">
      <c r="A181" t="s">
        <v>44</v>
      </c>
      <c r="B181">
        <v>2017</v>
      </c>
      <c r="C181" t="s">
        <v>56</v>
      </c>
      <c r="D181">
        <v>135.80000000000001</v>
      </c>
      <c r="E181">
        <v>143.30000000000001</v>
      </c>
      <c r="F181">
        <v>145.19999999999999</v>
      </c>
      <c r="G181">
        <v>141</v>
      </c>
      <c r="H181">
        <v>120.5</v>
      </c>
      <c r="I181">
        <v>141.5</v>
      </c>
      <c r="J181">
        <v>161.69999999999999</v>
      </c>
      <c r="K181">
        <v>129.1</v>
      </c>
      <c r="L181">
        <v>121.5</v>
      </c>
      <c r="M181">
        <v>137.1</v>
      </c>
      <c r="N181">
        <v>128.80000000000001</v>
      </c>
      <c r="O181">
        <v>149</v>
      </c>
      <c r="P181">
        <v>140.5</v>
      </c>
      <c r="Q181">
        <v>154.19999999999999</v>
      </c>
      <c r="R181">
        <v>143.1</v>
      </c>
      <c r="S181">
        <v>135.1</v>
      </c>
      <c r="T181">
        <v>142</v>
      </c>
      <c r="U181" t="s">
        <v>114</v>
      </c>
      <c r="V181">
        <v>136.6</v>
      </c>
      <c r="W181">
        <v>134.69999999999999</v>
      </c>
      <c r="X181">
        <v>133.1</v>
      </c>
      <c r="Y181">
        <v>118.5</v>
      </c>
      <c r="Z181">
        <v>129</v>
      </c>
      <c r="AA181">
        <v>138.5</v>
      </c>
      <c r="AB181">
        <v>126.5</v>
      </c>
      <c r="AC181">
        <v>128.6</v>
      </c>
      <c r="AD181">
        <v>137.19999999999999</v>
      </c>
    </row>
    <row r="182" spans="1:30" hidden="1" x14ac:dyDescent="0.25">
      <c r="A182" t="s">
        <v>41</v>
      </c>
      <c r="B182">
        <v>2018</v>
      </c>
      <c r="C182" t="s">
        <v>42</v>
      </c>
      <c r="D182">
        <v>136.6</v>
      </c>
      <c r="E182">
        <v>144.4</v>
      </c>
      <c r="F182">
        <v>143.80000000000001</v>
      </c>
      <c r="G182">
        <v>142</v>
      </c>
      <c r="H182">
        <v>123.2</v>
      </c>
      <c r="I182">
        <v>147.9</v>
      </c>
      <c r="J182">
        <v>152.1</v>
      </c>
      <c r="K182">
        <v>131.80000000000001</v>
      </c>
      <c r="L182">
        <v>119.5</v>
      </c>
      <c r="M182">
        <v>136</v>
      </c>
      <c r="N182">
        <v>131.19999999999999</v>
      </c>
      <c r="O182">
        <v>151.80000000000001</v>
      </c>
      <c r="P182">
        <v>140.4</v>
      </c>
      <c r="Q182">
        <v>153.6</v>
      </c>
      <c r="R182">
        <v>148.30000000000001</v>
      </c>
      <c r="S182">
        <v>142.30000000000001</v>
      </c>
      <c r="T182">
        <v>147.5</v>
      </c>
      <c r="U182" t="s">
        <v>57</v>
      </c>
      <c r="V182">
        <v>142.30000000000001</v>
      </c>
      <c r="W182">
        <v>139.80000000000001</v>
      </c>
      <c r="X182">
        <v>136</v>
      </c>
      <c r="Y182">
        <v>122.7</v>
      </c>
      <c r="Z182">
        <v>134.30000000000001</v>
      </c>
      <c r="AA182">
        <v>141.6</v>
      </c>
      <c r="AB182">
        <v>128.6</v>
      </c>
      <c r="AC182">
        <v>132.30000000000001</v>
      </c>
      <c r="AD182">
        <v>139.30000000000001</v>
      </c>
    </row>
    <row r="183" spans="1:30" hidden="1" x14ac:dyDescent="0.25">
      <c r="A183" t="s">
        <v>43</v>
      </c>
      <c r="B183">
        <v>2018</v>
      </c>
      <c r="C183" t="s">
        <v>42</v>
      </c>
      <c r="D183">
        <v>134.6</v>
      </c>
      <c r="E183">
        <v>143.69999999999999</v>
      </c>
      <c r="F183">
        <v>143.6</v>
      </c>
      <c r="G183">
        <v>139.6</v>
      </c>
      <c r="H183">
        <v>116.4</v>
      </c>
      <c r="I183">
        <v>133.80000000000001</v>
      </c>
      <c r="J183">
        <v>150.5</v>
      </c>
      <c r="K183">
        <v>118.4</v>
      </c>
      <c r="L183">
        <v>117.3</v>
      </c>
      <c r="M183">
        <v>140.5</v>
      </c>
      <c r="N183">
        <v>125.9</v>
      </c>
      <c r="O183">
        <v>146.80000000000001</v>
      </c>
      <c r="P183">
        <v>137.19999999999999</v>
      </c>
      <c r="Q183">
        <v>157.69999999999999</v>
      </c>
      <c r="R183">
        <v>136</v>
      </c>
      <c r="S183">
        <v>125.9</v>
      </c>
      <c r="T183">
        <v>134.4</v>
      </c>
      <c r="U183" t="s">
        <v>115</v>
      </c>
      <c r="V183">
        <v>127.3</v>
      </c>
      <c r="W183">
        <v>129.5</v>
      </c>
      <c r="X183">
        <v>129</v>
      </c>
      <c r="Y183">
        <v>116.3</v>
      </c>
      <c r="Z183">
        <v>126.2</v>
      </c>
      <c r="AA183">
        <v>137.1</v>
      </c>
      <c r="AB183">
        <v>125.5</v>
      </c>
      <c r="AC183">
        <v>125.8</v>
      </c>
      <c r="AD183">
        <v>134.1</v>
      </c>
    </row>
    <row r="184" spans="1:30" hidden="1" x14ac:dyDescent="0.25">
      <c r="A184" t="s">
        <v>44</v>
      </c>
      <c r="B184">
        <v>2018</v>
      </c>
      <c r="C184" t="s">
        <v>42</v>
      </c>
      <c r="D184">
        <v>136</v>
      </c>
      <c r="E184">
        <v>144.19999999999999</v>
      </c>
      <c r="F184">
        <v>143.69999999999999</v>
      </c>
      <c r="G184">
        <v>141.1</v>
      </c>
      <c r="H184">
        <v>120.7</v>
      </c>
      <c r="I184">
        <v>141.30000000000001</v>
      </c>
      <c r="J184">
        <v>151.6</v>
      </c>
      <c r="K184">
        <v>127.3</v>
      </c>
      <c r="L184">
        <v>118.8</v>
      </c>
      <c r="M184">
        <v>137.5</v>
      </c>
      <c r="N184">
        <v>129</v>
      </c>
      <c r="O184">
        <v>149.5</v>
      </c>
      <c r="P184">
        <v>139.19999999999999</v>
      </c>
      <c r="Q184">
        <v>154.69999999999999</v>
      </c>
      <c r="R184">
        <v>143.5</v>
      </c>
      <c r="S184">
        <v>135.5</v>
      </c>
      <c r="T184">
        <v>142.30000000000001</v>
      </c>
      <c r="U184" t="s">
        <v>115</v>
      </c>
      <c r="V184">
        <v>136.6</v>
      </c>
      <c r="W184">
        <v>134.9</v>
      </c>
      <c r="X184">
        <v>133.30000000000001</v>
      </c>
      <c r="Y184">
        <v>119.3</v>
      </c>
      <c r="Z184">
        <v>129.69999999999999</v>
      </c>
      <c r="AA184">
        <v>139</v>
      </c>
      <c r="AB184">
        <v>127.3</v>
      </c>
      <c r="AC184">
        <v>129.1</v>
      </c>
      <c r="AD184">
        <v>136.9</v>
      </c>
    </row>
    <row r="185" spans="1:30" hidden="1" x14ac:dyDescent="0.25">
      <c r="A185" t="s">
        <v>41</v>
      </c>
      <c r="B185">
        <v>2018</v>
      </c>
      <c r="C185" t="s">
        <v>45</v>
      </c>
      <c r="D185">
        <v>136.4</v>
      </c>
      <c r="E185">
        <v>143.69999999999999</v>
      </c>
      <c r="F185">
        <v>140.6</v>
      </c>
      <c r="G185">
        <v>141.5</v>
      </c>
      <c r="H185">
        <v>122.9</v>
      </c>
      <c r="I185">
        <v>149.4</v>
      </c>
      <c r="J185">
        <v>142.4</v>
      </c>
      <c r="K185">
        <v>130.19999999999999</v>
      </c>
      <c r="L185">
        <v>117.9</v>
      </c>
      <c r="M185">
        <v>135.6</v>
      </c>
      <c r="N185">
        <v>130.5</v>
      </c>
      <c r="O185">
        <v>151.69999999999999</v>
      </c>
      <c r="P185">
        <v>138.69999999999999</v>
      </c>
      <c r="Q185">
        <v>153.30000000000001</v>
      </c>
      <c r="R185">
        <v>148.69999999999999</v>
      </c>
      <c r="S185">
        <v>142.4</v>
      </c>
      <c r="T185">
        <v>147.80000000000001</v>
      </c>
      <c r="U185" t="s">
        <v>57</v>
      </c>
      <c r="V185">
        <v>142.4</v>
      </c>
      <c r="W185">
        <v>139.9</v>
      </c>
      <c r="X185">
        <v>136.19999999999999</v>
      </c>
      <c r="Y185">
        <v>123.3</v>
      </c>
      <c r="Z185">
        <v>134.30000000000001</v>
      </c>
      <c r="AA185">
        <v>141.5</v>
      </c>
      <c r="AB185">
        <v>128.80000000000001</v>
      </c>
      <c r="AC185">
        <v>132.5</v>
      </c>
      <c r="AD185">
        <v>138.5</v>
      </c>
    </row>
    <row r="186" spans="1:30" hidden="1" x14ac:dyDescent="0.25">
      <c r="A186" t="s">
        <v>43</v>
      </c>
      <c r="B186">
        <v>2018</v>
      </c>
      <c r="C186" t="s">
        <v>45</v>
      </c>
      <c r="D186">
        <v>134.80000000000001</v>
      </c>
      <c r="E186">
        <v>143</v>
      </c>
      <c r="F186">
        <v>139.9</v>
      </c>
      <c r="G186">
        <v>139.9</v>
      </c>
      <c r="H186">
        <v>116.2</v>
      </c>
      <c r="I186">
        <v>135.5</v>
      </c>
      <c r="J186">
        <v>136.9</v>
      </c>
      <c r="K186">
        <v>117</v>
      </c>
      <c r="L186">
        <v>115.4</v>
      </c>
      <c r="M186">
        <v>140.69999999999999</v>
      </c>
      <c r="N186">
        <v>125.9</v>
      </c>
      <c r="O186">
        <v>147.1</v>
      </c>
      <c r="P186">
        <v>135.6</v>
      </c>
      <c r="Q186">
        <v>159.30000000000001</v>
      </c>
      <c r="R186">
        <v>136.30000000000001</v>
      </c>
      <c r="S186">
        <v>126.1</v>
      </c>
      <c r="T186">
        <v>134.69999999999999</v>
      </c>
      <c r="U186" t="s">
        <v>116</v>
      </c>
      <c r="V186">
        <v>127.3</v>
      </c>
      <c r="W186">
        <v>129.9</v>
      </c>
      <c r="X186">
        <v>129.80000000000001</v>
      </c>
      <c r="Y186">
        <v>117.4</v>
      </c>
      <c r="Z186">
        <v>126.5</v>
      </c>
      <c r="AA186">
        <v>137.19999999999999</v>
      </c>
      <c r="AB186">
        <v>126.2</v>
      </c>
      <c r="AC186">
        <v>126.5</v>
      </c>
      <c r="AD186">
        <v>134</v>
      </c>
    </row>
    <row r="187" spans="1:30" hidden="1" x14ac:dyDescent="0.25">
      <c r="A187" t="s">
        <v>44</v>
      </c>
      <c r="B187">
        <v>2018</v>
      </c>
      <c r="C187" t="s">
        <v>45</v>
      </c>
      <c r="D187">
        <v>135.9</v>
      </c>
      <c r="E187">
        <v>143.5</v>
      </c>
      <c r="F187">
        <v>140.30000000000001</v>
      </c>
      <c r="G187">
        <v>140.9</v>
      </c>
      <c r="H187">
        <v>120.4</v>
      </c>
      <c r="I187">
        <v>142.9</v>
      </c>
      <c r="J187">
        <v>140.5</v>
      </c>
      <c r="K187">
        <v>125.8</v>
      </c>
      <c r="L187">
        <v>117.1</v>
      </c>
      <c r="M187">
        <v>137.30000000000001</v>
      </c>
      <c r="N187">
        <v>128.6</v>
      </c>
      <c r="O187">
        <v>149.6</v>
      </c>
      <c r="P187">
        <v>137.6</v>
      </c>
      <c r="Q187">
        <v>154.9</v>
      </c>
      <c r="R187">
        <v>143.80000000000001</v>
      </c>
      <c r="S187">
        <v>135.6</v>
      </c>
      <c r="T187">
        <v>142.6</v>
      </c>
      <c r="U187" t="s">
        <v>116</v>
      </c>
      <c r="V187">
        <v>136.69999999999999</v>
      </c>
      <c r="W187">
        <v>135.19999999999999</v>
      </c>
      <c r="X187">
        <v>133.80000000000001</v>
      </c>
      <c r="Y187">
        <v>120.2</v>
      </c>
      <c r="Z187">
        <v>129.9</v>
      </c>
      <c r="AA187">
        <v>139</v>
      </c>
      <c r="AB187">
        <v>127.7</v>
      </c>
      <c r="AC187">
        <v>129.6</v>
      </c>
      <c r="AD187">
        <v>136.4</v>
      </c>
    </row>
    <row r="188" spans="1:30" hidden="1" x14ac:dyDescent="0.25">
      <c r="A188" t="s">
        <v>41</v>
      </c>
      <c r="B188">
        <v>2018</v>
      </c>
      <c r="C188" t="s">
        <v>46</v>
      </c>
      <c r="D188">
        <v>136.80000000000001</v>
      </c>
      <c r="E188">
        <v>143.80000000000001</v>
      </c>
      <c r="F188">
        <v>140</v>
      </c>
      <c r="G188">
        <v>142</v>
      </c>
      <c r="H188">
        <v>123.2</v>
      </c>
      <c r="I188">
        <v>152.9</v>
      </c>
      <c r="J188">
        <v>138</v>
      </c>
      <c r="K188">
        <v>129.30000000000001</v>
      </c>
      <c r="L188">
        <v>117.1</v>
      </c>
      <c r="M188">
        <v>136.30000000000001</v>
      </c>
      <c r="N188">
        <v>131.19999999999999</v>
      </c>
      <c r="O188">
        <v>152.80000000000001</v>
      </c>
      <c r="P188">
        <v>138.6</v>
      </c>
      <c r="Q188">
        <v>155.1</v>
      </c>
      <c r="R188">
        <v>149.19999999999999</v>
      </c>
      <c r="S188">
        <v>143</v>
      </c>
      <c r="T188">
        <v>148.30000000000001</v>
      </c>
      <c r="U188" t="s">
        <v>57</v>
      </c>
      <c r="V188">
        <v>142.6</v>
      </c>
      <c r="W188">
        <v>139.9</v>
      </c>
      <c r="X188">
        <v>136.69999999999999</v>
      </c>
      <c r="Y188">
        <v>124.6</v>
      </c>
      <c r="Z188">
        <v>135.1</v>
      </c>
      <c r="AA188">
        <v>142.69999999999999</v>
      </c>
      <c r="AB188">
        <v>129.30000000000001</v>
      </c>
      <c r="AC188">
        <v>133.30000000000001</v>
      </c>
      <c r="AD188">
        <v>138.69999999999999</v>
      </c>
    </row>
    <row r="189" spans="1:30" hidden="1" x14ac:dyDescent="0.25">
      <c r="A189" t="s">
        <v>43</v>
      </c>
      <c r="B189">
        <v>2018</v>
      </c>
      <c r="C189" t="s">
        <v>46</v>
      </c>
      <c r="D189">
        <v>135</v>
      </c>
      <c r="E189">
        <v>143.1</v>
      </c>
      <c r="F189">
        <v>135.5</v>
      </c>
      <c r="G189">
        <v>139.9</v>
      </c>
      <c r="H189">
        <v>116.5</v>
      </c>
      <c r="I189">
        <v>138.5</v>
      </c>
      <c r="J189">
        <v>128</v>
      </c>
      <c r="K189">
        <v>115.5</v>
      </c>
      <c r="L189">
        <v>114.2</v>
      </c>
      <c r="M189">
        <v>140.69999999999999</v>
      </c>
      <c r="N189">
        <v>126.2</v>
      </c>
      <c r="O189">
        <v>147.6</v>
      </c>
      <c r="P189">
        <v>134.80000000000001</v>
      </c>
      <c r="Q189">
        <v>159.69999999999999</v>
      </c>
      <c r="R189">
        <v>136.69999999999999</v>
      </c>
      <c r="S189">
        <v>126.7</v>
      </c>
      <c r="T189">
        <v>135.19999999999999</v>
      </c>
      <c r="U189" t="s">
        <v>117</v>
      </c>
      <c r="V189">
        <v>126.4</v>
      </c>
      <c r="W189">
        <v>130.80000000000001</v>
      </c>
      <c r="X189">
        <v>130.5</v>
      </c>
      <c r="Y189">
        <v>117.8</v>
      </c>
      <c r="Z189">
        <v>126.8</v>
      </c>
      <c r="AA189">
        <v>137.80000000000001</v>
      </c>
      <c r="AB189">
        <v>126.7</v>
      </c>
      <c r="AC189">
        <v>127.1</v>
      </c>
      <c r="AD189">
        <v>134</v>
      </c>
    </row>
    <row r="190" spans="1:30" hidden="1" x14ac:dyDescent="0.25">
      <c r="A190" t="s">
        <v>44</v>
      </c>
      <c r="B190">
        <v>2018</v>
      </c>
      <c r="C190" t="s">
        <v>46</v>
      </c>
      <c r="D190">
        <v>136.19999999999999</v>
      </c>
      <c r="E190">
        <v>143.6</v>
      </c>
      <c r="F190">
        <v>138.30000000000001</v>
      </c>
      <c r="G190">
        <v>141.19999999999999</v>
      </c>
      <c r="H190">
        <v>120.7</v>
      </c>
      <c r="I190">
        <v>146.19999999999999</v>
      </c>
      <c r="J190">
        <v>134.6</v>
      </c>
      <c r="K190">
        <v>124.6</v>
      </c>
      <c r="L190">
        <v>116.1</v>
      </c>
      <c r="M190">
        <v>137.80000000000001</v>
      </c>
      <c r="N190">
        <v>129.1</v>
      </c>
      <c r="O190">
        <v>150.4</v>
      </c>
      <c r="P190">
        <v>137.19999999999999</v>
      </c>
      <c r="Q190">
        <v>156.30000000000001</v>
      </c>
      <c r="R190">
        <v>144.30000000000001</v>
      </c>
      <c r="S190">
        <v>136.19999999999999</v>
      </c>
      <c r="T190">
        <v>143.1</v>
      </c>
      <c r="U190" t="s">
        <v>117</v>
      </c>
      <c r="V190">
        <v>136.5</v>
      </c>
      <c r="W190">
        <v>135.6</v>
      </c>
      <c r="X190">
        <v>134.30000000000001</v>
      </c>
      <c r="Y190">
        <v>121</v>
      </c>
      <c r="Z190">
        <v>130.4</v>
      </c>
      <c r="AA190">
        <v>139.80000000000001</v>
      </c>
      <c r="AB190">
        <v>128.19999999999999</v>
      </c>
      <c r="AC190">
        <v>130.30000000000001</v>
      </c>
      <c r="AD190">
        <v>136.5</v>
      </c>
    </row>
    <row r="191" spans="1:30" hidden="1" x14ac:dyDescent="0.25">
      <c r="A191" t="s">
        <v>41</v>
      </c>
      <c r="B191">
        <v>2018</v>
      </c>
      <c r="C191" t="s">
        <v>47</v>
      </c>
      <c r="D191">
        <v>137.1</v>
      </c>
      <c r="E191">
        <v>144.5</v>
      </c>
      <c r="F191">
        <v>135.9</v>
      </c>
      <c r="G191">
        <v>142.4</v>
      </c>
      <c r="H191">
        <v>123.5</v>
      </c>
      <c r="I191">
        <v>156.4</v>
      </c>
      <c r="J191">
        <v>135.1</v>
      </c>
      <c r="K191">
        <v>128.4</v>
      </c>
      <c r="L191">
        <v>115.2</v>
      </c>
      <c r="M191">
        <v>137.19999999999999</v>
      </c>
      <c r="N191">
        <v>131.9</v>
      </c>
      <c r="O191">
        <v>153.80000000000001</v>
      </c>
      <c r="P191">
        <v>138.6</v>
      </c>
      <c r="Q191">
        <v>156.1</v>
      </c>
      <c r="R191">
        <v>150.1</v>
      </c>
      <c r="S191">
        <v>143.30000000000001</v>
      </c>
      <c r="T191">
        <v>149.1</v>
      </c>
      <c r="U191" t="s">
        <v>57</v>
      </c>
      <c r="V191">
        <v>143.80000000000001</v>
      </c>
      <c r="W191">
        <v>140.9</v>
      </c>
      <c r="X191">
        <v>137.6</v>
      </c>
      <c r="Y191">
        <v>125.3</v>
      </c>
      <c r="Z191">
        <v>136</v>
      </c>
      <c r="AA191">
        <v>143.69999999999999</v>
      </c>
      <c r="AB191">
        <v>130.4</v>
      </c>
      <c r="AC191">
        <v>134.19999999999999</v>
      </c>
      <c r="AD191">
        <v>139.1</v>
      </c>
    </row>
    <row r="192" spans="1:30" hidden="1" x14ac:dyDescent="0.25">
      <c r="A192" t="s">
        <v>43</v>
      </c>
      <c r="B192">
        <v>2018</v>
      </c>
      <c r="C192" t="s">
        <v>47</v>
      </c>
      <c r="D192">
        <v>135</v>
      </c>
      <c r="E192">
        <v>144.30000000000001</v>
      </c>
      <c r="F192">
        <v>130.80000000000001</v>
      </c>
      <c r="G192">
        <v>140.30000000000001</v>
      </c>
      <c r="H192">
        <v>116.6</v>
      </c>
      <c r="I192">
        <v>150.1</v>
      </c>
      <c r="J192">
        <v>127.6</v>
      </c>
      <c r="K192">
        <v>114</v>
      </c>
      <c r="L192">
        <v>110.6</v>
      </c>
      <c r="M192">
        <v>140.19999999999999</v>
      </c>
      <c r="N192">
        <v>126.5</v>
      </c>
      <c r="O192">
        <v>148.30000000000001</v>
      </c>
      <c r="P192">
        <v>135.69999999999999</v>
      </c>
      <c r="Q192">
        <v>159.19999999999999</v>
      </c>
      <c r="R192">
        <v>137.80000000000001</v>
      </c>
      <c r="S192">
        <v>127.4</v>
      </c>
      <c r="T192">
        <v>136.19999999999999</v>
      </c>
      <c r="U192" t="s">
        <v>118</v>
      </c>
      <c r="V192">
        <v>124.6</v>
      </c>
      <c r="W192">
        <v>131.80000000000001</v>
      </c>
      <c r="X192">
        <v>131.30000000000001</v>
      </c>
      <c r="Y192">
        <v>118.9</v>
      </c>
      <c r="Z192">
        <v>127.6</v>
      </c>
      <c r="AA192">
        <v>139.69999999999999</v>
      </c>
      <c r="AB192">
        <v>127.6</v>
      </c>
      <c r="AC192">
        <v>128.19999999999999</v>
      </c>
      <c r="AD192">
        <v>134.80000000000001</v>
      </c>
    </row>
    <row r="193" spans="1:30" hidden="1" x14ac:dyDescent="0.25">
      <c r="A193" t="s">
        <v>44</v>
      </c>
      <c r="B193">
        <v>2018</v>
      </c>
      <c r="C193" t="s">
        <v>47</v>
      </c>
      <c r="D193">
        <v>136.4</v>
      </c>
      <c r="E193">
        <v>144.4</v>
      </c>
      <c r="F193">
        <v>133.9</v>
      </c>
      <c r="G193">
        <v>141.6</v>
      </c>
      <c r="H193">
        <v>121</v>
      </c>
      <c r="I193">
        <v>153.5</v>
      </c>
      <c r="J193">
        <v>132.6</v>
      </c>
      <c r="K193">
        <v>123.5</v>
      </c>
      <c r="L193">
        <v>113.7</v>
      </c>
      <c r="M193">
        <v>138.19999999999999</v>
      </c>
      <c r="N193">
        <v>129.6</v>
      </c>
      <c r="O193">
        <v>151.19999999999999</v>
      </c>
      <c r="P193">
        <v>137.5</v>
      </c>
      <c r="Q193">
        <v>156.9</v>
      </c>
      <c r="R193">
        <v>145.30000000000001</v>
      </c>
      <c r="S193">
        <v>136.69999999999999</v>
      </c>
      <c r="T193">
        <v>144</v>
      </c>
      <c r="U193" t="s">
        <v>118</v>
      </c>
      <c r="V193">
        <v>136.5</v>
      </c>
      <c r="W193">
        <v>136.6</v>
      </c>
      <c r="X193">
        <v>135.19999999999999</v>
      </c>
      <c r="Y193">
        <v>121.9</v>
      </c>
      <c r="Z193">
        <v>131.30000000000001</v>
      </c>
      <c r="AA193">
        <v>141.4</v>
      </c>
      <c r="AB193">
        <v>129.19999999999999</v>
      </c>
      <c r="AC193">
        <v>131.30000000000001</v>
      </c>
      <c r="AD193">
        <v>137.1</v>
      </c>
    </row>
    <row r="194" spans="1:30" hidden="1" x14ac:dyDescent="0.25">
      <c r="A194" t="s">
        <v>41</v>
      </c>
      <c r="B194">
        <v>2018</v>
      </c>
      <c r="C194" t="s">
        <v>48</v>
      </c>
      <c r="D194">
        <v>137.4</v>
      </c>
      <c r="E194">
        <v>145.69999999999999</v>
      </c>
      <c r="F194">
        <v>135.5</v>
      </c>
      <c r="G194">
        <v>142.9</v>
      </c>
      <c r="H194">
        <v>123.6</v>
      </c>
      <c r="I194">
        <v>157.5</v>
      </c>
      <c r="J194">
        <v>137.80000000000001</v>
      </c>
      <c r="K194">
        <v>127.2</v>
      </c>
      <c r="L194">
        <v>111.8</v>
      </c>
      <c r="M194">
        <v>137.4</v>
      </c>
      <c r="N194">
        <v>132.19999999999999</v>
      </c>
      <c r="O194">
        <v>154.30000000000001</v>
      </c>
      <c r="P194">
        <v>139.1</v>
      </c>
      <c r="Q194">
        <v>157</v>
      </c>
      <c r="R194">
        <v>150.80000000000001</v>
      </c>
      <c r="S194">
        <v>144.1</v>
      </c>
      <c r="T194">
        <v>149.80000000000001</v>
      </c>
      <c r="U194" t="s">
        <v>57</v>
      </c>
      <c r="V194">
        <v>144.30000000000001</v>
      </c>
      <c r="W194">
        <v>141.80000000000001</v>
      </c>
      <c r="X194">
        <v>138.4</v>
      </c>
      <c r="Y194">
        <v>126.4</v>
      </c>
      <c r="Z194">
        <v>136.80000000000001</v>
      </c>
      <c r="AA194">
        <v>144.4</v>
      </c>
      <c r="AB194">
        <v>131.19999999999999</v>
      </c>
      <c r="AC194">
        <v>135.1</v>
      </c>
      <c r="AD194">
        <v>139.80000000000001</v>
      </c>
    </row>
    <row r="195" spans="1:30" hidden="1" x14ac:dyDescent="0.25">
      <c r="A195" t="s">
        <v>43</v>
      </c>
      <c r="B195">
        <v>2018</v>
      </c>
      <c r="C195" t="s">
        <v>48</v>
      </c>
      <c r="D195">
        <v>135</v>
      </c>
      <c r="E195">
        <v>148.19999999999999</v>
      </c>
      <c r="F195">
        <v>130.5</v>
      </c>
      <c r="G195">
        <v>140.69999999999999</v>
      </c>
      <c r="H195">
        <v>116.4</v>
      </c>
      <c r="I195">
        <v>151.30000000000001</v>
      </c>
      <c r="J195">
        <v>131.4</v>
      </c>
      <c r="K195">
        <v>112.8</v>
      </c>
      <c r="L195">
        <v>105.3</v>
      </c>
      <c r="M195">
        <v>139.6</v>
      </c>
      <c r="N195">
        <v>126.6</v>
      </c>
      <c r="O195">
        <v>148.69999999999999</v>
      </c>
      <c r="P195">
        <v>136.4</v>
      </c>
      <c r="Q195">
        <v>160.30000000000001</v>
      </c>
      <c r="R195">
        <v>138.6</v>
      </c>
      <c r="S195">
        <v>127.9</v>
      </c>
      <c r="T195">
        <v>137</v>
      </c>
      <c r="U195" t="s">
        <v>119</v>
      </c>
      <c r="V195">
        <v>124.7</v>
      </c>
      <c r="W195">
        <v>132.5</v>
      </c>
      <c r="X195">
        <v>132</v>
      </c>
      <c r="Y195">
        <v>119.8</v>
      </c>
      <c r="Z195">
        <v>128</v>
      </c>
      <c r="AA195">
        <v>140.4</v>
      </c>
      <c r="AB195">
        <v>128.1</v>
      </c>
      <c r="AC195">
        <v>128.9</v>
      </c>
      <c r="AD195">
        <v>135.4</v>
      </c>
    </row>
    <row r="196" spans="1:30" hidden="1" x14ac:dyDescent="0.25">
      <c r="A196" t="s">
        <v>44</v>
      </c>
      <c r="B196">
        <v>2018</v>
      </c>
      <c r="C196" t="s">
        <v>48</v>
      </c>
      <c r="D196">
        <v>136.6</v>
      </c>
      <c r="E196">
        <v>146.6</v>
      </c>
      <c r="F196">
        <v>133.6</v>
      </c>
      <c r="G196">
        <v>142.1</v>
      </c>
      <c r="H196">
        <v>121</v>
      </c>
      <c r="I196">
        <v>154.6</v>
      </c>
      <c r="J196">
        <v>135.6</v>
      </c>
      <c r="K196">
        <v>122.3</v>
      </c>
      <c r="L196">
        <v>109.6</v>
      </c>
      <c r="M196">
        <v>138.1</v>
      </c>
      <c r="N196">
        <v>129.9</v>
      </c>
      <c r="O196">
        <v>151.69999999999999</v>
      </c>
      <c r="P196">
        <v>138.1</v>
      </c>
      <c r="Q196">
        <v>157.9</v>
      </c>
      <c r="R196">
        <v>146</v>
      </c>
      <c r="S196">
        <v>137.4</v>
      </c>
      <c r="T196">
        <v>144.69999999999999</v>
      </c>
      <c r="U196" t="s">
        <v>119</v>
      </c>
      <c r="V196">
        <v>136.9</v>
      </c>
      <c r="W196">
        <v>137.4</v>
      </c>
      <c r="X196">
        <v>136</v>
      </c>
      <c r="Y196">
        <v>122.9</v>
      </c>
      <c r="Z196">
        <v>131.80000000000001</v>
      </c>
      <c r="AA196">
        <v>142.1</v>
      </c>
      <c r="AB196">
        <v>129.9</v>
      </c>
      <c r="AC196">
        <v>132.1</v>
      </c>
      <c r="AD196">
        <v>137.80000000000001</v>
      </c>
    </row>
    <row r="197" spans="1:30" hidden="1" x14ac:dyDescent="0.25">
      <c r="A197" t="s">
        <v>41</v>
      </c>
      <c r="B197">
        <v>2018</v>
      </c>
      <c r="C197" t="s">
        <v>49</v>
      </c>
      <c r="D197">
        <v>137.6</v>
      </c>
      <c r="E197">
        <v>148.1</v>
      </c>
      <c r="F197">
        <v>136.69999999999999</v>
      </c>
      <c r="G197">
        <v>143.19999999999999</v>
      </c>
      <c r="H197">
        <v>124</v>
      </c>
      <c r="I197">
        <v>154.1</v>
      </c>
      <c r="J197">
        <v>143.5</v>
      </c>
      <c r="K197">
        <v>126</v>
      </c>
      <c r="L197">
        <v>112.4</v>
      </c>
      <c r="M197">
        <v>137.6</v>
      </c>
      <c r="N197">
        <v>132.80000000000001</v>
      </c>
      <c r="O197">
        <v>154.30000000000001</v>
      </c>
      <c r="P197">
        <v>140</v>
      </c>
      <c r="Q197">
        <v>157.30000000000001</v>
      </c>
      <c r="R197">
        <v>151.30000000000001</v>
      </c>
      <c r="S197">
        <v>144.69999999999999</v>
      </c>
      <c r="T197">
        <v>150.30000000000001</v>
      </c>
      <c r="U197" t="s">
        <v>57</v>
      </c>
      <c r="V197">
        <v>145.1</v>
      </c>
      <c r="W197">
        <v>142.19999999999999</v>
      </c>
      <c r="X197">
        <v>138.4</v>
      </c>
      <c r="Y197">
        <v>127.4</v>
      </c>
      <c r="Z197">
        <v>137.80000000000001</v>
      </c>
      <c r="AA197">
        <v>145.1</v>
      </c>
      <c r="AB197">
        <v>131.4</v>
      </c>
      <c r="AC197">
        <v>135.6</v>
      </c>
      <c r="AD197">
        <v>140.5</v>
      </c>
    </row>
    <row r="198" spans="1:30" hidden="1" x14ac:dyDescent="0.25">
      <c r="A198" t="s">
        <v>43</v>
      </c>
      <c r="B198">
        <v>2018</v>
      </c>
      <c r="C198" t="s">
        <v>49</v>
      </c>
      <c r="D198">
        <v>135.30000000000001</v>
      </c>
      <c r="E198">
        <v>149.69999999999999</v>
      </c>
      <c r="F198">
        <v>133.9</v>
      </c>
      <c r="G198">
        <v>140.80000000000001</v>
      </c>
      <c r="H198">
        <v>116.6</v>
      </c>
      <c r="I198">
        <v>152.19999999999999</v>
      </c>
      <c r="J198">
        <v>144</v>
      </c>
      <c r="K198">
        <v>112.3</v>
      </c>
      <c r="L198">
        <v>108.4</v>
      </c>
      <c r="M198">
        <v>140</v>
      </c>
      <c r="N198">
        <v>126.7</v>
      </c>
      <c r="O198">
        <v>149</v>
      </c>
      <c r="P198">
        <v>138.4</v>
      </c>
      <c r="Q198">
        <v>161</v>
      </c>
      <c r="R198">
        <v>138.9</v>
      </c>
      <c r="S198">
        <v>128.69999999999999</v>
      </c>
      <c r="T198">
        <v>137.4</v>
      </c>
      <c r="U198" t="s">
        <v>120</v>
      </c>
      <c r="V198">
        <v>126.5</v>
      </c>
      <c r="W198">
        <v>133.1</v>
      </c>
      <c r="X198">
        <v>132.6</v>
      </c>
      <c r="Y198">
        <v>120.4</v>
      </c>
      <c r="Z198">
        <v>128.5</v>
      </c>
      <c r="AA198">
        <v>141.19999999999999</v>
      </c>
      <c r="AB198">
        <v>128.19999999999999</v>
      </c>
      <c r="AC198">
        <v>129.5</v>
      </c>
      <c r="AD198">
        <v>136.19999999999999</v>
      </c>
    </row>
    <row r="199" spans="1:30" hidden="1" x14ac:dyDescent="0.25">
      <c r="A199" t="s">
        <v>44</v>
      </c>
      <c r="B199">
        <v>2018</v>
      </c>
      <c r="C199" t="s">
        <v>49</v>
      </c>
      <c r="D199">
        <v>136.9</v>
      </c>
      <c r="E199">
        <v>148.69999999999999</v>
      </c>
      <c r="F199">
        <v>135.6</v>
      </c>
      <c r="G199">
        <v>142.30000000000001</v>
      </c>
      <c r="H199">
        <v>121.3</v>
      </c>
      <c r="I199">
        <v>153.19999999999999</v>
      </c>
      <c r="J199">
        <v>143.69999999999999</v>
      </c>
      <c r="K199">
        <v>121.4</v>
      </c>
      <c r="L199">
        <v>111.1</v>
      </c>
      <c r="M199">
        <v>138.4</v>
      </c>
      <c r="N199">
        <v>130.30000000000001</v>
      </c>
      <c r="O199">
        <v>151.80000000000001</v>
      </c>
      <c r="P199">
        <v>139.4</v>
      </c>
      <c r="Q199">
        <v>158.30000000000001</v>
      </c>
      <c r="R199">
        <v>146.4</v>
      </c>
      <c r="S199">
        <v>138.1</v>
      </c>
      <c r="T199">
        <v>145.19999999999999</v>
      </c>
      <c r="U199" t="s">
        <v>120</v>
      </c>
      <c r="V199">
        <v>138.1</v>
      </c>
      <c r="W199">
        <v>137.9</v>
      </c>
      <c r="X199">
        <v>136.19999999999999</v>
      </c>
      <c r="Y199">
        <v>123.7</v>
      </c>
      <c r="Z199">
        <v>132.6</v>
      </c>
      <c r="AA199">
        <v>142.80000000000001</v>
      </c>
      <c r="AB199">
        <v>130.1</v>
      </c>
      <c r="AC199">
        <v>132.6</v>
      </c>
      <c r="AD199">
        <v>138.5</v>
      </c>
    </row>
    <row r="200" spans="1:30" hidden="1" x14ac:dyDescent="0.25">
      <c r="A200" t="s">
        <v>41</v>
      </c>
      <c r="B200">
        <v>2018</v>
      </c>
      <c r="C200" t="s">
        <v>50</v>
      </c>
      <c r="D200">
        <v>138.4</v>
      </c>
      <c r="E200">
        <v>149.30000000000001</v>
      </c>
      <c r="F200">
        <v>139.30000000000001</v>
      </c>
      <c r="G200">
        <v>143.4</v>
      </c>
      <c r="H200">
        <v>124.1</v>
      </c>
      <c r="I200">
        <v>153.30000000000001</v>
      </c>
      <c r="J200">
        <v>154.19999999999999</v>
      </c>
      <c r="K200">
        <v>126.4</v>
      </c>
      <c r="L200">
        <v>114.3</v>
      </c>
      <c r="M200">
        <v>138.19999999999999</v>
      </c>
      <c r="N200">
        <v>132.80000000000001</v>
      </c>
      <c r="O200">
        <v>154.80000000000001</v>
      </c>
      <c r="P200">
        <v>142</v>
      </c>
      <c r="Q200">
        <v>156.1</v>
      </c>
      <c r="R200">
        <v>151.5</v>
      </c>
      <c r="S200">
        <v>145.1</v>
      </c>
      <c r="T200">
        <v>150.6</v>
      </c>
      <c r="U200" t="s">
        <v>57</v>
      </c>
      <c r="V200">
        <v>146.80000000000001</v>
      </c>
      <c r="W200">
        <v>143.1</v>
      </c>
      <c r="X200">
        <v>139</v>
      </c>
      <c r="Y200">
        <v>127.5</v>
      </c>
      <c r="Z200">
        <v>138.4</v>
      </c>
      <c r="AA200">
        <v>145.80000000000001</v>
      </c>
      <c r="AB200">
        <v>131.4</v>
      </c>
      <c r="AC200">
        <v>136</v>
      </c>
      <c r="AD200">
        <v>141.80000000000001</v>
      </c>
    </row>
    <row r="201" spans="1:30" hidden="1" x14ac:dyDescent="0.25">
      <c r="A201" t="s">
        <v>43</v>
      </c>
      <c r="B201">
        <v>2018</v>
      </c>
      <c r="C201" t="s">
        <v>50</v>
      </c>
      <c r="D201">
        <v>135.6</v>
      </c>
      <c r="E201">
        <v>148.6</v>
      </c>
      <c r="F201">
        <v>139.1</v>
      </c>
      <c r="G201">
        <v>141</v>
      </c>
      <c r="H201">
        <v>116.7</v>
      </c>
      <c r="I201">
        <v>149.69999999999999</v>
      </c>
      <c r="J201">
        <v>159.19999999999999</v>
      </c>
      <c r="K201">
        <v>112.6</v>
      </c>
      <c r="L201">
        <v>111.8</v>
      </c>
      <c r="M201">
        <v>140.30000000000001</v>
      </c>
      <c r="N201">
        <v>126.8</v>
      </c>
      <c r="O201">
        <v>149.4</v>
      </c>
      <c r="P201">
        <v>140.30000000000001</v>
      </c>
      <c r="Q201">
        <v>161.4</v>
      </c>
      <c r="R201">
        <v>139.6</v>
      </c>
      <c r="S201">
        <v>128.9</v>
      </c>
      <c r="T201">
        <v>137.9</v>
      </c>
      <c r="U201" t="s">
        <v>121</v>
      </c>
      <c r="V201">
        <v>128.1</v>
      </c>
      <c r="W201">
        <v>133.6</v>
      </c>
      <c r="X201">
        <v>133.6</v>
      </c>
      <c r="Y201">
        <v>120.1</v>
      </c>
      <c r="Z201">
        <v>129</v>
      </c>
      <c r="AA201">
        <v>144</v>
      </c>
      <c r="AB201">
        <v>128.19999999999999</v>
      </c>
      <c r="AC201">
        <v>130.19999999999999</v>
      </c>
      <c r="AD201">
        <v>137.5</v>
      </c>
    </row>
    <row r="202" spans="1:30" hidden="1" x14ac:dyDescent="0.25">
      <c r="A202" t="s">
        <v>44</v>
      </c>
      <c r="B202">
        <v>2018</v>
      </c>
      <c r="C202" t="s">
        <v>50</v>
      </c>
      <c r="D202">
        <v>137.5</v>
      </c>
      <c r="E202">
        <v>149.1</v>
      </c>
      <c r="F202">
        <v>139.19999999999999</v>
      </c>
      <c r="G202">
        <v>142.5</v>
      </c>
      <c r="H202">
        <v>121.4</v>
      </c>
      <c r="I202">
        <v>151.6</v>
      </c>
      <c r="J202">
        <v>155.9</v>
      </c>
      <c r="K202">
        <v>121.7</v>
      </c>
      <c r="L202">
        <v>113.5</v>
      </c>
      <c r="M202">
        <v>138.9</v>
      </c>
      <c r="N202">
        <v>130.30000000000001</v>
      </c>
      <c r="O202">
        <v>152.30000000000001</v>
      </c>
      <c r="P202">
        <v>141.4</v>
      </c>
      <c r="Q202">
        <v>157.5</v>
      </c>
      <c r="R202">
        <v>146.80000000000001</v>
      </c>
      <c r="S202">
        <v>138.4</v>
      </c>
      <c r="T202">
        <v>145.6</v>
      </c>
      <c r="U202" t="s">
        <v>121</v>
      </c>
      <c r="V202">
        <v>139.69999999999999</v>
      </c>
      <c r="W202">
        <v>138.6</v>
      </c>
      <c r="X202">
        <v>137</v>
      </c>
      <c r="Y202">
        <v>123.6</v>
      </c>
      <c r="Z202">
        <v>133.1</v>
      </c>
      <c r="AA202">
        <v>144.69999999999999</v>
      </c>
      <c r="AB202">
        <v>130.1</v>
      </c>
      <c r="AC202">
        <v>133.19999999999999</v>
      </c>
      <c r="AD202">
        <v>139.80000000000001</v>
      </c>
    </row>
    <row r="203" spans="1:30" hidden="1" x14ac:dyDescent="0.25">
      <c r="A203" t="s">
        <v>41</v>
      </c>
      <c r="B203">
        <v>2018</v>
      </c>
      <c r="C203" t="s">
        <v>51</v>
      </c>
      <c r="D203">
        <v>139.19999999999999</v>
      </c>
      <c r="E203">
        <v>148.80000000000001</v>
      </c>
      <c r="F203">
        <v>139.1</v>
      </c>
      <c r="G203">
        <v>143.5</v>
      </c>
      <c r="H203">
        <v>125</v>
      </c>
      <c r="I203">
        <v>154.4</v>
      </c>
      <c r="J203">
        <v>156.30000000000001</v>
      </c>
      <c r="K203">
        <v>126.8</v>
      </c>
      <c r="L203">
        <v>115.4</v>
      </c>
      <c r="M203">
        <v>138.6</v>
      </c>
      <c r="N203">
        <v>133.80000000000001</v>
      </c>
      <c r="O203">
        <v>155.19999999999999</v>
      </c>
      <c r="P203">
        <v>142.69999999999999</v>
      </c>
      <c r="Q203">
        <v>156.4</v>
      </c>
      <c r="R203">
        <v>152.1</v>
      </c>
      <c r="S203">
        <v>145.80000000000001</v>
      </c>
      <c r="T203">
        <v>151.30000000000001</v>
      </c>
      <c r="U203" t="s">
        <v>57</v>
      </c>
      <c r="V203">
        <v>147.69999999999999</v>
      </c>
      <c r="W203">
        <v>143.80000000000001</v>
      </c>
      <c r="X203">
        <v>139.4</v>
      </c>
      <c r="Y203">
        <v>128.30000000000001</v>
      </c>
      <c r="Z203">
        <v>138.6</v>
      </c>
      <c r="AA203">
        <v>146.9</v>
      </c>
      <c r="AB203">
        <v>131.30000000000001</v>
      </c>
      <c r="AC203">
        <v>136.6</v>
      </c>
      <c r="AD203">
        <v>142.5</v>
      </c>
    </row>
    <row r="204" spans="1:30" hidden="1" x14ac:dyDescent="0.25">
      <c r="A204" t="s">
        <v>43</v>
      </c>
      <c r="B204">
        <v>2018</v>
      </c>
      <c r="C204" t="s">
        <v>51</v>
      </c>
      <c r="D204">
        <v>136.5</v>
      </c>
      <c r="E204">
        <v>146.4</v>
      </c>
      <c r="F204">
        <v>136.6</v>
      </c>
      <c r="G204">
        <v>141.19999999999999</v>
      </c>
      <c r="H204">
        <v>117.4</v>
      </c>
      <c r="I204">
        <v>146.30000000000001</v>
      </c>
      <c r="J204">
        <v>157.30000000000001</v>
      </c>
      <c r="K204">
        <v>113.6</v>
      </c>
      <c r="L204">
        <v>113.3</v>
      </c>
      <c r="M204">
        <v>141.1</v>
      </c>
      <c r="N204">
        <v>127.4</v>
      </c>
      <c r="O204">
        <v>150.4</v>
      </c>
      <c r="P204">
        <v>140.1</v>
      </c>
      <c r="Q204">
        <v>162.1</v>
      </c>
      <c r="R204">
        <v>140</v>
      </c>
      <c r="S204">
        <v>129</v>
      </c>
      <c r="T204">
        <v>138.30000000000001</v>
      </c>
      <c r="U204" t="s">
        <v>122</v>
      </c>
      <c r="V204">
        <v>129.80000000000001</v>
      </c>
      <c r="W204">
        <v>134.4</v>
      </c>
      <c r="X204">
        <v>134.9</v>
      </c>
      <c r="Y204">
        <v>120.7</v>
      </c>
      <c r="Z204">
        <v>129.80000000000001</v>
      </c>
      <c r="AA204">
        <v>145.30000000000001</v>
      </c>
      <c r="AB204">
        <v>128.30000000000001</v>
      </c>
      <c r="AC204">
        <v>131</v>
      </c>
      <c r="AD204">
        <v>138</v>
      </c>
    </row>
    <row r="205" spans="1:30" hidden="1" x14ac:dyDescent="0.25">
      <c r="A205" t="s">
        <v>44</v>
      </c>
      <c r="B205">
        <v>2018</v>
      </c>
      <c r="C205" t="s">
        <v>51</v>
      </c>
      <c r="D205">
        <v>138.30000000000001</v>
      </c>
      <c r="E205">
        <v>148</v>
      </c>
      <c r="F205">
        <v>138.1</v>
      </c>
      <c r="G205">
        <v>142.6</v>
      </c>
      <c r="H205">
        <v>122.2</v>
      </c>
      <c r="I205">
        <v>150.6</v>
      </c>
      <c r="J205">
        <v>156.6</v>
      </c>
      <c r="K205">
        <v>122.4</v>
      </c>
      <c r="L205">
        <v>114.7</v>
      </c>
      <c r="M205">
        <v>139.4</v>
      </c>
      <c r="N205">
        <v>131.1</v>
      </c>
      <c r="O205">
        <v>153</v>
      </c>
      <c r="P205">
        <v>141.69999999999999</v>
      </c>
      <c r="Q205">
        <v>157.9</v>
      </c>
      <c r="R205">
        <v>147.30000000000001</v>
      </c>
      <c r="S205">
        <v>138.80000000000001</v>
      </c>
      <c r="T205">
        <v>146.1</v>
      </c>
      <c r="U205" t="s">
        <v>122</v>
      </c>
      <c r="V205">
        <v>140.9</v>
      </c>
      <c r="W205">
        <v>139.4</v>
      </c>
      <c r="X205">
        <v>137.69999999999999</v>
      </c>
      <c r="Y205">
        <v>124.3</v>
      </c>
      <c r="Z205">
        <v>133.6</v>
      </c>
      <c r="AA205">
        <v>146</v>
      </c>
      <c r="AB205">
        <v>130.1</v>
      </c>
      <c r="AC205">
        <v>133.9</v>
      </c>
      <c r="AD205">
        <v>140.4</v>
      </c>
    </row>
    <row r="206" spans="1:30" hidden="1" x14ac:dyDescent="0.25">
      <c r="A206" t="s">
        <v>41</v>
      </c>
      <c r="B206">
        <v>2018</v>
      </c>
      <c r="C206" t="s">
        <v>52</v>
      </c>
      <c r="D206">
        <v>139.4</v>
      </c>
      <c r="E206">
        <v>147.19999999999999</v>
      </c>
      <c r="F206">
        <v>136.6</v>
      </c>
      <c r="G206">
        <v>143.69999999999999</v>
      </c>
      <c r="H206">
        <v>124.6</v>
      </c>
      <c r="I206">
        <v>150.1</v>
      </c>
      <c r="J206">
        <v>149.4</v>
      </c>
      <c r="K206">
        <v>125.4</v>
      </c>
      <c r="L206">
        <v>114.4</v>
      </c>
      <c r="M206">
        <v>138.69999999999999</v>
      </c>
      <c r="N206">
        <v>133.1</v>
      </c>
      <c r="O206">
        <v>155.9</v>
      </c>
      <c r="P206">
        <v>141.30000000000001</v>
      </c>
      <c r="Q206">
        <v>157.69999999999999</v>
      </c>
      <c r="R206">
        <v>152.1</v>
      </c>
      <c r="S206">
        <v>146.1</v>
      </c>
      <c r="T206">
        <v>151.30000000000001</v>
      </c>
      <c r="U206" t="s">
        <v>57</v>
      </c>
      <c r="V206">
        <v>149</v>
      </c>
      <c r="W206">
        <v>144</v>
      </c>
      <c r="X206">
        <v>140</v>
      </c>
      <c r="Y206">
        <v>129.9</v>
      </c>
      <c r="Z206">
        <v>140</v>
      </c>
      <c r="AA206">
        <v>147.6</v>
      </c>
      <c r="AB206">
        <v>132</v>
      </c>
      <c r="AC206">
        <v>137.4</v>
      </c>
      <c r="AD206">
        <v>142.1</v>
      </c>
    </row>
    <row r="207" spans="1:30" hidden="1" x14ac:dyDescent="0.25">
      <c r="A207" t="s">
        <v>43</v>
      </c>
      <c r="B207">
        <v>2018</v>
      </c>
      <c r="C207" t="s">
        <v>52</v>
      </c>
      <c r="D207">
        <v>137</v>
      </c>
      <c r="E207">
        <v>143.1</v>
      </c>
      <c r="F207">
        <v>132.80000000000001</v>
      </c>
      <c r="G207">
        <v>141.5</v>
      </c>
      <c r="H207">
        <v>117.8</v>
      </c>
      <c r="I207">
        <v>140</v>
      </c>
      <c r="J207">
        <v>151.30000000000001</v>
      </c>
      <c r="K207">
        <v>113.5</v>
      </c>
      <c r="L207">
        <v>112.3</v>
      </c>
      <c r="M207">
        <v>141.19999999999999</v>
      </c>
      <c r="N207">
        <v>127.7</v>
      </c>
      <c r="O207">
        <v>151.30000000000001</v>
      </c>
      <c r="P207">
        <v>138.9</v>
      </c>
      <c r="Q207">
        <v>163.30000000000001</v>
      </c>
      <c r="R207">
        <v>140.80000000000001</v>
      </c>
      <c r="S207">
        <v>129.30000000000001</v>
      </c>
      <c r="T207">
        <v>139.1</v>
      </c>
      <c r="U207" t="s">
        <v>123</v>
      </c>
      <c r="V207">
        <v>131.19999999999999</v>
      </c>
      <c r="W207">
        <v>134.9</v>
      </c>
      <c r="X207">
        <v>135.69999999999999</v>
      </c>
      <c r="Y207">
        <v>122.5</v>
      </c>
      <c r="Z207">
        <v>130.19999999999999</v>
      </c>
      <c r="AA207">
        <v>145.19999999999999</v>
      </c>
      <c r="AB207">
        <v>129.30000000000001</v>
      </c>
      <c r="AC207">
        <v>131.9</v>
      </c>
      <c r="AD207">
        <v>138.1</v>
      </c>
    </row>
    <row r="208" spans="1:30" hidden="1" x14ac:dyDescent="0.25">
      <c r="A208" t="s">
        <v>44</v>
      </c>
      <c r="B208">
        <v>2018</v>
      </c>
      <c r="C208" t="s">
        <v>52</v>
      </c>
      <c r="D208">
        <v>138.6</v>
      </c>
      <c r="E208">
        <v>145.80000000000001</v>
      </c>
      <c r="F208">
        <v>135.1</v>
      </c>
      <c r="G208">
        <v>142.9</v>
      </c>
      <c r="H208">
        <v>122.1</v>
      </c>
      <c r="I208">
        <v>145.4</v>
      </c>
      <c r="J208">
        <v>150</v>
      </c>
      <c r="K208">
        <v>121.4</v>
      </c>
      <c r="L208">
        <v>113.7</v>
      </c>
      <c r="M208">
        <v>139.5</v>
      </c>
      <c r="N208">
        <v>130.80000000000001</v>
      </c>
      <c r="O208">
        <v>153.80000000000001</v>
      </c>
      <c r="P208">
        <v>140.4</v>
      </c>
      <c r="Q208">
        <v>159.19999999999999</v>
      </c>
      <c r="R208">
        <v>147.69999999999999</v>
      </c>
      <c r="S208">
        <v>139.1</v>
      </c>
      <c r="T208">
        <v>146.5</v>
      </c>
      <c r="U208" t="s">
        <v>123</v>
      </c>
      <c r="V208">
        <v>142.30000000000001</v>
      </c>
      <c r="W208">
        <v>139.69999999999999</v>
      </c>
      <c r="X208">
        <v>138.4</v>
      </c>
      <c r="Y208">
        <v>126</v>
      </c>
      <c r="Z208">
        <v>134.5</v>
      </c>
      <c r="AA208">
        <v>146.19999999999999</v>
      </c>
      <c r="AB208">
        <v>130.9</v>
      </c>
      <c r="AC208">
        <v>134.69999999999999</v>
      </c>
      <c r="AD208">
        <v>140.19999999999999</v>
      </c>
    </row>
    <row r="209" spans="1:30" hidden="1" x14ac:dyDescent="0.25">
      <c r="A209" t="s">
        <v>41</v>
      </c>
      <c r="B209">
        <v>2018</v>
      </c>
      <c r="C209" t="s">
        <v>53</v>
      </c>
      <c r="D209">
        <v>139.30000000000001</v>
      </c>
      <c r="E209">
        <v>147.6</v>
      </c>
      <c r="F209">
        <v>134.6</v>
      </c>
      <c r="G209">
        <v>141.9</v>
      </c>
      <c r="H209">
        <v>123.5</v>
      </c>
      <c r="I209">
        <v>144.5</v>
      </c>
      <c r="J209">
        <v>147.6</v>
      </c>
      <c r="K209">
        <v>121.4</v>
      </c>
      <c r="L209">
        <v>112.3</v>
      </c>
      <c r="M209">
        <v>139.5</v>
      </c>
      <c r="N209">
        <v>134.6</v>
      </c>
      <c r="O209">
        <v>155.19999999999999</v>
      </c>
      <c r="P209">
        <v>140.19999999999999</v>
      </c>
      <c r="Q209">
        <v>159.6</v>
      </c>
      <c r="R209">
        <v>150.69999999999999</v>
      </c>
      <c r="S209">
        <v>144.5</v>
      </c>
      <c r="T209">
        <v>149.80000000000001</v>
      </c>
      <c r="U209" t="s">
        <v>57</v>
      </c>
      <c r="V209">
        <v>149.69999999999999</v>
      </c>
      <c r="W209">
        <v>147.5</v>
      </c>
      <c r="X209">
        <v>144.80000000000001</v>
      </c>
      <c r="Y209">
        <v>130.80000000000001</v>
      </c>
      <c r="Z209">
        <v>140.1</v>
      </c>
      <c r="AA209">
        <v>148</v>
      </c>
      <c r="AB209">
        <v>134.4</v>
      </c>
      <c r="AC209">
        <v>139.80000000000001</v>
      </c>
      <c r="AD209">
        <v>142.19999999999999</v>
      </c>
    </row>
    <row r="210" spans="1:30" hidden="1" x14ac:dyDescent="0.25">
      <c r="A210" t="s">
        <v>43</v>
      </c>
      <c r="B210">
        <v>2018</v>
      </c>
      <c r="C210" t="s">
        <v>53</v>
      </c>
      <c r="D210">
        <v>137.6</v>
      </c>
      <c r="E210">
        <v>144.9</v>
      </c>
      <c r="F210">
        <v>133.5</v>
      </c>
      <c r="G210">
        <v>141.5</v>
      </c>
      <c r="H210">
        <v>118</v>
      </c>
      <c r="I210">
        <v>139.5</v>
      </c>
      <c r="J210">
        <v>153</v>
      </c>
      <c r="K210">
        <v>113.2</v>
      </c>
      <c r="L210">
        <v>112.8</v>
      </c>
      <c r="M210">
        <v>141.1</v>
      </c>
      <c r="N210">
        <v>127.6</v>
      </c>
      <c r="O210">
        <v>152</v>
      </c>
      <c r="P210">
        <v>139.4</v>
      </c>
      <c r="Q210">
        <v>164</v>
      </c>
      <c r="R210">
        <v>141.5</v>
      </c>
      <c r="S210">
        <v>129.80000000000001</v>
      </c>
      <c r="T210">
        <v>139.69999999999999</v>
      </c>
      <c r="U210" t="s">
        <v>124</v>
      </c>
      <c r="V210">
        <v>133.4</v>
      </c>
      <c r="W210">
        <v>135.1</v>
      </c>
      <c r="X210">
        <v>136.19999999999999</v>
      </c>
      <c r="Y210">
        <v>123.3</v>
      </c>
      <c r="Z210">
        <v>130.69999999999999</v>
      </c>
      <c r="AA210">
        <v>145.5</v>
      </c>
      <c r="AB210">
        <v>130.4</v>
      </c>
      <c r="AC210">
        <v>132.5</v>
      </c>
      <c r="AD210">
        <v>138.9</v>
      </c>
    </row>
    <row r="211" spans="1:30" hidden="1" x14ac:dyDescent="0.25">
      <c r="A211" t="s">
        <v>44</v>
      </c>
      <c r="B211">
        <v>2018</v>
      </c>
      <c r="C211" t="s">
        <v>53</v>
      </c>
      <c r="D211">
        <v>137.4</v>
      </c>
      <c r="E211">
        <v>149.5</v>
      </c>
      <c r="F211">
        <v>137.30000000000001</v>
      </c>
      <c r="G211">
        <v>141.9</v>
      </c>
      <c r="H211">
        <v>121.1</v>
      </c>
      <c r="I211">
        <v>142.5</v>
      </c>
      <c r="J211">
        <v>146.69999999999999</v>
      </c>
      <c r="K211">
        <v>119.1</v>
      </c>
      <c r="L211">
        <v>111.9</v>
      </c>
      <c r="M211">
        <v>141</v>
      </c>
      <c r="N211">
        <v>133.6</v>
      </c>
      <c r="O211">
        <v>154.5</v>
      </c>
      <c r="P211">
        <v>139.69999999999999</v>
      </c>
      <c r="Q211">
        <v>162.6</v>
      </c>
      <c r="R211">
        <v>148</v>
      </c>
      <c r="S211">
        <v>139.19999999999999</v>
      </c>
      <c r="T211">
        <v>146.80000000000001</v>
      </c>
      <c r="U211" t="s">
        <v>125</v>
      </c>
      <c r="V211">
        <v>145.30000000000001</v>
      </c>
      <c r="W211">
        <v>142.19999999999999</v>
      </c>
      <c r="X211">
        <v>142.1</v>
      </c>
      <c r="Y211">
        <v>125.5</v>
      </c>
      <c r="Z211">
        <v>136.5</v>
      </c>
      <c r="AA211">
        <v>147.80000000000001</v>
      </c>
      <c r="AB211">
        <v>132</v>
      </c>
      <c r="AC211">
        <v>136.30000000000001</v>
      </c>
      <c r="AD211">
        <v>140.80000000000001</v>
      </c>
    </row>
    <row r="212" spans="1:30" hidden="1" x14ac:dyDescent="0.25">
      <c r="A212" t="s">
        <v>41</v>
      </c>
      <c r="B212">
        <v>2018</v>
      </c>
      <c r="C212" t="s">
        <v>55</v>
      </c>
      <c r="D212">
        <v>137.1</v>
      </c>
      <c r="E212">
        <v>150.80000000000001</v>
      </c>
      <c r="F212">
        <v>136.69999999999999</v>
      </c>
      <c r="G212">
        <v>141.9</v>
      </c>
      <c r="H212">
        <v>122.8</v>
      </c>
      <c r="I212">
        <v>143.9</v>
      </c>
      <c r="J212">
        <v>147.5</v>
      </c>
      <c r="K212">
        <v>121</v>
      </c>
      <c r="L212">
        <v>111.6</v>
      </c>
      <c r="M212">
        <v>140.6</v>
      </c>
      <c r="N212">
        <v>137.5</v>
      </c>
      <c r="O212">
        <v>156.1</v>
      </c>
      <c r="P212">
        <v>140</v>
      </c>
      <c r="Q212">
        <v>161.9</v>
      </c>
      <c r="R212">
        <v>151.69999999999999</v>
      </c>
      <c r="S212">
        <v>145.5</v>
      </c>
      <c r="T212">
        <v>150.80000000000001</v>
      </c>
      <c r="U212" t="s">
        <v>57</v>
      </c>
      <c r="V212">
        <v>150.30000000000001</v>
      </c>
      <c r="W212">
        <v>148</v>
      </c>
      <c r="X212">
        <v>145.4</v>
      </c>
      <c r="Y212">
        <v>130.30000000000001</v>
      </c>
      <c r="Z212">
        <v>143.1</v>
      </c>
      <c r="AA212">
        <v>150.19999999999999</v>
      </c>
      <c r="AB212">
        <v>133.1</v>
      </c>
      <c r="AC212">
        <v>140.1</v>
      </c>
      <c r="AD212">
        <v>142.4</v>
      </c>
    </row>
    <row r="213" spans="1:30" hidden="1" x14ac:dyDescent="0.25">
      <c r="A213" t="s">
        <v>43</v>
      </c>
      <c r="B213">
        <v>2018</v>
      </c>
      <c r="C213" t="s">
        <v>55</v>
      </c>
      <c r="D213">
        <v>138.1</v>
      </c>
      <c r="E213">
        <v>146.30000000000001</v>
      </c>
      <c r="F213">
        <v>137.80000000000001</v>
      </c>
      <c r="G213">
        <v>141.6</v>
      </c>
      <c r="H213">
        <v>118.1</v>
      </c>
      <c r="I213">
        <v>141.5</v>
      </c>
      <c r="J213">
        <v>145.19999999999999</v>
      </c>
      <c r="K213">
        <v>115.3</v>
      </c>
      <c r="L213">
        <v>112.5</v>
      </c>
      <c r="M213">
        <v>141.4</v>
      </c>
      <c r="N213">
        <v>128</v>
      </c>
      <c r="O213">
        <v>152.6</v>
      </c>
      <c r="P213">
        <v>139.1</v>
      </c>
      <c r="Q213">
        <v>164.4</v>
      </c>
      <c r="R213">
        <v>142.4</v>
      </c>
      <c r="S213">
        <v>130.19999999999999</v>
      </c>
      <c r="T213">
        <v>140.5</v>
      </c>
      <c r="U213" t="s">
        <v>125</v>
      </c>
      <c r="V213">
        <v>136.69999999999999</v>
      </c>
      <c r="W213">
        <v>135.80000000000001</v>
      </c>
      <c r="X213">
        <v>136.80000000000001</v>
      </c>
      <c r="Y213">
        <v>121.2</v>
      </c>
      <c r="Z213">
        <v>131.30000000000001</v>
      </c>
      <c r="AA213">
        <v>146.1</v>
      </c>
      <c r="AB213">
        <v>130.5</v>
      </c>
      <c r="AC213">
        <v>132.19999999999999</v>
      </c>
      <c r="AD213">
        <v>139</v>
      </c>
    </row>
    <row r="214" spans="1:30" hidden="1" x14ac:dyDescent="0.25">
      <c r="A214" t="s">
        <v>44</v>
      </c>
      <c r="B214">
        <v>2018</v>
      </c>
      <c r="C214" t="s">
        <v>55</v>
      </c>
      <c r="D214">
        <v>137.4</v>
      </c>
      <c r="E214">
        <v>149.19999999999999</v>
      </c>
      <c r="F214">
        <v>137.1</v>
      </c>
      <c r="G214">
        <v>141.80000000000001</v>
      </c>
      <c r="H214">
        <v>121.1</v>
      </c>
      <c r="I214">
        <v>142.80000000000001</v>
      </c>
      <c r="J214">
        <v>146.69999999999999</v>
      </c>
      <c r="K214">
        <v>119.1</v>
      </c>
      <c r="L214">
        <v>111.9</v>
      </c>
      <c r="M214">
        <v>140.9</v>
      </c>
      <c r="N214">
        <v>133.5</v>
      </c>
      <c r="O214">
        <v>154.5</v>
      </c>
      <c r="P214">
        <v>139.69999999999999</v>
      </c>
      <c r="Q214">
        <v>162.6</v>
      </c>
      <c r="R214">
        <v>148</v>
      </c>
      <c r="S214">
        <v>139.1</v>
      </c>
      <c r="T214">
        <v>146.69999999999999</v>
      </c>
      <c r="U214" t="s">
        <v>125</v>
      </c>
      <c r="V214">
        <v>145.1</v>
      </c>
      <c r="W214">
        <v>142.19999999999999</v>
      </c>
      <c r="X214">
        <v>142.1</v>
      </c>
      <c r="Y214">
        <v>125.5</v>
      </c>
      <c r="Z214">
        <v>136.5</v>
      </c>
      <c r="AA214">
        <v>147.80000000000001</v>
      </c>
      <c r="AB214">
        <v>132</v>
      </c>
      <c r="AC214">
        <v>136.30000000000001</v>
      </c>
      <c r="AD214">
        <v>140.80000000000001</v>
      </c>
    </row>
    <row r="215" spans="1:30" hidden="1" x14ac:dyDescent="0.25">
      <c r="A215" t="s">
        <v>41</v>
      </c>
      <c r="B215">
        <v>2018</v>
      </c>
      <c r="C215" t="s">
        <v>56</v>
      </c>
      <c r="D215">
        <v>137.1</v>
      </c>
      <c r="E215">
        <v>151.9</v>
      </c>
      <c r="F215">
        <v>137.4</v>
      </c>
      <c r="G215">
        <v>142.4</v>
      </c>
      <c r="H215">
        <v>124.2</v>
      </c>
      <c r="I215">
        <v>140.19999999999999</v>
      </c>
      <c r="J215">
        <v>136.6</v>
      </c>
      <c r="K215">
        <v>120.9</v>
      </c>
      <c r="L215">
        <v>109.9</v>
      </c>
      <c r="M215">
        <v>140.19999999999999</v>
      </c>
      <c r="N215">
        <v>137.80000000000001</v>
      </c>
      <c r="O215">
        <v>156</v>
      </c>
      <c r="P215">
        <v>138.5</v>
      </c>
      <c r="Q215">
        <v>162.4</v>
      </c>
      <c r="R215">
        <v>151.6</v>
      </c>
      <c r="S215">
        <v>145.9</v>
      </c>
      <c r="T215">
        <v>150.80000000000001</v>
      </c>
      <c r="U215" t="s">
        <v>57</v>
      </c>
      <c r="V215">
        <v>149</v>
      </c>
      <c r="W215">
        <v>149.5</v>
      </c>
      <c r="X215">
        <v>149.6</v>
      </c>
      <c r="Y215">
        <v>128.9</v>
      </c>
      <c r="Z215">
        <v>143.30000000000001</v>
      </c>
      <c r="AA215">
        <v>155.1</v>
      </c>
      <c r="AB215">
        <v>133.19999999999999</v>
      </c>
      <c r="AC215">
        <v>141.6</v>
      </c>
      <c r="AD215">
        <v>141.9</v>
      </c>
    </row>
    <row r="216" spans="1:30" hidden="1" x14ac:dyDescent="0.25">
      <c r="A216" t="s">
        <v>43</v>
      </c>
      <c r="B216">
        <v>2018</v>
      </c>
      <c r="C216" t="s">
        <v>56</v>
      </c>
      <c r="D216">
        <v>138.5</v>
      </c>
      <c r="E216">
        <v>147.80000000000001</v>
      </c>
      <c r="F216">
        <v>141.1</v>
      </c>
      <c r="G216">
        <v>141.6</v>
      </c>
      <c r="H216">
        <v>118.1</v>
      </c>
      <c r="I216">
        <v>138.5</v>
      </c>
      <c r="J216">
        <v>132.4</v>
      </c>
      <c r="K216">
        <v>117.5</v>
      </c>
      <c r="L216">
        <v>111</v>
      </c>
      <c r="M216">
        <v>141.5</v>
      </c>
      <c r="N216">
        <v>128.1</v>
      </c>
      <c r="O216">
        <v>152.9</v>
      </c>
      <c r="P216">
        <v>137.6</v>
      </c>
      <c r="Q216">
        <v>164.6</v>
      </c>
      <c r="R216">
        <v>142.69999999999999</v>
      </c>
      <c r="S216">
        <v>130.30000000000001</v>
      </c>
      <c r="T216">
        <v>140.80000000000001</v>
      </c>
      <c r="U216" t="s">
        <v>126</v>
      </c>
      <c r="V216">
        <v>132.4</v>
      </c>
      <c r="W216">
        <v>136.19999999999999</v>
      </c>
      <c r="X216">
        <v>137.30000000000001</v>
      </c>
      <c r="Y216">
        <v>118.8</v>
      </c>
      <c r="Z216">
        <v>131.69999999999999</v>
      </c>
      <c r="AA216">
        <v>146.5</v>
      </c>
      <c r="AB216">
        <v>130.80000000000001</v>
      </c>
      <c r="AC216">
        <v>131.69999999999999</v>
      </c>
      <c r="AD216">
        <v>138</v>
      </c>
    </row>
    <row r="217" spans="1:30" hidden="1" x14ac:dyDescent="0.25">
      <c r="A217" t="s">
        <v>44</v>
      </c>
      <c r="B217">
        <v>2018</v>
      </c>
      <c r="C217" t="s">
        <v>56</v>
      </c>
      <c r="D217">
        <v>137.5</v>
      </c>
      <c r="E217">
        <v>150.5</v>
      </c>
      <c r="F217">
        <v>138.80000000000001</v>
      </c>
      <c r="G217">
        <v>142.1</v>
      </c>
      <c r="H217">
        <v>122</v>
      </c>
      <c r="I217">
        <v>139.4</v>
      </c>
      <c r="J217">
        <v>135.19999999999999</v>
      </c>
      <c r="K217">
        <v>119.8</v>
      </c>
      <c r="L217">
        <v>110.3</v>
      </c>
      <c r="M217">
        <v>140.6</v>
      </c>
      <c r="N217">
        <v>133.80000000000001</v>
      </c>
      <c r="O217">
        <v>154.6</v>
      </c>
      <c r="P217">
        <v>138.19999999999999</v>
      </c>
      <c r="Q217">
        <v>163</v>
      </c>
      <c r="R217">
        <v>148.1</v>
      </c>
      <c r="S217">
        <v>139.4</v>
      </c>
      <c r="T217">
        <v>146.80000000000001</v>
      </c>
      <c r="U217" t="s">
        <v>126</v>
      </c>
      <c r="V217">
        <v>142.69999999999999</v>
      </c>
      <c r="W217">
        <v>143.19999999999999</v>
      </c>
      <c r="X217">
        <v>144.9</v>
      </c>
      <c r="Y217">
        <v>123.6</v>
      </c>
      <c r="Z217">
        <v>136.80000000000001</v>
      </c>
      <c r="AA217">
        <v>150.1</v>
      </c>
      <c r="AB217">
        <v>132.19999999999999</v>
      </c>
      <c r="AC217">
        <v>136.80000000000001</v>
      </c>
      <c r="AD217">
        <v>140.1</v>
      </c>
    </row>
    <row r="218" spans="1:30" hidden="1" x14ac:dyDescent="0.25">
      <c r="A218" t="s">
        <v>41</v>
      </c>
      <c r="B218">
        <v>2019</v>
      </c>
      <c r="C218" t="s">
        <v>42</v>
      </c>
      <c r="D218">
        <v>136.6</v>
      </c>
      <c r="E218">
        <v>152.5</v>
      </c>
      <c r="F218">
        <v>138.19999999999999</v>
      </c>
      <c r="G218">
        <v>142.4</v>
      </c>
      <c r="H218">
        <v>123.9</v>
      </c>
      <c r="I218">
        <v>135.5</v>
      </c>
      <c r="J218">
        <v>131.69999999999999</v>
      </c>
      <c r="K218">
        <v>121.3</v>
      </c>
      <c r="L218">
        <v>108.4</v>
      </c>
      <c r="M218">
        <v>138.9</v>
      </c>
      <c r="N218">
        <v>137</v>
      </c>
      <c r="O218">
        <v>155.80000000000001</v>
      </c>
      <c r="P218">
        <v>137.4</v>
      </c>
      <c r="Q218">
        <v>162.69999999999999</v>
      </c>
      <c r="R218">
        <v>150.6</v>
      </c>
      <c r="S218">
        <v>145.1</v>
      </c>
      <c r="T218">
        <v>149.9</v>
      </c>
      <c r="U218" t="s">
        <v>57</v>
      </c>
      <c r="V218">
        <v>146.19999999999999</v>
      </c>
      <c r="W218">
        <v>150.1</v>
      </c>
      <c r="X218">
        <v>149.6</v>
      </c>
      <c r="Y218">
        <v>128.6</v>
      </c>
      <c r="Z218">
        <v>142.9</v>
      </c>
      <c r="AA218">
        <v>155.19999999999999</v>
      </c>
      <c r="AB218">
        <v>133.5</v>
      </c>
      <c r="AC218">
        <v>141.69999999999999</v>
      </c>
      <c r="AD218">
        <v>141</v>
      </c>
    </row>
    <row r="219" spans="1:30" hidden="1" x14ac:dyDescent="0.25">
      <c r="A219" t="s">
        <v>43</v>
      </c>
      <c r="B219">
        <v>2019</v>
      </c>
      <c r="C219" t="s">
        <v>42</v>
      </c>
      <c r="D219">
        <v>138.30000000000001</v>
      </c>
      <c r="E219">
        <v>149.4</v>
      </c>
      <c r="F219">
        <v>143.5</v>
      </c>
      <c r="G219">
        <v>141.69999999999999</v>
      </c>
      <c r="H219">
        <v>118.1</v>
      </c>
      <c r="I219">
        <v>135.19999999999999</v>
      </c>
      <c r="J219">
        <v>130.5</v>
      </c>
      <c r="K219">
        <v>118.2</v>
      </c>
      <c r="L219">
        <v>110.4</v>
      </c>
      <c r="M219">
        <v>140.4</v>
      </c>
      <c r="N219">
        <v>128.1</v>
      </c>
      <c r="O219">
        <v>153.19999999999999</v>
      </c>
      <c r="P219">
        <v>137.30000000000001</v>
      </c>
      <c r="Q219">
        <v>164.7</v>
      </c>
      <c r="R219">
        <v>143</v>
      </c>
      <c r="S219">
        <v>130.4</v>
      </c>
      <c r="T219">
        <v>141.1</v>
      </c>
      <c r="U219" t="s">
        <v>127</v>
      </c>
      <c r="V219">
        <v>128.6</v>
      </c>
      <c r="W219">
        <v>136.30000000000001</v>
      </c>
      <c r="X219">
        <v>137.80000000000001</v>
      </c>
      <c r="Y219">
        <v>118.6</v>
      </c>
      <c r="Z219">
        <v>131.9</v>
      </c>
      <c r="AA219">
        <v>146.6</v>
      </c>
      <c r="AB219">
        <v>131.69999999999999</v>
      </c>
      <c r="AC219">
        <v>131.80000000000001</v>
      </c>
      <c r="AD219">
        <v>138</v>
      </c>
    </row>
    <row r="220" spans="1:30" hidden="1" x14ac:dyDescent="0.25">
      <c r="A220" t="s">
        <v>44</v>
      </c>
      <c r="B220">
        <v>2019</v>
      </c>
      <c r="C220" t="s">
        <v>42</v>
      </c>
      <c r="D220">
        <v>137.1</v>
      </c>
      <c r="E220">
        <v>151.4</v>
      </c>
      <c r="F220">
        <v>140.19999999999999</v>
      </c>
      <c r="G220">
        <v>142.1</v>
      </c>
      <c r="H220">
        <v>121.8</v>
      </c>
      <c r="I220">
        <v>135.4</v>
      </c>
      <c r="J220">
        <v>131.30000000000001</v>
      </c>
      <c r="K220">
        <v>120.3</v>
      </c>
      <c r="L220">
        <v>109.1</v>
      </c>
      <c r="M220">
        <v>139.4</v>
      </c>
      <c r="N220">
        <v>133.30000000000001</v>
      </c>
      <c r="O220">
        <v>154.6</v>
      </c>
      <c r="P220">
        <v>137.4</v>
      </c>
      <c r="Q220">
        <v>163.19999999999999</v>
      </c>
      <c r="R220">
        <v>147.6</v>
      </c>
      <c r="S220">
        <v>139</v>
      </c>
      <c r="T220">
        <v>146.4</v>
      </c>
      <c r="U220" t="s">
        <v>127</v>
      </c>
      <c r="V220">
        <v>139.5</v>
      </c>
      <c r="W220">
        <v>143.6</v>
      </c>
      <c r="X220">
        <v>145.1</v>
      </c>
      <c r="Y220">
        <v>123.3</v>
      </c>
      <c r="Z220">
        <v>136.69999999999999</v>
      </c>
      <c r="AA220">
        <v>150.19999999999999</v>
      </c>
      <c r="AB220">
        <v>132.80000000000001</v>
      </c>
      <c r="AC220">
        <v>136.9</v>
      </c>
      <c r="AD220">
        <v>139.6</v>
      </c>
    </row>
    <row r="221" spans="1:30" hidden="1" x14ac:dyDescent="0.25">
      <c r="A221" t="s">
        <v>41</v>
      </c>
      <c r="B221">
        <v>2019</v>
      </c>
      <c r="C221" t="s">
        <v>45</v>
      </c>
      <c r="D221">
        <v>136.80000000000001</v>
      </c>
      <c r="E221">
        <v>153</v>
      </c>
      <c r="F221">
        <v>139.1</v>
      </c>
      <c r="G221">
        <v>142.5</v>
      </c>
      <c r="H221">
        <v>124.1</v>
      </c>
      <c r="I221">
        <v>135.80000000000001</v>
      </c>
      <c r="J221">
        <v>128.69999999999999</v>
      </c>
      <c r="K221">
        <v>121.5</v>
      </c>
      <c r="L221">
        <v>108.3</v>
      </c>
      <c r="M221">
        <v>139.19999999999999</v>
      </c>
      <c r="N221">
        <v>137.4</v>
      </c>
      <c r="O221">
        <v>156.19999999999999</v>
      </c>
      <c r="P221">
        <v>137.19999999999999</v>
      </c>
      <c r="Q221">
        <v>162.80000000000001</v>
      </c>
      <c r="R221">
        <v>150.5</v>
      </c>
      <c r="S221">
        <v>146.1</v>
      </c>
      <c r="T221">
        <v>149.9</v>
      </c>
      <c r="U221" t="s">
        <v>57</v>
      </c>
      <c r="V221">
        <v>145.30000000000001</v>
      </c>
      <c r="W221">
        <v>150.1</v>
      </c>
      <c r="X221">
        <v>149.9</v>
      </c>
      <c r="Y221">
        <v>129.19999999999999</v>
      </c>
      <c r="Z221">
        <v>143.4</v>
      </c>
      <c r="AA221">
        <v>155.5</v>
      </c>
      <c r="AB221">
        <v>134.9</v>
      </c>
      <c r="AC221">
        <v>142.19999999999999</v>
      </c>
      <c r="AD221">
        <v>141</v>
      </c>
    </row>
    <row r="222" spans="1:30" hidden="1" x14ac:dyDescent="0.25">
      <c r="A222" t="s">
        <v>43</v>
      </c>
      <c r="B222">
        <v>2019</v>
      </c>
      <c r="C222" t="s">
        <v>45</v>
      </c>
      <c r="D222">
        <v>139.4</v>
      </c>
      <c r="E222">
        <v>150.1</v>
      </c>
      <c r="F222">
        <v>145.30000000000001</v>
      </c>
      <c r="G222">
        <v>141.69999999999999</v>
      </c>
      <c r="H222">
        <v>118.4</v>
      </c>
      <c r="I222">
        <v>137</v>
      </c>
      <c r="J222">
        <v>131.6</v>
      </c>
      <c r="K222">
        <v>119.9</v>
      </c>
      <c r="L222">
        <v>110.4</v>
      </c>
      <c r="M222">
        <v>140.80000000000001</v>
      </c>
      <c r="N222">
        <v>128.30000000000001</v>
      </c>
      <c r="O222">
        <v>153.5</v>
      </c>
      <c r="P222">
        <v>138</v>
      </c>
      <c r="Q222">
        <v>164.9</v>
      </c>
      <c r="R222">
        <v>143.30000000000001</v>
      </c>
      <c r="S222">
        <v>130.80000000000001</v>
      </c>
      <c r="T222">
        <v>141.4</v>
      </c>
      <c r="U222" t="s">
        <v>128</v>
      </c>
      <c r="V222">
        <v>127.1</v>
      </c>
      <c r="W222">
        <v>136.6</v>
      </c>
      <c r="X222">
        <v>138.5</v>
      </c>
      <c r="Y222">
        <v>119.2</v>
      </c>
      <c r="Z222">
        <v>132.19999999999999</v>
      </c>
      <c r="AA222">
        <v>146.6</v>
      </c>
      <c r="AB222">
        <v>133</v>
      </c>
      <c r="AC222">
        <v>132.4</v>
      </c>
      <c r="AD222">
        <v>138.6</v>
      </c>
    </row>
    <row r="223" spans="1:30" hidden="1" x14ac:dyDescent="0.25">
      <c r="A223" t="s">
        <v>44</v>
      </c>
      <c r="B223">
        <v>2019</v>
      </c>
      <c r="C223" t="s">
        <v>45</v>
      </c>
      <c r="D223">
        <v>137.6</v>
      </c>
      <c r="E223">
        <v>152</v>
      </c>
      <c r="F223">
        <v>141.5</v>
      </c>
      <c r="G223">
        <v>142.19999999999999</v>
      </c>
      <c r="H223">
        <v>122</v>
      </c>
      <c r="I223">
        <v>136.4</v>
      </c>
      <c r="J223">
        <v>129.69999999999999</v>
      </c>
      <c r="K223">
        <v>121</v>
      </c>
      <c r="L223">
        <v>109</v>
      </c>
      <c r="M223">
        <v>139.69999999999999</v>
      </c>
      <c r="N223">
        <v>133.6</v>
      </c>
      <c r="O223">
        <v>154.9</v>
      </c>
      <c r="P223">
        <v>137.5</v>
      </c>
      <c r="Q223">
        <v>163.4</v>
      </c>
      <c r="R223">
        <v>147.69999999999999</v>
      </c>
      <c r="S223">
        <v>139.69999999999999</v>
      </c>
      <c r="T223">
        <v>146.5</v>
      </c>
      <c r="U223" t="s">
        <v>128</v>
      </c>
      <c r="V223">
        <v>138.4</v>
      </c>
      <c r="W223">
        <v>143.69999999999999</v>
      </c>
      <c r="X223">
        <v>145.6</v>
      </c>
      <c r="Y223">
        <v>123.9</v>
      </c>
      <c r="Z223">
        <v>137.1</v>
      </c>
      <c r="AA223">
        <v>150.30000000000001</v>
      </c>
      <c r="AB223">
        <v>134.1</v>
      </c>
      <c r="AC223">
        <v>137.4</v>
      </c>
      <c r="AD223">
        <v>139.9</v>
      </c>
    </row>
    <row r="224" spans="1:30" hidden="1" x14ac:dyDescent="0.25">
      <c r="A224" t="s">
        <v>41</v>
      </c>
      <c r="B224">
        <v>2019</v>
      </c>
      <c r="C224" t="s">
        <v>46</v>
      </c>
      <c r="D224">
        <v>136.9</v>
      </c>
      <c r="E224">
        <v>154.1</v>
      </c>
      <c r="F224">
        <v>138.69999999999999</v>
      </c>
      <c r="G224">
        <v>142.5</v>
      </c>
      <c r="H224">
        <v>124.1</v>
      </c>
      <c r="I224">
        <v>136.1</v>
      </c>
      <c r="J224">
        <v>128.19999999999999</v>
      </c>
      <c r="K224">
        <v>122.3</v>
      </c>
      <c r="L224">
        <v>108.3</v>
      </c>
      <c r="M224">
        <v>138.9</v>
      </c>
      <c r="N224">
        <v>137.4</v>
      </c>
      <c r="O224">
        <v>156.4</v>
      </c>
      <c r="P224">
        <v>137.30000000000001</v>
      </c>
      <c r="Q224">
        <v>162.9</v>
      </c>
      <c r="R224">
        <v>150.80000000000001</v>
      </c>
      <c r="S224">
        <v>146.1</v>
      </c>
      <c r="T224">
        <v>150.1</v>
      </c>
      <c r="U224" t="s">
        <v>57</v>
      </c>
      <c r="V224">
        <v>146.4</v>
      </c>
      <c r="W224">
        <v>150</v>
      </c>
      <c r="X224">
        <v>150.4</v>
      </c>
      <c r="Y224">
        <v>129.9</v>
      </c>
      <c r="Z224">
        <v>143.80000000000001</v>
      </c>
      <c r="AA224">
        <v>155.5</v>
      </c>
      <c r="AB224">
        <v>134</v>
      </c>
      <c r="AC224">
        <v>142.4</v>
      </c>
      <c r="AD224">
        <v>141.19999999999999</v>
      </c>
    </row>
    <row r="225" spans="1:30" hidden="1" x14ac:dyDescent="0.25">
      <c r="A225" t="s">
        <v>43</v>
      </c>
      <c r="B225">
        <v>2019</v>
      </c>
      <c r="C225" t="s">
        <v>46</v>
      </c>
      <c r="D225">
        <v>139.69999999999999</v>
      </c>
      <c r="E225">
        <v>151.1</v>
      </c>
      <c r="F225">
        <v>142.9</v>
      </c>
      <c r="G225">
        <v>141.9</v>
      </c>
      <c r="H225">
        <v>118.4</v>
      </c>
      <c r="I225">
        <v>139.4</v>
      </c>
      <c r="J225">
        <v>141.19999999999999</v>
      </c>
      <c r="K225">
        <v>120.7</v>
      </c>
      <c r="L225">
        <v>110.4</v>
      </c>
      <c r="M225">
        <v>140.69999999999999</v>
      </c>
      <c r="N225">
        <v>128.5</v>
      </c>
      <c r="O225">
        <v>153.9</v>
      </c>
      <c r="P225">
        <v>139.6</v>
      </c>
      <c r="Q225">
        <v>165.3</v>
      </c>
      <c r="R225">
        <v>143.5</v>
      </c>
      <c r="S225">
        <v>131.19999999999999</v>
      </c>
      <c r="T225">
        <v>141.6</v>
      </c>
      <c r="U225" t="s">
        <v>129</v>
      </c>
      <c r="V225">
        <v>128.80000000000001</v>
      </c>
      <c r="W225">
        <v>136.80000000000001</v>
      </c>
      <c r="X225">
        <v>139.19999999999999</v>
      </c>
      <c r="Y225">
        <v>119.9</v>
      </c>
      <c r="Z225">
        <v>133</v>
      </c>
      <c r="AA225">
        <v>146.69999999999999</v>
      </c>
      <c r="AB225">
        <v>132.5</v>
      </c>
      <c r="AC225">
        <v>132.80000000000001</v>
      </c>
      <c r="AD225">
        <v>139.5</v>
      </c>
    </row>
    <row r="226" spans="1:30" hidden="1" x14ac:dyDescent="0.25">
      <c r="A226" t="s">
        <v>44</v>
      </c>
      <c r="B226">
        <v>2019</v>
      </c>
      <c r="C226" t="s">
        <v>46</v>
      </c>
      <c r="D226">
        <v>137.80000000000001</v>
      </c>
      <c r="E226">
        <v>153</v>
      </c>
      <c r="F226">
        <v>140.30000000000001</v>
      </c>
      <c r="G226">
        <v>142.30000000000001</v>
      </c>
      <c r="H226">
        <v>122</v>
      </c>
      <c r="I226">
        <v>137.6</v>
      </c>
      <c r="J226">
        <v>132.6</v>
      </c>
      <c r="K226">
        <v>121.8</v>
      </c>
      <c r="L226">
        <v>109</v>
      </c>
      <c r="M226">
        <v>139.5</v>
      </c>
      <c r="N226">
        <v>133.69999999999999</v>
      </c>
      <c r="O226">
        <v>155.19999999999999</v>
      </c>
      <c r="P226">
        <v>138.1</v>
      </c>
      <c r="Q226">
        <v>163.5</v>
      </c>
      <c r="R226">
        <v>147.9</v>
      </c>
      <c r="S226">
        <v>139.9</v>
      </c>
      <c r="T226">
        <v>146.69999999999999</v>
      </c>
      <c r="U226" t="s">
        <v>129</v>
      </c>
      <c r="V226">
        <v>139.69999999999999</v>
      </c>
      <c r="W226">
        <v>143.80000000000001</v>
      </c>
      <c r="X226">
        <v>146.19999999999999</v>
      </c>
      <c r="Y226">
        <v>124.6</v>
      </c>
      <c r="Z226">
        <v>137.69999999999999</v>
      </c>
      <c r="AA226">
        <v>150.30000000000001</v>
      </c>
      <c r="AB226">
        <v>133.4</v>
      </c>
      <c r="AC226">
        <v>137.69999999999999</v>
      </c>
      <c r="AD226">
        <v>140.4</v>
      </c>
    </row>
    <row r="227" spans="1:30" hidden="1" x14ac:dyDescent="0.25">
      <c r="A227" t="s">
        <v>41</v>
      </c>
      <c r="B227">
        <v>2019</v>
      </c>
      <c r="C227" t="s">
        <v>48</v>
      </c>
      <c r="D227">
        <v>137.4</v>
      </c>
      <c r="E227">
        <v>159.5</v>
      </c>
      <c r="F227">
        <v>134.5</v>
      </c>
      <c r="G227">
        <v>142.6</v>
      </c>
      <c r="H227">
        <v>124</v>
      </c>
      <c r="I227">
        <v>143.69999999999999</v>
      </c>
      <c r="J227">
        <v>133.4</v>
      </c>
      <c r="K227">
        <v>125.1</v>
      </c>
      <c r="L227">
        <v>109.3</v>
      </c>
      <c r="M227">
        <v>139.30000000000001</v>
      </c>
      <c r="N227">
        <v>137.69999999999999</v>
      </c>
      <c r="O227">
        <v>156.4</v>
      </c>
      <c r="P227">
        <v>139.19999999999999</v>
      </c>
      <c r="Q227">
        <v>163.30000000000001</v>
      </c>
      <c r="R227">
        <v>151.30000000000001</v>
      </c>
      <c r="S227">
        <v>146.6</v>
      </c>
      <c r="T227">
        <v>150.69999999999999</v>
      </c>
      <c r="U227" t="s">
        <v>57</v>
      </c>
      <c r="V227">
        <v>146.9</v>
      </c>
      <c r="W227">
        <v>149.5</v>
      </c>
      <c r="X227">
        <v>151.30000000000001</v>
      </c>
      <c r="Y227">
        <v>130.19999999999999</v>
      </c>
      <c r="Z227">
        <v>145.9</v>
      </c>
      <c r="AA227">
        <v>156.69999999999999</v>
      </c>
      <c r="AB227">
        <v>133.9</v>
      </c>
      <c r="AC227">
        <v>142.9</v>
      </c>
      <c r="AD227">
        <v>142.4</v>
      </c>
    </row>
    <row r="228" spans="1:30" hidden="1" x14ac:dyDescent="0.25">
      <c r="A228" t="s">
        <v>43</v>
      </c>
      <c r="B228">
        <v>2019</v>
      </c>
      <c r="C228" t="s">
        <v>48</v>
      </c>
      <c r="D228">
        <v>140.4</v>
      </c>
      <c r="E228">
        <v>156.69999999999999</v>
      </c>
      <c r="F228">
        <v>138.30000000000001</v>
      </c>
      <c r="G228">
        <v>142.4</v>
      </c>
      <c r="H228">
        <v>118.6</v>
      </c>
      <c r="I228">
        <v>149.69999999999999</v>
      </c>
      <c r="J228">
        <v>161.6</v>
      </c>
      <c r="K228">
        <v>124.4</v>
      </c>
      <c r="L228">
        <v>111.2</v>
      </c>
      <c r="M228">
        <v>141</v>
      </c>
      <c r="N228">
        <v>128.9</v>
      </c>
      <c r="O228">
        <v>154.5</v>
      </c>
      <c r="P228">
        <v>143.80000000000001</v>
      </c>
      <c r="Q228">
        <v>166.2</v>
      </c>
      <c r="R228">
        <v>144</v>
      </c>
      <c r="S228">
        <v>131.69999999999999</v>
      </c>
      <c r="T228">
        <v>142.19999999999999</v>
      </c>
      <c r="U228" t="s">
        <v>130</v>
      </c>
      <c r="V228">
        <v>129.4</v>
      </c>
      <c r="W228">
        <v>137.19999999999999</v>
      </c>
      <c r="X228">
        <v>139.80000000000001</v>
      </c>
      <c r="Y228">
        <v>120.1</v>
      </c>
      <c r="Z228">
        <v>134</v>
      </c>
      <c r="AA228">
        <v>148</v>
      </c>
      <c r="AB228">
        <v>132.6</v>
      </c>
      <c r="AC228">
        <v>133.30000000000001</v>
      </c>
      <c r="AD228">
        <v>141.5</v>
      </c>
    </row>
    <row r="229" spans="1:30" hidden="1" x14ac:dyDescent="0.25">
      <c r="A229" t="s">
        <v>44</v>
      </c>
      <c r="B229">
        <v>2019</v>
      </c>
      <c r="C229" t="s">
        <v>48</v>
      </c>
      <c r="D229">
        <v>138.30000000000001</v>
      </c>
      <c r="E229">
        <v>158.5</v>
      </c>
      <c r="F229">
        <v>136</v>
      </c>
      <c r="G229">
        <v>142.5</v>
      </c>
      <c r="H229">
        <v>122</v>
      </c>
      <c r="I229">
        <v>146.5</v>
      </c>
      <c r="J229">
        <v>143</v>
      </c>
      <c r="K229">
        <v>124.9</v>
      </c>
      <c r="L229">
        <v>109.9</v>
      </c>
      <c r="M229">
        <v>139.9</v>
      </c>
      <c r="N229">
        <v>134</v>
      </c>
      <c r="O229">
        <v>155.5</v>
      </c>
      <c r="P229">
        <v>140.9</v>
      </c>
      <c r="Q229">
        <v>164.1</v>
      </c>
      <c r="R229">
        <v>148.4</v>
      </c>
      <c r="S229">
        <v>140.4</v>
      </c>
      <c r="T229">
        <v>147.30000000000001</v>
      </c>
      <c r="U229" t="s">
        <v>130</v>
      </c>
      <c r="V229">
        <v>140.30000000000001</v>
      </c>
      <c r="W229">
        <v>143.69999999999999</v>
      </c>
      <c r="X229">
        <v>146.9</v>
      </c>
      <c r="Y229">
        <v>124.9</v>
      </c>
      <c r="Z229">
        <v>139.19999999999999</v>
      </c>
      <c r="AA229">
        <v>151.6</v>
      </c>
      <c r="AB229">
        <v>133.4</v>
      </c>
      <c r="AC229">
        <v>138.19999999999999</v>
      </c>
      <c r="AD229">
        <v>142</v>
      </c>
    </row>
    <row r="230" spans="1:30" hidden="1" x14ac:dyDescent="0.25">
      <c r="A230" t="s">
        <v>41</v>
      </c>
      <c r="B230">
        <v>2019</v>
      </c>
      <c r="C230" t="s">
        <v>49</v>
      </c>
      <c r="D230">
        <v>137.80000000000001</v>
      </c>
      <c r="E230">
        <v>163.5</v>
      </c>
      <c r="F230">
        <v>136.19999999999999</v>
      </c>
      <c r="G230">
        <v>143.19999999999999</v>
      </c>
      <c r="H230">
        <v>124.3</v>
      </c>
      <c r="I230">
        <v>143.30000000000001</v>
      </c>
      <c r="J230">
        <v>140.6</v>
      </c>
      <c r="K230">
        <v>128.69999999999999</v>
      </c>
      <c r="L230">
        <v>110.6</v>
      </c>
      <c r="M230">
        <v>140.4</v>
      </c>
      <c r="N230">
        <v>138</v>
      </c>
      <c r="O230">
        <v>156.6</v>
      </c>
      <c r="P230">
        <v>141</v>
      </c>
      <c r="Q230">
        <v>164.2</v>
      </c>
      <c r="R230">
        <v>151.4</v>
      </c>
      <c r="S230">
        <v>146.5</v>
      </c>
      <c r="T230">
        <v>150.69999999999999</v>
      </c>
      <c r="U230" t="s">
        <v>57</v>
      </c>
      <c r="V230">
        <v>147.80000000000001</v>
      </c>
      <c r="W230">
        <v>149.6</v>
      </c>
      <c r="X230">
        <v>151.69999999999999</v>
      </c>
      <c r="Y230">
        <v>130.19999999999999</v>
      </c>
      <c r="Z230">
        <v>146.4</v>
      </c>
      <c r="AA230">
        <v>157.69999999999999</v>
      </c>
      <c r="AB230">
        <v>134.80000000000001</v>
      </c>
      <c r="AC230">
        <v>143.30000000000001</v>
      </c>
      <c r="AD230">
        <v>143.6</v>
      </c>
    </row>
    <row r="231" spans="1:30" hidden="1" x14ac:dyDescent="0.25">
      <c r="A231" t="s">
        <v>43</v>
      </c>
      <c r="B231">
        <v>2019</v>
      </c>
      <c r="C231" t="s">
        <v>49</v>
      </c>
      <c r="D231">
        <v>140.69999999999999</v>
      </c>
      <c r="E231">
        <v>159.6</v>
      </c>
      <c r="F231">
        <v>140.4</v>
      </c>
      <c r="G231">
        <v>143.4</v>
      </c>
      <c r="H231">
        <v>118.6</v>
      </c>
      <c r="I231">
        <v>150.9</v>
      </c>
      <c r="J231">
        <v>169.8</v>
      </c>
      <c r="K231">
        <v>127.4</v>
      </c>
      <c r="L231">
        <v>111.8</v>
      </c>
      <c r="M231">
        <v>141</v>
      </c>
      <c r="N231">
        <v>129</v>
      </c>
      <c r="O231">
        <v>155.1</v>
      </c>
      <c r="P231">
        <v>145.6</v>
      </c>
      <c r="Q231">
        <v>166.7</v>
      </c>
      <c r="R231">
        <v>144.30000000000001</v>
      </c>
      <c r="S231">
        <v>131.69999999999999</v>
      </c>
      <c r="T231">
        <v>142.4</v>
      </c>
      <c r="U231" t="s">
        <v>131</v>
      </c>
      <c r="V231">
        <v>130.5</v>
      </c>
      <c r="W231">
        <v>137.4</v>
      </c>
      <c r="X231">
        <v>140.30000000000001</v>
      </c>
      <c r="Y231">
        <v>119.6</v>
      </c>
      <c r="Z231">
        <v>134.30000000000001</v>
      </c>
      <c r="AA231">
        <v>148.9</v>
      </c>
      <c r="AB231">
        <v>133.69999999999999</v>
      </c>
      <c r="AC231">
        <v>133.6</v>
      </c>
      <c r="AD231">
        <v>142.1</v>
      </c>
    </row>
    <row r="232" spans="1:30" hidden="1" x14ac:dyDescent="0.25">
      <c r="A232" t="s">
        <v>44</v>
      </c>
      <c r="B232">
        <v>2019</v>
      </c>
      <c r="C232" t="s">
        <v>49</v>
      </c>
      <c r="D232">
        <v>138.69999999999999</v>
      </c>
      <c r="E232">
        <v>162.1</v>
      </c>
      <c r="F232">
        <v>137.80000000000001</v>
      </c>
      <c r="G232">
        <v>143.30000000000001</v>
      </c>
      <c r="H232">
        <v>122.2</v>
      </c>
      <c r="I232">
        <v>146.80000000000001</v>
      </c>
      <c r="J232">
        <v>150.5</v>
      </c>
      <c r="K232">
        <v>128.30000000000001</v>
      </c>
      <c r="L232">
        <v>111</v>
      </c>
      <c r="M232">
        <v>140.6</v>
      </c>
      <c r="N232">
        <v>134.19999999999999</v>
      </c>
      <c r="O232">
        <v>155.9</v>
      </c>
      <c r="P232">
        <v>142.69999999999999</v>
      </c>
      <c r="Q232">
        <v>164.9</v>
      </c>
      <c r="R232">
        <v>148.6</v>
      </c>
      <c r="S232">
        <v>140.4</v>
      </c>
      <c r="T232">
        <v>147.4</v>
      </c>
      <c r="U232" t="s">
        <v>131</v>
      </c>
      <c r="V232">
        <v>141.19999999999999</v>
      </c>
      <c r="W232">
        <v>143.80000000000001</v>
      </c>
      <c r="X232">
        <v>147.4</v>
      </c>
      <c r="Y232">
        <v>124.6</v>
      </c>
      <c r="Z232">
        <v>139.6</v>
      </c>
      <c r="AA232">
        <v>152.5</v>
      </c>
      <c r="AB232">
        <v>134.30000000000001</v>
      </c>
      <c r="AC232">
        <v>138.6</v>
      </c>
      <c r="AD232">
        <v>142.9</v>
      </c>
    </row>
    <row r="233" spans="1:30" hidden="1" x14ac:dyDescent="0.25">
      <c r="A233" t="s">
        <v>41</v>
      </c>
      <c r="B233">
        <v>2019</v>
      </c>
      <c r="C233" t="s">
        <v>50</v>
      </c>
      <c r="D233">
        <v>138.4</v>
      </c>
      <c r="E233">
        <v>164</v>
      </c>
      <c r="F233">
        <v>138.4</v>
      </c>
      <c r="G233">
        <v>143.9</v>
      </c>
      <c r="H233">
        <v>124.4</v>
      </c>
      <c r="I233">
        <v>146.4</v>
      </c>
      <c r="J233">
        <v>150.1</v>
      </c>
      <c r="K233">
        <v>130.6</v>
      </c>
      <c r="L233">
        <v>110.8</v>
      </c>
      <c r="M233">
        <v>141.69999999999999</v>
      </c>
      <c r="N233">
        <v>138.5</v>
      </c>
      <c r="O233">
        <v>156.69999999999999</v>
      </c>
      <c r="P233">
        <v>143</v>
      </c>
      <c r="Q233">
        <v>164.5</v>
      </c>
      <c r="R233">
        <v>151.6</v>
      </c>
      <c r="S233">
        <v>146.6</v>
      </c>
      <c r="T233">
        <v>150.9</v>
      </c>
      <c r="U233" t="s">
        <v>57</v>
      </c>
      <c r="V233">
        <v>146.80000000000001</v>
      </c>
      <c r="W233">
        <v>150</v>
      </c>
      <c r="X233">
        <v>152.19999999999999</v>
      </c>
      <c r="Y233">
        <v>131.19999999999999</v>
      </c>
      <c r="Z233">
        <v>147.5</v>
      </c>
      <c r="AA233">
        <v>159.1</v>
      </c>
      <c r="AB233">
        <v>136.1</v>
      </c>
      <c r="AC233">
        <v>144.19999999999999</v>
      </c>
      <c r="AD233">
        <v>144.9</v>
      </c>
    </row>
    <row r="234" spans="1:30" hidden="1" x14ac:dyDescent="0.25">
      <c r="A234" t="s">
        <v>43</v>
      </c>
      <c r="B234">
        <v>2019</v>
      </c>
      <c r="C234" t="s">
        <v>50</v>
      </c>
      <c r="D234">
        <v>141.4</v>
      </c>
      <c r="E234">
        <v>160.19999999999999</v>
      </c>
      <c r="F234">
        <v>142.5</v>
      </c>
      <c r="G234">
        <v>144.1</v>
      </c>
      <c r="H234">
        <v>119.3</v>
      </c>
      <c r="I234">
        <v>154.69999999999999</v>
      </c>
      <c r="J234">
        <v>180.1</v>
      </c>
      <c r="K234">
        <v>128.9</v>
      </c>
      <c r="L234">
        <v>111.8</v>
      </c>
      <c r="M234">
        <v>141.6</v>
      </c>
      <c r="N234">
        <v>129.5</v>
      </c>
      <c r="O234">
        <v>155.6</v>
      </c>
      <c r="P234">
        <v>147.69999999999999</v>
      </c>
      <c r="Q234">
        <v>167.2</v>
      </c>
      <c r="R234">
        <v>144.69999999999999</v>
      </c>
      <c r="S234">
        <v>131.9</v>
      </c>
      <c r="T234">
        <v>142.69999999999999</v>
      </c>
      <c r="U234" t="s">
        <v>132</v>
      </c>
      <c r="V234">
        <v>127</v>
      </c>
      <c r="W234">
        <v>137.69999999999999</v>
      </c>
      <c r="X234">
        <v>140.80000000000001</v>
      </c>
      <c r="Y234">
        <v>120.6</v>
      </c>
      <c r="Z234">
        <v>135</v>
      </c>
      <c r="AA234">
        <v>150.4</v>
      </c>
      <c r="AB234">
        <v>135.1</v>
      </c>
      <c r="AC234">
        <v>134.5</v>
      </c>
      <c r="AD234">
        <v>143.30000000000001</v>
      </c>
    </row>
    <row r="235" spans="1:30" hidden="1" x14ac:dyDescent="0.25">
      <c r="A235" t="s">
        <v>44</v>
      </c>
      <c r="B235">
        <v>2019</v>
      </c>
      <c r="C235" t="s">
        <v>50</v>
      </c>
      <c r="D235">
        <v>139.30000000000001</v>
      </c>
      <c r="E235">
        <v>162.69999999999999</v>
      </c>
      <c r="F235">
        <v>140</v>
      </c>
      <c r="G235">
        <v>144</v>
      </c>
      <c r="H235">
        <v>122.5</v>
      </c>
      <c r="I235">
        <v>150.30000000000001</v>
      </c>
      <c r="J235">
        <v>160.30000000000001</v>
      </c>
      <c r="K235">
        <v>130</v>
      </c>
      <c r="L235">
        <v>111.1</v>
      </c>
      <c r="M235">
        <v>141.69999999999999</v>
      </c>
      <c r="N235">
        <v>134.69999999999999</v>
      </c>
      <c r="O235">
        <v>156.19999999999999</v>
      </c>
      <c r="P235">
        <v>144.69999999999999</v>
      </c>
      <c r="Q235">
        <v>165.2</v>
      </c>
      <c r="R235">
        <v>148.9</v>
      </c>
      <c r="S235">
        <v>140.5</v>
      </c>
      <c r="T235">
        <v>147.6</v>
      </c>
      <c r="U235" t="s">
        <v>132</v>
      </c>
      <c r="V235">
        <v>139.30000000000001</v>
      </c>
      <c r="W235">
        <v>144.19999999999999</v>
      </c>
      <c r="X235">
        <v>147.9</v>
      </c>
      <c r="Y235">
        <v>125.6</v>
      </c>
      <c r="Z235">
        <v>140.5</v>
      </c>
      <c r="AA235">
        <v>154</v>
      </c>
      <c r="AB235">
        <v>135.69999999999999</v>
      </c>
      <c r="AC235">
        <v>139.5</v>
      </c>
      <c r="AD235">
        <v>144.19999999999999</v>
      </c>
    </row>
    <row r="236" spans="1:30" hidden="1" x14ac:dyDescent="0.25">
      <c r="A236" t="s">
        <v>41</v>
      </c>
      <c r="B236">
        <v>2019</v>
      </c>
      <c r="C236" t="s">
        <v>51</v>
      </c>
      <c r="D236">
        <v>139.19999999999999</v>
      </c>
      <c r="E236">
        <v>161.9</v>
      </c>
      <c r="F236">
        <v>137.1</v>
      </c>
      <c r="G236">
        <v>144.6</v>
      </c>
      <c r="H236">
        <v>124.7</v>
      </c>
      <c r="I236">
        <v>145.5</v>
      </c>
      <c r="J236">
        <v>156.19999999999999</v>
      </c>
      <c r="K236">
        <v>131.5</v>
      </c>
      <c r="L236">
        <v>111.7</v>
      </c>
      <c r="M236">
        <v>142.69999999999999</v>
      </c>
      <c r="N236">
        <v>138.5</v>
      </c>
      <c r="O236">
        <v>156.9</v>
      </c>
      <c r="P236">
        <v>144</v>
      </c>
      <c r="Q236">
        <v>165.1</v>
      </c>
      <c r="R236">
        <v>151.80000000000001</v>
      </c>
      <c r="S236">
        <v>146.6</v>
      </c>
      <c r="T236">
        <v>151.1</v>
      </c>
      <c r="U236" t="s">
        <v>57</v>
      </c>
      <c r="V236">
        <v>146.4</v>
      </c>
      <c r="W236">
        <v>150.19999999999999</v>
      </c>
      <c r="X236">
        <v>152.69999999999999</v>
      </c>
      <c r="Y236">
        <v>131.4</v>
      </c>
      <c r="Z236">
        <v>148</v>
      </c>
      <c r="AA236">
        <v>159.69999999999999</v>
      </c>
      <c r="AB236">
        <v>138.80000000000001</v>
      </c>
      <c r="AC236">
        <v>144.9</v>
      </c>
      <c r="AD236">
        <v>145.69999999999999</v>
      </c>
    </row>
    <row r="237" spans="1:30" hidden="1" x14ac:dyDescent="0.25">
      <c r="A237" t="s">
        <v>43</v>
      </c>
      <c r="B237">
        <v>2019</v>
      </c>
      <c r="C237" t="s">
        <v>51</v>
      </c>
      <c r="D237">
        <v>142.1</v>
      </c>
      <c r="E237">
        <v>158.30000000000001</v>
      </c>
      <c r="F237">
        <v>140.80000000000001</v>
      </c>
      <c r="G237">
        <v>144.9</v>
      </c>
      <c r="H237">
        <v>119.9</v>
      </c>
      <c r="I237">
        <v>153.9</v>
      </c>
      <c r="J237">
        <v>189.1</v>
      </c>
      <c r="K237">
        <v>129.80000000000001</v>
      </c>
      <c r="L237">
        <v>112.7</v>
      </c>
      <c r="M237">
        <v>142.5</v>
      </c>
      <c r="N237">
        <v>129.80000000000001</v>
      </c>
      <c r="O237">
        <v>156.19999999999999</v>
      </c>
      <c r="P237">
        <v>149.1</v>
      </c>
      <c r="Q237">
        <v>167.9</v>
      </c>
      <c r="R237">
        <v>145</v>
      </c>
      <c r="S237">
        <v>132.19999999999999</v>
      </c>
      <c r="T237">
        <v>143</v>
      </c>
      <c r="U237" t="s">
        <v>133</v>
      </c>
      <c r="V237">
        <v>125.5</v>
      </c>
      <c r="W237">
        <v>138.1</v>
      </c>
      <c r="X237">
        <v>141.5</v>
      </c>
      <c r="Y237">
        <v>120.8</v>
      </c>
      <c r="Z237">
        <v>135.4</v>
      </c>
      <c r="AA237">
        <v>151.5</v>
      </c>
      <c r="AB237">
        <v>137.80000000000001</v>
      </c>
      <c r="AC237">
        <v>135.30000000000001</v>
      </c>
      <c r="AD237">
        <v>144.19999999999999</v>
      </c>
    </row>
    <row r="238" spans="1:30" hidden="1" x14ac:dyDescent="0.25">
      <c r="A238" t="s">
        <v>44</v>
      </c>
      <c r="B238">
        <v>2019</v>
      </c>
      <c r="C238" t="s">
        <v>51</v>
      </c>
      <c r="D238">
        <v>140.1</v>
      </c>
      <c r="E238">
        <v>160.6</v>
      </c>
      <c r="F238">
        <v>138.5</v>
      </c>
      <c r="G238">
        <v>144.69999999999999</v>
      </c>
      <c r="H238">
        <v>122.9</v>
      </c>
      <c r="I238">
        <v>149.4</v>
      </c>
      <c r="J238">
        <v>167.4</v>
      </c>
      <c r="K238">
        <v>130.9</v>
      </c>
      <c r="L238">
        <v>112</v>
      </c>
      <c r="M238">
        <v>142.6</v>
      </c>
      <c r="N238">
        <v>134.9</v>
      </c>
      <c r="O238">
        <v>156.6</v>
      </c>
      <c r="P238">
        <v>145.9</v>
      </c>
      <c r="Q238">
        <v>165.8</v>
      </c>
      <c r="R238">
        <v>149.1</v>
      </c>
      <c r="S238">
        <v>140.6</v>
      </c>
      <c r="T238">
        <v>147.9</v>
      </c>
      <c r="U238" t="s">
        <v>133</v>
      </c>
      <c r="V238">
        <v>138.5</v>
      </c>
      <c r="W238">
        <v>144.5</v>
      </c>
      <c r="X238">
        <v>148.5</v>
      </c>
      <c r="Y238">
        <v>125.8</v>
      </c>
      <c r="Z238">
        <v>140.9</v>
      </c>
      <c r="AA238">
        <v>154.9</v>
      </c>
      <c r="AB238">
        <v>138.4</v>
      </c>
      <c r="AC238">
        <v>140.19999999999999</v>
      </c>
      <c r="AD238">
        <v>145</v>
      </c>
    </row>
    <row r="239" spans="1:30" hidden="1" x14ac:dyDescent="0.25">
      <c r="A239" t="s">
        <v>41</v>
      </c>
      <c r="B239">
        <v>2019</v>
      </c>
      <c r="C239" t="s">
        <v>52</v>
      </c>
      <c r="D239">
        <v>140.1</v>
      </c>
      <c r="E239">
        <v>161.9</v>
      </c>
      <c r="F239">
        <v>138.30000000000001</v>
      </c>
      <c r="G239">
        <v>145.69999999999999</v>
      </c>
      <c r="H239">
        <v>125.1</v>
      </c>
      <c r="I239">
        <v>143.80000000000001</v>
      </c>
      <c r="J239">
        <v>163.4</v>
      </c>
      <c r="K239">
        <v>132.19999999999999</v>
      </c>
      <c r="L239">
        <v>112.8</v>
      </c>
      <c r="M239">
        <v>144.19999999999999</v>
      </c>
      <c r="N239">
        <v>138.5</v>
      </c>
      <c r="O239">
        <v>157.19999999999999</v>
      </c>
      <c r="P239">
        <v>145.5</v>
      </c>
      <c r="Q239">
        <v>165.7</v>
      </c>
      <c r="R239">
        <v>151.69999999999999</v>
      </c>
      <c r="S239">
        <v>146.6</v>
      </c>
      <c r="T239">
        <v>151</v>
      </c>
      <c r="U239" t="s">
        <v>57</v>
      </c>
      <c r="V239">
        <v>146.9</v>
      </c>
      <c r="W239">
        <v>150.30000000000001</v>
      </c>
      <c r="X239">
        <v>153.4</v>
      </c>
      <c r="Y239">
        <v>131.6</v>
      </c>
      <c r="Z239">
        <v>148.30000000000001</v>
      </c>
      <c r="AA239">
        <v>160.19999999999999</v>
      </c>
      <c r="AB239">
        <v>140.19999999999999</v>
      </c>
      <c r="AC239">
        <v>145.4</v>
      </c>
      <c r="AD239">
        <v>146.69999999999999</v>
      </c>
    </row>
    <row r="240" spans="1:30" hidden="1" x14ac:dyDescent="0.25">
      <c r="A240" t="s">
        <v>43</v>
      </c>
      <c r="B240">
        <v>2019</v>
      </c>
      <c r="C240" t="s">
        <v>52</v>
      </c>
      <c r="D240">
        <v>142.69999999999999</v>
      </c>
      <c r="E240">
        <v>158.69999999999999</v>
      </c>
      <c r="F240">
        <v>141.6</v>
      </c>
      <c r="G240">
        <v>144.9</v>
      </c>
      <c r="H240">
        <v>120.8</v>
      </c>
      <c r="I240">
        <v>149.80000000000001</v>
      </c>
      <c r="J240">
        <v>192.4</v>
      </c>
      <c r="K240">
        <v>130.30000000000001</v>
      </c>
      <c r="L240">
        <v>114</v>
      </c>
      <c r="M240">
        <v>143.80000000000001</v>
      </c>
      <c r="N240">
        <v>130</v>
      </c>
      <c r="O240">
        <v>156.4</v>
      </c>
      <c r="P240">
        <v>149.5</v>
      </c>
      <c r="Q240">
        <v>168.6</v>
      </c>
      <c r="R240">
        <v>145.30000000000001</v>
      </c>
      <c r="S240">
        <v>132.19999999999999</v>
      </c>
      <c r="T240">
        <v>143.30000000000001</v>
      </c>
      <c r="U240" t="s">
        <v>134</v>
      </c>
      <c r="V240">
        <v>126.6</v>
      </c>
      <c r="W240">
        <v>138.30000000000001</v>
      </c>
      <c r="X240">
        <v>141.9</v>
      </c>
      <c r="Y240">
        <v>121.2</v>
      </c>
      <c r="Z240">
        <v>135.9</v>
      </c>
      <c r="AA240">
        <v>151.6</v>
      </c>
      <c r="AB240">
        <v>139</v>
      </c>
      <c r="AC240">
        <v>135.69999999999999</v>
      </c>
      <c r="AD240">
        <v>144.69999999999999</v>
      </c>
    </row>
    <row r="241" spans="1:30" hidden="1" x14ac:dyDescent="0.25">
      <c r="A241" t="s">
        <v>44</v>
      </c>
      <c r="B241">
        <v>2019</v>
      </c>
      <c r="C241" t="s">
        <v>52</v>
      </c>
      <c r="D241">
        <v>140.9</v>
      </c>
      <c r="E241">
        <v>160.80000000000001</v>
      </c>
      <c r="F241">
        <v>139.6</v>
      </c>
      <c r="G241">
        <v>145.4</v>
      </c>
      <c r="H241">
        <v>123.5</v>
      </c>
      <c r="I241">
        <v>146.6</v>
      </c>
      <c r="J241">
        <v>173.2</v>
      </c>
      <c r="K241">
        <v>131.6</v>
      </c>
      <c r="L241">
        <v>113.2</v>
      </c>
      <c r="M241">
        <v>144.1</v>
      </c>
      <c r="N241">
        <v>135</v>
      </c>
      <c r="O241">
        <v>156.80000000000001</v>
      </c>
      <c r="P241">
        <v>147</v>
      </c>
      <c r="Q241">
        <v>166.5</v>
      </c>
      <c r="R241">
        <v>149.19999999999999</v>
      </c>
      <c r="S241">
        <v>140.6</v>
      </c>
      <c r="T241">
        <v>147.9</v>
      </c>
      <c r="U241" t="s">
        <v>134</v>
      </c>
      <c r="V241">
        <v>139.19999999999999</v>
      </c>
      <c r="W241">
        <v>144.6</v>
      </c>
      <c r="X241">
        <v>149</v>
      </c>
      <c r="Y241">
        <v>126.1</v>
      </c>
      <c r="Z241">
        <v>141.30000000000001</v>
      </c>
      <c r="AA241">
        <v>155.19999999999999</v>
      </c>
      <c r="AB241">
        <v>139.69999999999999</v>
      </c>
      <c r="AC241">
        <v>140.69999999999999</v>
      </c>
      <c r="AD241">
        <v>145.80000000000001</v>
      </c>
    </row>
    <row r="242" spans="1:30" hidden="1" x14ac:dyDescent="0.25">
      <c r="A242" t="s">
        <v>41</v>
      </c>
      <c r="B242">
        <v>2019</v>
      </c>
      <c r="C242" t="s">
        <v>53</v>
      </c>
      <c r="D242">
        <v>141</v>
      </c>
      <c r="E242">
        <v>161.6</v>
      </c>
      <c r="F242">
        <v>141.19999999999999</v>
      </c>
      <c r="G242">
        <v>146.5</v>
      </c>
      <c r="H242">
        <v>125.6</v>
      </c>
      <c r="I242">
        <v>145.69999999999999</v>
      </c>
      <c r="J242">
        <v>178.8</v>
      </c>
      <c r="K242">
        <v>133.1</v>
      </c>
      <c r="L242">
        <v>113.6</v>
      </c>
      <c r="M242">
        <v>145.5</v>
      </c>
      <c r="N242">
        <v>138.6</v>
      </c>
      <c r="O242">
        <v>157.4</v>
      </c>
      <c r="P242">
        <v>148.30000000000001</v>
      </c>
      <c r="Q242">
        <v>166.3</v>
      </c>
      <c r="R242">
        <v>151.69999999999999</v>
      </c>
      <c r="S242">
        <v>146.69999999999999</v>
      </c>
      <c r="T242">
        <v>151</v>
      </c>
      <c r="U242" t="s">
        <v>57</v>
      </c>
      <c r="V242">
        <v>147.69999999999999</v>
      </c>
      <c r="W242">
        <v>150.6</v>
      </c>
      <c r="X242">
        <v>153.69999999999999</v>
      </c>
      <c r="Y242">
        <v>131.69999999999999</v>
      </c>
      <c r="Z242">
        <v>148.69999999999999</v>
      </c>
      <c r="AA242">
        <v>160.69999999999999</v>
      </c>
      <c r="AB242">
        <v>140.30000000000001</v>
      </c>
      <c r="AC242">
        <v>145.69999999999999</v>
      </c>
      <c r="AD242">
        <v>148.30000000000001</v>
      </c>
    </row>
    <row r="243" spans="1:30" hidden="1" x14ac:dyDescent="0.25">
      <c r="A243" t="s">
        <v>43</v>
      </c>
      <c r="B243">
        <v>2019</v>
      </c>
      <c r="C243" t="s">
        <v>53</v>
      </c>
      <c r="D243">
        <v>143.5</v>
      </c>
      <c r="E243">
        <v>159.80000000000001</v>
      </c>
      <c r="F243">
        <v>144.69999999999999</v>
      </c>
      <c r="G243">
        <v>145.6</v>
      </c>
      <c r="H243">
        <v>121.1</v>
      </c>
      <c r="I243">
        <v>150.6</v>
      </c>
      <c r="J243">
        <v>207.2</v>
      </c>
      <c r="K243">
        <v>131.19999999999999</v>
      </c>
      <c r="L243">
        <v>114.8</v>
      </c>
      <c r="M243">
        <v>145.19999999999999</v>
      </c>
      <c r="N243">
        <v>130.19999999999999</v>
      </c>
      <c r="O243">
        <v>156.80000000000001</v>
      </c>
      <c r="P243">
        <v>151.9</v>
      </c>
      <c r="Q243">
        <v>169.3</v>
      </c>
      <c r="R243">
        <v>145.9</v>
      </c>
      <c r="S243">
        <v>132.4</v>
      </c>
      <c r="T243">
        <v>143.9</v>
      </c>
      <c r="U243" t="s">
        <v>135</v>
      </c>
      <c r="V243">
        <v>128.9</v>
      </c>
      <c r="W243">
        <v>138.69999999999999</v>
      </c>
      <c r="X243">
        <v>142.4</v>
      </c>
      <c r="Y243">
        <v>121.5</v>
      </c>
      <c r="Z243">
        <v>136.19999999999999</v>
      </c>
      <c r="AA243">
        <v>151.69999999999999</v>
      </c>
      <c r="AB243">
        <v>139.5</v>
      </c>
      <c r="AC243">
        <v>136</v>
      </c>
      <c r="AD243">
        <v>146</v>
      </c>
    </row>
    <row r="244" spans="1:30" hidden="1" x14ac:dyDescent="0.25">
      <c r="A244" t="s">
        <v>44</v>
      </c>
      <c r="B244">
        <v>2019</v>
      </c>
      <c r="C244" t="s">
        <v>53</v>
      </c>
      <c r="D244">
        <v>141.80000000000001</v>
      </c>
      <c r="E244">
        <v>161</v>
      </c>
      <c r="F244">
        <v>142.6</v>
      </c>
      <c r="G244">
        <v>146.19999999999999</v>
      </c>
      <c r="H244">
        <v>123.9</v>
      </c>
      <c r="I244">
        <v>148</v>
      </c>
      <c r="J244">
        <v>188.4</v>
      </c>
      <c r="K244">
        <v>132.5</v>
      </c>
      <c r="L244">
        <v>114</v>
      </c>
      <c r="M244">
        <v>145.4</v>
      </c>
      <c r="N244">
        <v>135.1</v>
      </c>
      <c r="O244">
        <v>157.1</v>
      </c>
      <c r="P244">
        <v>149.6</v>
      </c>
      <c r="Q244">
        <v>167.1</v>
      </c>
      <c r="R244">
        <v>149.4</v>
      </c>
      <c r="S244">
        <v>140.80000000000001</v>
      </c>
      <c r="T244">
        <v>148.19999999999999</v>
      </c>
      <c r="U244" t="s">
        <v>135</v>
      </c>
      <c r="V244">
        <v>140.6</v>
      </c>
      <c r="W244">
        <v>145</v>
      </c>
      <c r="X244">
        <v>149.4</v>
      </c>
      <c r="Y244">
        <v>126.3</v>
      </c>
      <c r="Z244">
        <v>141.69999999999999</v>
      </c>
      <c r="AA244">
        <v>155.4</v>
      </c>
      <c r="AB244">
        <v>140</v>
      </c>
      <c r="AC244">
        <v>141</v>
      </c>
      <c r="AD244">
        <v>147.19999999999999</v>
      </c>
    </row>
    <row r="245" spans="1:30" hidden="1" x14ac:dyDescent="0.25">
      <c r="A245" t="s">
        <v>41</v>
      </c>
      <c r="B245">
        <v>2019</v>
      </c>
      <c r="C245" t="s">
        <v>55</v>
      </c>
      <c r="D245">
        <v>141.80000000000001</v>
      </c>
      <c r="E245">
        <v>163.69999999999999</v>
      </c>
      <c r="F245">
        <v>143.80000000000001</v>
      </c>
      <c r="G245">
        <v>147.1</v>
      </c>
      <c r="H245">
        <v>126</v>
      </c>
      <c r="I245">
        <v>146.19999999999999</v>
      </c>
      <c r="J245">
        <v>191.4</v>
      </c>
      <c r="K245">
        <v>136.19999999999999</v>
      </c>
      <c r="L245">
        <v>113.8</v>
      </c>
      <c r="M245">
        <v>147.30000000000001</v>
      </c>
      <c r="N245">
        <v>138.69999999999999</v>
      </c>
      <c r="O245">
        <v>157.69999999999999</v>
      </c>
      <c r="P245">
        <v>150.9</v>
      </c>
      <c r="Q245">
        <v>167.2</v>
      </c>
      <c r="R245">
        <v>152.30000000000001</v>
      </c>
      <c r="S245">
        <v>147</v>
      </c>
      <c r="T245">
        <v>151.5</v>
      </c>
      <c r="U245" t="s">
        <v>57</v>
      </c>
      <c r="V245">
        <v>148.4</v>
      </c>
      <c r="W245">
        <v>150.9</v>
      </c>
      <c r="X245">
        <v>154.30000000000001</v>
      </c>
      <c r="Y245">
        <v>132.1</v>
      </c>
      <c r="Z245">
        <v>149.1</v>
      </c>
      <c r="AA245">
        <v>160.80000000000001</v>
      </c>
      <c r="AB245">
        <v>140.6</v>
      </c>
      <c r="AC245">
        <v>146.1</v>
      </c>
      <c r="AD245">
        <v>149.9</v>
      </c>
    </row>
    <row r="246" spans="1:30" hidden="1" x14ac:dyDescent="0.25">
      <c r="A246" t="s">
        <v>43</v>
      </c>
      <c r="B246">
        <v>2019</v>
      </c>
      <c r="C246" t="s">
        <v>55</v>
      </c>
      <c r="D246">
        <v>144.1</v>
      </c>
      <c r="E246">
        <v>162.4</v>
      </c>
      <c r="F246">
        <v>148.4</v>
      </c>
      <c r="G246">
        <v>145.9</v>
      </c>
      <c r="H246">
        <v>121.5</v>
      </c>
      <c r="I246">
        <v>148.80000000000001</v>
      </c>
      <c r="J246">
        <v>215.7</v>
      </c>
      <c r="K246">
        <v>134.6</v>
      </c>
      <c r="L246">
        <v>115</v>
      </c>
      <c r="M246">
        <v>146.30000000000001</v>
      </c>
      <c r="N246">
        <v>130.5</v>
      </c>
      <c r="O246">
        <v>157.19999999999999</v>
      </c>
      <c r="P246">
        <v>153.6</v>
      </c>
      <c r="Q246">
        <v>169.9</v>
      </c>
      <c r="R246">
        <v>146.30000000000001</v>
      </c>
      <c r="S246">
        <v>132.6</v>
      </c>
      <c r="T246">
        <v>144.19999999999999</v>
      </c>
      <c r="U246" t="s">
        <v>136</v>
      </c>
      <c r="V246">
        <v>132.19999999999999</v>
      </c>
      <c r="W246">
        <v>139.1</v>
      </c>
      <c r="X246">
        <v>142.80000000000001</v>
      </c>
      <c r="Y246">
        <v>121.7</v>
      </c>
      <c r="Z246">
        <v>136.69999999999999</v>
      </c>
      <c r="AA246">
        <v>151.80000000000001</v>
      </c>
      <c r="AB246">
        <v>139.80000000000001</v>
      </c>
      <c r="AC246">
        <v>136.30000000000001</v>
      </c>
      <c r="AD246">
        <v>147</v>
      </c>
    </row>
    <row r="247" spans="1:30" hidden="1" x14ac:dyDescent="0.25">
      <c r="A247" t="s">
        <v>44</v>
      </c>
      <c r="B247">
        <v>2019</v>
      </c>
      <c r="C247" t="s">
        <v>55</v>
      </c>
      <c r="D247">
        <v>142.5</v>
      </c>
      <c r="E247">
        <v>163.19999999999999</v>
      </c>
      <c r="F247">
        <v>145.6</v>
      </c>
      <c r="G247">
        <v>146.69999999999999</v>
      </c>
      <c r="H247">
        <v>124.3</v>
      </c>
      <c r="I247">
        <v>147.4</v>
      </c>
      <c r="J247">
        <v>199.6</v>
      </c>
      <c r="K247">
        <v>135.69999999999999</v>
      </c>
      <c r="L247">
        <v>114.2</v>
      </c>
      <c r="M247">
        <v>147</v>
      </c>
      <c r="N247">
        <v>135.30000000000001</v>
      </c>
      <c r="O247">
        <v>157.5</v>
      </c>
      <c r="P247">
        <v>151.9</v>
      </c>
      <c r="Q247">
        <v>167.9</v>
      </c>
      <c r="R247">
        <v>149.9</v>
      </c>
      <c r="S247">
        <v>141</v>
      </c>
      <c r="T247">
        <v>148.6</v>
      </c>
      <c r="U247" t="s">
        <v>136</v>
      </c>
      <c r="V247">
        <v>142.30000000000001</v>
      </c>
      <c r="W247">
        <v>145.30000000000001</v>
      </c>
      <c r="X247">
        <v>149.9</v>
      </c>
      <c r="Y247">
        <v>126.6</v>
      </c>
      <c r="Z247">
        <v>142.1</v>
      </c>
      <c r="AA247">
        <v>155.5</v>
      </c>
      <c r="AB247">
        <v>140.30000000000001</v>
      </c>
      <c r="AC247">
        <v>141.30000000000001</v>
      </c>
      <c r="AD247">
        <v>148.6</v>
      </c>
    </row>
    <row r="248" spans="1:30" hidden="1" x14ac:dyDescent="0.25">
      <c r="A248" t="s">
        <v>41</v>
      </c>
      <c r="B248">
        <v>2019</v>
      </c>
      <c r="C248" t="s">
        <v>56</v>
      </c>
      <c r="D248">
        <v>142.80000000000001</v>
      </c>
      <c r="E248">
        <v>165.3</v>
      </c>
      <c r="F248">
        <v>149.5</v>
      </c>
      <c r="G248">
        <v>148.69999999999999</v>
      </c>
      <c r="H248">
        <v>127.5</v>
      </c>
      <c r="I248">
        <v>144.30000000000001</v>
      </c>
      <c r="J248">
        <v>209.5</v>
      </c>
      <c r="K248">
        <v>138.80000000000001</v>
      </c>
      <c r="L248">
        <v>113.6</v>
      </c>
      <c r="M248">
        <v>149.1</v>
      </c>
      <c r="N248">
        <v>139.30000000000001</v>
      </c>
      <c r="O248">
        <v>158.30000000000001</v>
      </c>
      <c r="P248">
        <v>154.30000000000001</v>
      </c>
      <c r="Q248">
        <v>167.8</v>
      </c>
      <c r="R248">
        <v>152.6</v>
      </c>
      <c r="S248">
        <v>147.30000000000001</v>
      </c>
      <c r="T248">
        <v>151.9</v>
      </c>
      <c r="U248" t="s">
        <v>57</v>
      </c>
      <c r="V248">
        <v>149.9</v>
      </c>
      <c r="W248">
        <v>151.19999999999999</v>
      </c>
      <c r="X248">
        <v>154.80000000000001</v>
      </c>
      <c r="Y248">
        <v>135</v>
      </c>
      <c r="Z248">
        <v>149.5</v>
      </c>
      <c r="AA248">
        <v>161.1</v>
      </c>
      <c r="AB248">
        <v>140.6</v>
      </c>
      <c r="AC248">
        <v>147.1</v>
      </c>
      <c r="AD248">
        <v>152.30000000000001</v>
      </c>
    </row>
    <row r="249" spans="1:30" hidden="1" x14ac:dyDescent="0.25">
      <c r="A249" t="s">
        <v>43</v>
      </c>
      <c r="B249">
        <v>2019</v>
      </c>
      <c r="C249" t="s">
        <v>56</v>
      </c>
      <c r="D249">
        <v>144.9</v>
      </c>
      <c r="E249">
        <v>164.5</v>
      </c>
      <c r="F249">
        <v>153.69999999999999</v>
      </c>
      <c r="G249">
        <v>147.5</v>
      </c>
      <c r="H249">
        <v>122.7</v>
      </c>
      <c r="I249">
        <v>147.19999999999999</v>
      </c>
      <c r="J249">
        <v>231.5</v>
      </c>
      <c r="K249">
        <v>137.19999999999999</v>
      </c>
      <c r="L249">
        <v>114.7</v>
      </c>
      <c r="M249">
        <v>148</v>
      </c>
      <c r="N249">
        <v>130.80000000000001</v>
      </c>
      <c r="O249">
        <v>157.69999999999999</v>
      </c>
      <c r="P249">
        <v>156.30000000000001</v>
      </c>
      <c r="Q249">
        <v>170.4</v>
      </c>
      <c r="R249">
        <v>146.80000000000001</v>
      </c>
      <c r="S249">
        <v>132.80000000000001</v>
      </c>
      <c r="T249">
        <v>144.6</v>
      </c>
      <c r="U249" t="s">
        <v>137</v>
      </c>
      <c r="V249">
        <v>133.6</v>
      </c>
      <c r="W249">
        <v>139.80000000000001</v>
      </c>
      <c r="X249">
        <v>143.19999999999999</v>
      </c>
      <c r="Y249">
        <v>125.2</v>
      </c>
      <c r="Z249">
        <v>136.80000000000001</v>
      </c>
      <c r="AA249">
        <v>151.9</v>
      </c>
      <c r="AB249">
        <v>140.19999999999999</v>
      </c>
      <c r="AC249">
        <v>137.69999999999999</v>
      </c>
      <c r="AD249">
        <v>148.30000000000001</v>
      </c>
    </row>
    <row r="250" spans="1:30" hidden="1" x14ac:dyDescent="0.25">
      <c r="A250" t="s">
        <v>44</v>
      </c>
      <c r="B250">
        <v>2019</v>
      </c>
      <c r="C250" t="s">
        <v>56</v>
      </c>
      <c r="D250">
        <v>143.5</v>
      </c>
      <c r="E250">
        <v>165</v>
      </c>
      <c r="F250">
        <v>151.1</v>
      </c>
      <c r="G250">
        <v>148.30000000000001</v>
      </c>
      <c r="H250">
        <v>125.7</v>
      </c>
      <c r="I250">
        <v>145.69999999999999</v>
      </c>
      <c r="J250">
        <v>217</v>
      </c>
      <c r="K250">
        <v>138.30000000000001</v>
      </c>
      <c r="L250">
        <v>114</v>
      </c>
      <c r="M250">
        <v>148.69999999999999</v>
      </c>
      <c r="N250">
        <v>135.80000000000001</v>
      </c>
      <c r="O250">
        <v>158</v>
      </c>
      <c r="P250">
        <v>155</v>
      </c>
      <c r="Q250">
        <v>168.5</v>
      </c>
      <c r="R250">
        <v>150.30000000000001</v>
      </c>
      <c r="S250">
        <v>141.30000000000001</v>
      </c>
      <c r="T250">
        <v>149</v>
      </c>
      <c r="U250" t="s">
        <v>137</v>
      </c>
      <c r="V250">
        <v>143.69999999999999</v>
      </c>
      <c r="W250">
        <v>145.80000000000001</v>
      </c>
      <c r="X250">
        <v>150.4</v>
      </c>
      <c r="Y250">
        <v>129.80000000000001</v>
      </c>
      <c r="Z250">
        <v>142.30000000000001</v>
      </c>
      <c r="AA250">
        <v>155.69999999999999</v>
      </c>
      <c r="AB250">
        <v>140.4</v>
      </c>
      <c r="AC250">
        <v>142.5</v>
      </c>
      <c r="AD250">
        <v>150.4</v>
      </c>
    </row>
    <row r="251" spans="1:30" hidden="1" x14ac:dyDescent="0.25">
      <c r="A251" t="s">
        <v>41</v>
      </c>
      <c r="B251">
        <v>2020</v>
      </c>
      <c r="C251" t="s">
        <v>42</v>
      </c>
      <c r="D251">
        <v>143.69999999999999</v>
      </c>
      <c r="E251">
        <v>167.3</v>
      </c>
      <c r="F251">
        <v>153.5</v>
      </c>
      <c r="G251">
        <v>150.5</v>
      </c>
      <c r="H251">
        <v>132</v>
      </c>
      <c r="I251">
        <v>142.19999999999999</v>
      </c>
      <c r="J251">
        <v>191.5</v>
      </c>
      <c r="K251">
        <v>141.1</v>
      </c>
      <c r="L251">
        <v>113.8</v>
      </c>
      <c r="M251">
        <v>151.6</v>
      </c>
      <c r="N251">
        <v>139.69999999999999</v>
      </c>
      <c r="O251">
        <v>158.69999999999999</v>
      </c>
      <c r="P251">
        <v>153</v>
      </c>
      <c r="Q251">
        <v>168.6</v>
      </c>
      <c r="R251">
        <v>152.80000000000001</v>
      </c>
      <c r="S251">
        <v>147.4</v>
      </c>
      <c r="T251">
        <v>152.1</v>
      </c>
      <c r="U251" t="s">
        <v>57</v>
      </c>
      <c r="V251">
        <v>150.4</v>
      </c>
      <c r="W251">
        <v>151.69999999999999</v>
      </c>
      <c r="X251">
        <v>155.69999999999999</v>
      </c>
      <c r="Y251">
        <v>136.30000000000001</v>
      </c>
      <c r="Z251">
        <v>150.1</v>
      </c>
      <c r="AA251">
        <v>161.69999999999999</v>
      </c>
      <c r="AB251">
        <v>142.5</v>
      </c>
      <c r="AC251">
        <v>148.1</v>
      </c>
      <c r="AD251">
        <v>151.9</v>
      </c>
    </row>
    <row r="252" spans="1:30" hidden="1" x14ac:dyDescent="0.25">
      <c r="A252" t="s">
        <v>43</v>
      </c>
      <c r="B252">
        <v>2020</v>
      </c>
      <c r="C252" t="s">
        <v>42</v>
      </c>
      <c r="D252">
        <v>145.6</v>
      </c>
      <c r="E252">
        <v>167.6</v>
      </c>
      <c r="F252">
        <v>157</v>
      </c>
      <c r="G252">
        <v>149.30000000000001</v>
      </c>
      <c r="H252">
        <v>126.3</v>
      </c>
      <c r="I252">
        <v>144.4</v>
      </c>
      <c r="J252">
        <v>207.8</v>
      </c>
      <c r="K252">
        <v>139.1</v>
      </c>
      <c r="L252">
        <v>114.8</v>
      </c>
      <c r="M252">
        <v>149.5</v>
      </c>
      <c r="N252">
        <v>131.1</v>
      </c>
      <c r="O252">
        <v>158.5</v>
      </c>
      <c r="P252">
        <v>154.4</v>
      </c>
      <c r="Q252">
        <v>170.8</v>
      </c>
      <c r="R252">
        <v>147</v>
      </c>
      <c r="S252">
        <v>133.19999999999999</v>
      </c>
      <c r="T252">
        <v>144.9</v>
      </c>
      <c r="U252" t="s">
        <v>138</v>
      </c>
      <c r="V252">
        <v>135.1</v>
      </c>
      <c r="W252">
        <v>140.1</v>
      </c>
      <c r="X252">
        <v>143.80000000000001</v>
      </c>
      <c r="Y252">
        <v>126.1</v>
      </c>
      <c r="Z252">
        <v>137.19999999999999</v>
      </c>
      <c r="AA252">
        <v>152.1</v>
      </c>
      <c r="AB252">
        <v>142.1</v>
      </c>
      <c r="AC252">
        <v>138.4</v>
      </c>
      <c r="AD252">
        <v>148.19999999999999</v>
      </c>
    </row>
    <row r="253" spans="1:30" x14ac:dyDescent="0.25">
      <c r="A253" t="s">
        <v>44</v>
      </c>
      <c r="B253">
        <v>2020</v>
      </c>
      <c r="C253" t="s">
        <v>42</v>
      </c>
      <c r="D253">
        <v>144.30000000000001</v>
      </c>
      <c r="E253">
        <v>167.4</v>
      </c>
      <c r="F253">
        <v>154.9</v>
      </c>
      <c r="G253">
        <v>150.1</v>
      </c>
      <c r="H253">
        <v>129.9</v>
      </c>
      <c r="I253">
        <v>143.19999999999999</v>
      </c>
      <c r="J253">
        <v>197</v>
      </c>
      <c r="K253">
        <v>140.4</v>
      </c>
      <c r="L253">
        <v>114.1</v>
      </c>
      <c r="M253">
        <v>150.9</v>
      </c>
      <c r="N253">
        <v>136.1</v>
      </c>
      <c r="O253">
        <v>158.6</v>
      </c>
      <c r="P253">
        <v>153.5</v>
      </c>
      <c r="Q253">
        <v>169.2</v>
      </c>
      <c r="R253">
        <v>150.5</v>
      </c>
      <c r="S253">
        <v>141.5</v>
      </c>
      <c r="T253">
        <v>149.19999999999999</v>
      </c>
      <c r="U253" t="s">
        <v>138</v>
      </c>
      <c r="V253">
        <v>144.6</v>
      </c>
      <c r="W253">
        <v>146.19999999999999</v>
      </c>
      <c r="X253">
        <v>151.19999999999999</v>
      </c>
      <c r="Y253">
        <v>130.9</v>
      </c>
      <c r="Z253">
        <v>142.80000000000001</v>
      </c>
      <c r="AA253">
        <v>156.1</v>
      </c>
      <c r="AB253">
        <v>142.30000000000001</v>
      </c>
      <c r="AC253">
        <v>143.4</v>
      </c>
      <c r="AD253">
        <v>150.19999999999999</v>
      </c>
    </row>
    <row r="254" spans="1:30" hidden="1" x14ac:dyDescent="0.25">
      <c r="A254" t="s">
        <v>41</v>
      </c>
      <c r="B254">
        <v>2020</v>
      </c>
      <c r="C254" t="s">
        <v>45</v>
      </c>
      <c r="D254">
        <v>144.19999999999999</v>
      </c>
      <c r="E254">
        <v>167.5</v>
      </c>
      <c r="F254">
        <v>150.9</v>
      </c>
      <c r="G254">
        <v>150.9</v>
      </c>
      <c r="H254">
        <v>133.69999999999999</v>
      </c>
      <c r="I254">
        <v>140.69999999999999</v>
      </c>
      <c r="J254">
        <v>165.1</v>
      </c>
      <c r="K254">
        <v>141.80000000000001</v>
      </c>
      <c r="L254">
        <v>113.1</v>
      </c>
      <c r="M254">
        <v>152.80000000000001</v>
      </c>
      <c r="N254">
        <v>140.1</v>
      </c>
      <c r="O254">
        <v>159.19999999999999</v>
      </c>
      <c r="P254">
        <v>149.80000000000001</v>
      </c>
      <c r="Q254">
        <v>169.4</v>
      </c>
      <c r="R254">
        <v>153</v>
      </c>
      <c r="S254">
        <v>147.5</v>
      </c>
      <c r="T254">
        <v>152.30000000000001</v>
      </c>
      <c r="U254" t="s">
        <v>57</v>
      </c>
      <c r="V254">
        <v>152.30000000000001</v>
      </c>
      <c r="W254">
        <v>151.80000000000001</v>
      </c>
      <c r="X254">
        <v>156.19999999999999</v>
      </c>
      <c r="Y254">
        <v>136</v>
      </c>
      <c r="Z254">
        <v>150.4</v>
      </c>
      <c r="AA254">
        <v>161.9</v>
      </c>
      <c r="AB254">
        <v>143.4</v>
      </c>
      <c r="AC254">
        <v>148.4</v>
      </c>
      <c r="AD254">
        <v>150.4</v>
      </c>
    </row>
    <row r="255" spans="1:30" hidden="1" x14ac:dyDescent="0.25">
      <c r="A255" t="s">
        <v>43</v>
      </c>
      <c r="B255">
        <v>2020</v>
      </c>
      <c r="C255" t="s">
        <v>45</v>
      </c>
      <c r="D255">
        <v>146.19999999999999</v>
      </c>
      <c r="E255">
        <v>167.6</v>
      </c>
      <c r="F255">
        <v>153.1</v>
      </c>
      <c r="G255">
        <v>150.69999999999999</v>
      </c>
      <c r="H255">
        <v>127.4</v>
      </c>
      <c r="I255">
        <v>143.1</v>
      </c>
      <c r="J255">
        <v>181.7</v>
      </c>
      <c r="K255">
        <v>139.6</v>
      </c>
      <c r="L255">
        <v>114.6</v>
      </c>
      <c r="M255">
        <v>150.4</v>
      </c>
      <c r="N255">
        <v>131.5</v>
      </c>
      <c r="O255">
        <v>159</v>
      </c>
      <c r="P255">
        <v>151.69999999999999</v>
      </c>
      <c r="Q255">
        <v>172</v>
      </c>
      <c r="R255">
        <v>147.30000000000001</v>
      </c>
      <c r="S255">
        <v>133.5</v>
      </c>
      <c r="T255">
        <v>145.19999999999999</v>
      </c>
      <c r="U255" t="s">
        <v>139</v>
      </c>
      <c r="V255">
        <v>138.9</v>
      </c>
      <c r="W255">
        <v>140.4</v>
      </c>
      <c r="X255">
        <v>144.4</v>
      </c>
      <c r="Y255">
        <v>125.2</v>
      </c>
      <c r="Z255">
        <v>137.69999999999999</v>
      </c>
      <c r="AA255">
        <v>152.19999999999999</v>
      </c>
      <c r="AB255">
        <v>143.5</v>
      </c>
      <c r="AC255">
        <v>138.4</v>
      </c>
      <c r="AD255">
        <v>147.69999999999999</v>
      </c>
    </row>
    <row r="256" spans="1:30" x14ac:dyDescent="0.25">
      <c r="A256" t="s">
        <v>44</v>
      </c>
      <c r="B256">
        <v>2020</v>
      </c>
      <c r="C256" t="s">
        <v>45</v>
      </c>
      <c r="D256">
        <v>144.80000000000001</v>
      </c>
      <c r="E256">
        <v>167.5</v>
      </c>
      <c r="F256">
        <v>151.80000000000001</v>
      </c>
      <c r="G256">
        <v>150.80000000000001</v>
      </c>
      <c r="H256">
        <v>131.4</v>
      </c>
      <c r="I256">
        <v>141.80000000000001</v>
      </c>
      <c r="J256">
        <v>170.7</v>
      </c>
      <c r="K256">
        <v>141.1</v>
      </c>
      <c r="L256">
        <v>113.6</v>
      </c>
      <c r="M256">
        <v>152</v>
      </c>
      <c r="N256">
        <v>136.5</v>
      </c>
      <c r="O256">
        <v>159.1</v>
      </c>
      <c r="P256">
        <v>150.5</v>
      </c>
      <c r="Q256">
        <v>170.1</v>
      </c>
      <c r="R256">
        <v>150.80000000000001</v>
      </c>
      <c r="S256">
        <v>141.69999999999999</v>
      </c>
      <c r="T256">
        <v>149.5</v>
      </c>
      <c r="U256" t="s">
        <v>139</v>
      </c>
      <c r="V256">
        <v>147.19999999999999</v>
      </c>
      <c r="W256">
        <v>146.4</v>
      </c>
      <c r="X256">
        <v>151.69999999999999</v>
      </c>
      <c r="Y256">
        <v>130.30000000000001</v>
      </c>
      <c r="Z256">
        <v>143.19999999999999</v>
      </c>
      <c r="AA256">
        <v>156.19999999999999</v>
      </c>
      <c r="AB256">
        <v>143.4</v>
      </c>
      <c r="AC256">
        <v>143.6</v>
      </c>
      <c r="AD256">
        <v>149.1</v>
      </c>
    </row>
    <row r="257" spans="1:30" hidden="1" x14ac:dyDescent="0.25">
      <c r="A257" t="s">
        <v>41</v>
      </c>
      <c r="B257">
        <v>2020</v>
      </c>
      <c r="C257" t="s">
        <v>46</v>
      </c>
      <c r="D257">
        <v>144.4</v>
      </c>
      <c r="E257">
        <v>166.8</v>
      </c>
      <c r="F257">
        <v>147.6</v>
      </c>
      <c r="G257">
        <v>151.69999999999999</v>
      </c>
      <c r="H257">
        <v>133.30000000000001</v>
      </c>
      <c r="I257">
        <v>141.80000000000001</v>
      </c>
      <c r="J257">
        <v>152.30000000000001</v>
      </c>
      <c r="K257">
        <v>141.80000000000001</v>
      </c>
      <c r="L257">
        <v>112.6</v>
      </c>
      <c r="M257">
        <v>154</v>
      </c>
      <c r="N257">
        <v>140.1</v>
      </c>
      <c r="O257">
        <v>160</v>
      </c>
      <c r="P257">
        <v>148.19999999999999</v>
      </c>
      <c r="Q257">
        <v>170.5</v>
      </c>
      <c r="R257">
        <v>153.4</v>
      </c>
      <c r="S257">
        <v>147.6</v>
      </c>
      <c r="T257">
        <v>152.5</v>
      </c>
      <c r="U257" t="s">
        <v>57</v>
      </c>
      <c r="V257">
        <v>153.4</v>
      </c>
      <c r="W257">
        <v>151.5</v>
      </c>
      <c r="X257">
        <v>156.69999999999999</v>
      </c>
      <c r="Y257">
        <v>135.80000000000001</v>
      </c>
      <c r="Z257">
        <v>151.19999999999999</v>
      </c>
      <c r="AA257">
        <v>161.19999999999999</v>
      </c>
      <c r="AB257">
        <v>145.1</v>
      </c>
      <c r="AC257">
        <v>148.6</v>
      </c>
      <c r="AD257">
        <v>149.80000000000001</v>
      </c>
    </row>
    <row r="258" spans="1:30" hidden="1" x14ac:dyDescent="0.25">
      <c r="A258" t="s">
        <v>43</v>
      </c>
      <c r="B258">
        <v>2020</v>
      </c>
      <c r="C258" t="s">
        <v>46</v>
      </c>
      <c r="D258">
        <v>146.5</v>
      </c>
      <c r="E258">
        <v>167.5</v>
      </c>
      <c r="F258">
        <v>148.9</v>
      </c>
      <c r="G258">
        <v>151.1</v>
      </c>
      <c r="H258">
        <v>127.5</v>
      </c>
      <c r="I258">
        <v>143.30000000000001</v>
      </c>
      <c r="J258">
        <v>167</v>
      </c>
      <c r="K258">
        <v>139.69999999999999</v>
      </c>
      <c r="L258">
        <v>114.4</v>
      </c>
      <c r="M258">
        <v>151.5</v>
      </c>
      <c r="N258">
        <v>131.9</v>
      </c>
      <c r="O258">
        <v>159.1</v>
      </c>
      <c r="P258">
        <v>150.1</v>
      </c>
      <c r="Q258">
        <v>173.3</v>
      </c>
      <c r="R258">
        <v>147.69999999999999</v>
      </c>
      <c r="S258">
        <v>133.80000000000001</v>
      </c>
      <c r="T258">
        <v>145.6</v>
      </c>
      <c r="U258" t="s">
        <v>140</v>
      </c>
      <c r="V258">
        <v>141.4</v>
      </c>
      <c r="W258">
        <v>140.80000000000001</v>
      </c>
      <c r="X258">
        <v>145</v>
      </c>
      <c r="Y258">
        <v>124.6</v>
      </c>
      <c r="Z258">
        <v>137.9</v>
      </c>
      <c r="AA258">
        <v>152.5</v>
      </c>
      <c r="AB258">
        <v>145.30000000000001</v>
      </c>
      <c r="AC258">
        <v>138.69999999999999</v>
      </c>
      <c r="AD258">
        <v>147.30000000000001</v>
      </c>
    </row>
    <row r="259" spans="1:30" x14ac:dyDescent="0.25">
      <c r="A259" t="s">
        <v>44</v>
      </c>
      <c r="B259">
        <v>2020</v>
      </c>
      <c r="C259" t="s">
        <v>46</v>
      </c>
      <c r="D259">
        <v>145.1</v>
      </c>
      <c r="E259">
        <v>167</v>
      </c>
      <c r="F259">
        <v>148.1</v>
      </c>
      <c r="G259">
        <v>151.5</v>
      </c>
      <c r="H259">
        <v>131.19999999999999</v>
      </c>
      <c r="I259">
        <v>142.5</v>
      </c>
      <c r="J259">
        <v>157.30000000000001</v>
      </c>
      <c r="K259">
        <v>141.1</v>
      </c>
      <c r="L259">
        <v>113.2</v>
      </c>
      <c r="M259">
        <v>153.19999999999999</v>
      </c>
      <c r="N259">
        <v>136.69999999999999</v>
      </c>
      <c r="O259">
        <v>159.6</v>
      </c>
      <c r="P259">
        <v>148.9</v>
      </c>
      <c r="Q259">
        <v>171.2</v>
      </c>
      <c r="R259">
        <v>151.19999999999999</v>
      </c>
      <c r="S259">
        <v>141.9</v>
      </c>
      <c r="T259">
        <v>149.80000000000001</v>
      </c>
      <c r="U259" t="s">
        <v>140</v>
      </c>
      <c r="V259">
        <v>148.9</v>
      </c>
      <c r="W259">
        <v>146.4</v>
      </c>
      <c r="X259">
        <v>152.30000000000001</v>
      </c>
      <c r="Y259">
        <v>129.9</v>
      </c>
      <c r="Z259">
        <v>143.69999999999999</v>
      </c>
      <c r="AA259">
        <v>156.1</v>
      </c>
      <c r="AB259">
        <v>145.19999999999999</v>
      </c>
      <c r="AC259">
        <v>143.80000000000001</v>
      </c>
      <c r="AD259">
        <v>148.6</v>
      </c>
    </row>
    <row r="260" spans="1:30" hidden="1" x14ac:dyDescent="0.25">
      <c r="A260" t="s">
        <v>41</v>
      </c>
      <c r="B260">
        <v>2020</v>
      </c>
      <c r="C260" t="s">
        <v>47</v>
      </c>
      <c r="D260">
        <v>147.19999999999999</v>
      </c>
      <c r="F260">
        <v>146.9</v>
      </c>
      <c r="G260">
        <v>155.6</v>
      </c>
      <c r="H260">
        <v>137.1</v>
      </c>
      <c r="I260">
        <v>147.30000000000001</v>
      </c>
      <c r="J260">
        <v>162.69999999999999</v>
      </c>
      <c r="K260">
        <v>150.19999999999999</v>
      </c>
      <c r="L260">
        <v>119.8</v>
      </c>
      <c r="M260">
        <v>158.69999999999999</v>
      </c>
      <c r="N260">
        <v>139.19999999999999</v>
      </c>
      <c r="P260">
        <v>150.1</v>
      </c>
      <c r="U260" t="s">
        <v>57</v>
      </c>
      <c r="V260">
        <v>148.4</v>
      </c>
      <c r="X260">
        <v>154.30000000000001</v>
      </c>
    </row>
    <row r="261" spans="1:30" hidden="1" x14ac:dyDescent="0.25">
      <c r="A261" t="s">
        <v>43</v>
      </c>
      <c r="B261">
        <v>2020</v>
      </c>
      <c r="C261" t="s">
        <v>47</v>
      </c>
      <c r="D261">
        <v>151.80000000000001</v>
      </c>
      <c r="F261">
        <v>151.9</v>
      </c>
      <c r="G261">
        <v>155.5</v>
      </c>
      <c r="H261">
        <v>131.6</v>
      </c>
      <c r="I261">
        <v>152.9</v>
      </c>
      <c r="J261">
        <v>180</v>
      </c>
      <c r="K261">
        <v>150.80000000000001</v>
      </c>
      <c r="L261">
        <v>121.2</v>
      </c>
      <c r="M261">
        <v>154</v>
      </c>
      <c r="N261">
        <v>133.5</v>
      </c>
      <c r="P261">
        <v>153.5</v>
      </c>
      <c r="U261" t="s">
        <v>141</v>
      </c>
      <c r="V261">
        <v>137.1</v>
      </c>
      <c r="X261">
        <v>144.80000000000001</v>
      </c>
    </row>
    <row r="262" spans="1:30" x14ac:dyDescent="0.25">
      <c r="A262" t="s">
        <v>44</v>
      </c>
      <c r="B262">
        <v>2020</v>
      </c>
      <c r="C262" t="s">
        <v>47</v>
      </c>
      <c r="D262">
        <v>148.69999999999999</v>
      </c>
      <c r="F262">
        <v>148.80000000000001</v>
      </c>
      <c r="G262">
        <v>155.6</v>
      </c>
      <c r="H262">
        <v>135.1</v>
      </c>
      <c r="I262">
        <v>149.9</v>
      </c>
      <c r="J262">
        <v>168.6</v>
      </c>
      <c r="K262">
        <v>150.4</v>
      </c>
      <c r="L262">
        <v>120.3</v>
      </c>
      <c r="M262">
        <v>157.1</v>
      </c>
      <c r="N262">
        <v>136.80000000000001</v>
      </c>
      <c r="P262">
        <v>151.4</v>
      </c>
      <c r="U262" t="s">
        <v>141</v>
      </c>
      <c r="V262">
        <v>144.1</v>
      </c>
      <c r="X262">
        <v>150.69999999999999</v>
      </c>
    </row>
    <row r="263" spans="1:30" hidden="1" x14ac:dyDescent="0.25">
      <c r="A263" t="s">
        <v>41</v>
      </c>
      <c r="B263">
        <v>2020</v>
      </c>
      <c r="C263" t="s">
        <v>48</v>
      </c>
      <c r="D263">
        <f>(D260+D266)/2</f>
        <v>147.69999999999999</v>
      </c>
      <c r="U263" t="s">
        <v>57</v>
      </c>
    </row>
    <row r="264" spans="1:30" hidden="1" x14ac:dyDescent="0.25">
      <c r="A264" t="s">
        <v>43</v>
      </c>
      <c r="B264">
        <v>2020</v>
      </c>
      <c r="C264" t="s">
        <v>48</v>
      </c>
      <c r="U264" t="s">
        <v>57</v>
      </c>
    </row>
    <row r="265" spans="1:30" x14ac:dyDescent="0.25">
      <c r="A265" t="s">
        <v>44</v>
      </c>
      <c r="B265">
        <v>2020</v>
      </c>
      <c r="C265" t="s">
        <v>48</v>
      </c>
      <c r="D265">
        <f>AVERAGE(D262,D268)</f>
        <v>149.14999999999998</v>
      </c>
      <c r="U265" t="s">
        <v>57</v>
      </c>
    </row>
    <row r="266" spans="1:30" hidden="1" x14ac:dyDescent="0.25">
      <c r="A266" t="s">
        <v>41</v>
      </c>
      <c r="B266">
        <v>2020</v>
      </c>
      <c r="C266" t="s">
        <v>49</v>
      </c>
      <c r="D266">
        <v>148.19999999999999</v>
      </c>
      <c r="E266">
        <v>190.3</v>
      </c>
      <c r="F266">
        <v>149.4</v>
      </c>
      <c r="G266">
        <v>153.30000000000001</v>
      </c>
      <c r="H266">
        <v>138.19999999999999</v>
      </c>
      <c r="I266">
        <v>143.19999999999999</v>
      </c>
      <c r="J266">
        <v>148.9</v>
      </c>
      <c r="K266">
        <v>150.30000000000001</v>
      </c>
      <c r="L266">
        <v>113.2</v>
      </c>
      <c r="M266">
        <v>159.80000000000001</v>
      </c>
      <c r="N266">
        <v>142.1</v>
      </c>
      <c r="O266">
        <v>161.80000000000001</v>
      </c>
      <c r="P266">
        <v>152.30000000000001</v>
      </c>
      <c r="Q266">
        <v>182.4</v>
      </c>
      <c r="R266">
        <v>154.69999999999999</v>
      </c>
      <c r="S266">
        <v>150</v>
      </c>
      <c r="T266">
        <v>154.1</v>
      </c>
      <c r="U266" t="s">
        <v>57</v>
      </c>
      <c r="V266">
        <v>144.9</v>
      </c>
      <c r="W266">
        <v>151.69999999999999</v>
      </c>
      <c r="X266">
        <v>158.19999999999999</v>
      </c>
      <c r="Y266">
        <v>141.4</v>
      </c>
      <c r="Z266">
        <v>153.19999999999999</v>
      </c>
      <c r="AA266">
        <v>161.80000000000001</v>
      </c>
      <c r="AB266">
        <v>151.19999999999999</v>
      </c>
      <c r="AC266">
        <v>151.69999999999999</v>
      </c>
      <c r="AD266">
        <v>152.69999999999999</v>
      </c>
    </row>
    <row r="267" spans="1:30" hidden="1" x14ac:dyDescent="0.25">
      <c r="A267" t="s">
        <v>43</v>
      </c>
      <c r="B267">
        <v>2020</v>
      </c>
      <c r="C267" t="s">
        <v>49</v>
      </c>
      <c r="D267">
        <v>152.69999999999999</v>
      </c>
      <c r="E267">
        <v>197</v>
      </c>
      <c r="F267">
        <v>154.6</v>
      </c>
      <c r="G267">
        <v>153.4</v>
      </c>
      <c r="H267">
        <v>132.9</v>
      </c>
      <c r="I267">
        <v>151.80000000000001</v>
      </c>
      <c r="J267">
        <v>171.2</v>
      </c>
      <c r="K267">
        <v>152</v>
      </c>
      <c r="L267">
        <v>116.3</v>
      </c>
      <c r="M267">
        <v>158.80000000000001</v>
      </c>
      <c r="N267">
        <v>135.6</v>
      </c>
      <c r="O267">
        <v>161.69999999999999</v>
      </c>
      <c r="P267">
        <v>157</v>
      </c>
      <c r="Q267">
        <v>186.7</v>
      </c>
      <c r="R267">
        <v>149.1</v>
      </c>
      <c r="S267">
        <v>136.6</v>
      </c>
      <c r="T267">
        <v>147.19999999999999</v>
      </c>
      <c r="U267" t="s">
        <v>142</v>
      </c>
      <c r="V267">
        <v>137.1</v>
      </c>
      <c r="W267">
        <v>140.4</v>
      </c>
      <c r="X267">
        <v>148.1</v>
      </c>
      <c r="Y267">
        <v>129.30000000000001</v>
      </c>
      <c r="Z267">
        <v>144.5</v>
      </c>
      <c r="AA267">
        <v>152.5</v>
      </c>
      <c r="AB267">
        <v>152.19999999999999</v>
      </c>
      <c r="AC267">
        <v>142</v>
      </c>
      <c r="AD267">
        <v>150.80000000000001</v>
      </c>
    </row>
    <row r="268" spans="1:30" x14ac:dyDescent="0.25">
      <c r="A268" t="s">
        <v>44</v>
      </c>
      <c r="B268">
        <v>2020</v>
      </c>
      <c r="C268" t="s">
        <v>49</v>
      </c>
      <c r="D268">
        <v>149.6</v>
      </c>
      <c r="E268">
        <v>192.7</v>
      </c>
      <c r="F268">
        <v>151.4</v>
      </c>
      <c r="G268">
        <v>153.30000000000001</v>
      </c>
      <c r="H268">
        <v>136.30000000000001</v>
      </c>
      <c r="I268">
        <v>147.19999999999999</v>
      </c>
      <c r="J268">
        <v>156.5</v>
      </c>
      <c r="K268">
        <v>150.9</v>
      </c>
      <c r="L268">
        <v>114.2</v>
      </c>
      <c r="M268">
        <v>159.5</v>
      </c>
      <c r="N268">
        <v>139.4</v>
      </c>
      <c r="O268">
        <v>161.80000000000001</v>
      </c>
      <c r="P268">
        <v>154</v>
      </c>
      <c r="Q268">
        <v>183.5</v>
      </c>
      <c r="R268">
        <v>152.5</v>
      </c>
      <c r="S268">
        <v>144.4</v>
      </c>
      <c r="T268">
        <v>151.4</v>
      </c>
      <c r="U268" t="s">
        <v>142</v>
      </c>
      <c r="V268">
        <v>141.9</v>
      </c>
      <c r="W268">
        <v>146.4</v>
      </c>
      <c r="X268">
        <v>154.4</v>
      </c>
      <c r="Y268">
        <v>135</v>
      </c>
      <c r="Z268">
        <v>148.30000000000001</v>
      </c>
      <c r="AA268">
        <v>156.4</v>
      </c>
      <c r="AB268">
        <v>151.6</v>
      </c>
      <c r="AC268">
        <v>147</v>
      </c>
      <c r="AD268">
        <v>151.80000000000001</v>
      </c>
    </row>
    <row r="269" spans="1:30" hidden="1" x14ac:dyDescent="0.25">
      <c r="A269" t="s">
        <v>41</v>
      </c>
      <c r="B269">
        <v>2020</v>
      </c>
      <c r="C269" t="s">
        <v>50</v>
      </c>
      <c r="D269">
        <v>148.19999999999999</v>
      </c>
      <c r="E269">
        <v>190.3</v>
      </c>
      <c r="F269">
        <v>149.4</v>
      </c>
      <c r="G269">
        <v>153.30000000000001</v>
      </c>
      <c r="H269">
        <v>138.19999999999999</v>
      </c>
      <c r="I269">
        <v>143.19999999999999</v>
      </c>
      <c r="J269">
        <v>148.9</v>
      </c>
      <c r="K269">
        <v>150.30000000000001</v>
      </c>
      <c r="L269">
        <v>113.2</v>
      </c>
      <c r="M269">
        <v>159.80000000000001</v>
      </c>
      <c r="N269">
        <v>142.1</v>
      </c>
      <c r="O269">
        <v>161.80000000000001</v>
      </c>
      <c r="P269">
        <v>152.30000000000001</v>
      </c>
      <c r="Q269">
        <v>182.4</v>
      </c>
      <c r="R269">
        <v>154.69999999999999</v>
      </c>
      <c r="S269">
        <v>150</v>
      </c>
      <c r="T269">
        <v>154.1</v>
      </c>
      <c r="U269" t="s">
        <v>57</v>
      </c>
      <c r="V269">
        <v>144.9</v>
      </c>
      <c r="W269">
        <v>151.69999999999999</v>
      </c>
      <c r="X269">
        <v>158.19999999999999</v>
      </c>
      <c r="Y269">
        <v>141.4</v>
      </c>
      <c r="Z269">
        <v>153.19999999999999</v>
      </c>
      <c r="AA269">
        <v>161.80000000000001</v>
      </c>
      <c r="AB269">
        <v>151.19999999999999</v>
      </c>
      <c r="AC269">
        <v>151.69999999999999</v>
      </c>
      <c r="AD269">
        <v>152.69999999999999</v>
      </c>
    </row>
    <row r="270" spans="1:30" hidden="1" x14ac:dyDescent="0.25">
      <c r="A270" t="s">
        <v>43</v>
      </c>
      <c r="B270">
        <v>2020</v>
      </c>
      <c r="C270" t="s">
        <v>50</v>
      </c>
      <c r="D270">
        <v>152.69999999999999</v>
      </c>
      <c r="E270">
        <v>197</v>
      </c>
      <c r="F270">
        <v>154.6</v>
      </c>
      <c r="G270">
        <v>153.4</v>
      </c>
      <c r="H270">
        <v>132.9</v>
      </c>
      <c r="I270">
        <v>151.80000000000001</v>
      </c>
      <c r="J270">
        <v>171.2</v>
      </c>
      <c r="K270">
        <v>152</v>
      </c>
      <c r="L270">
        <v>116.3</v>
      </c>
      <c r="M270">
        <v>158.80000000000001</v>
      </c>
      <c r="N270">
        <v>135.6</v>
      </c>
      <c r="O270">
        <v>161.69999999999999</v>
      </c>
      <c r="P270">
        <v>157</v>
      </c>
      <c r="Q270">
        <v>186.7</v>
      </c>
      <c r="R270">
        <v>149.1</v>
      </c>
      <c r="S270">
        <v>136.6</v>
      </c>
      <c r="T270">
        <v>147.19999999999999</v>
      </c>
      <c r="U270" t="s">
        <v>142</v>
      </c>
      <c r="V270">
        <v>137.1</v>
      </c>
      <c r="W270">
        <v>140.4</v>
      </c>
      <c r="X270">
        <v>148.1</v>
      </c>
      <c r="Y270">
        <v>129.30000000000001</v>
      </c>
      <c r="Z270">
        <v>144.5</v>
      </c>
      <c r="AA270">
        <v>152.5</v>
      </c>
      <c r="AB270">
        <v>152.19999999999999</v>
      </c>
      <c r="AC270">
        <v>142</v>
      </c>
      <c r="AD270">
        <v>150.80000000000001</v>
      </c>
    </row>
    <row r="271" spans="1:30" x14ac:dyDescent="0.25">
      <c r="A271" t="s">
        <v>44</v>
      </c>
      <c r="B271">
        <v>2020</v>
      </c>
      <c r="C271" t="s">
        <v>50</v>
      </c>
      <c r="D271">
        <v>149.6</v>
      </c>
      <c r="E271">
        <v>192.7</v>
      </c>
      <c r="F271">
        <v>151.4</v>
      </c>
      <c r="G271">
        <v>153.30000000000001</v>
      </c>
      <c r="H271">
        <v>136.30000000000001</v>
      </c>
      <c r="I271">
        <v>147.19999999999999</v>
      </c>
      <c r="J271">
        <v>156.5</v>
      </c>
      <c r="K271">
        <v>150.9</v>
      </c>
      <c r="L271">
        <v>114.2</v>
      </c>
      <c r="M271">
        <v>159.5</v>
      </c>
      <c r="N271">
        <v>139.4</v>
      </c>
      <c r="O271">
        <v>161.80000000000001</v>
      </c>
      <c r="P271">
        <v>154</v>
      </c>
      <c r="Q271">
        <v>183.5</v>
      </c>
      <c r="R271">
        <v>152.5</v>
      </c>
      <c r="S271">
        <v>144.4</v>
      </c>
      <c r="T271">
        <v>151.4</v>
      </c>
      <c r="U271" t="s">
        <v>142</v>
      </c>
      <c r="V271">
        <v>141.9</v>
      </c>
      <c r="W271">
        <v>146.4</v>
      </c>
      <c r="X271">
        <v>154.4</v>
      </c>
      <c r="Y271">
        <v>135</v>
      </c>
      <c r="Z271">
        <v>148.30000000000001</v>
      </c>
      <c r="AA271">
        <v>156.4</v>
      </c>
      <c r="AB271">
        <v>151.6</v>
      </c>
      <c r="AC271">
        <v>147</v>
      </c>
      <c r="AD271">
        <v>151.80000000000001</v>
      </c>
    </row>
    <row r="272" spans="1:30" hidden="1" x14ac:dyDescent="0.25">
      <c r="A272" t="s">
        <v>41</v>
      </c>
      <c r="B272">
        <v>2020</v>
      </c>
      <c r="C272" t="s">
        <v>51</v>
      </c>
      <c r="D272">
        <v>147.6</v>
      </c>
      <c r="E272">
        <v>187.2</v>
      </c>
      <c r="F272">
        <v>148.4</v>
      </c>
      <c r="G272">
        <v>153.30000000000001</v>
      </c>
      <c r="H272">
        <v>139.80000000000001</v>
      </c>
      <c r="I272">
        <v>146.9</v>
      </c>
      <c r="J272">
        <v>171</v>
      </c>
      <c r="K272">
        <v>149.9</v>
      </c>
      <c r="L272">
        <v>114.2</v>
      </c>
      <c r="M272">
        <v>160</v>
      </c>
      <c r="N272">
        <v>143.5</v>
      </c>
      <c r="O272">
        <v>161.5</v>
      </c>
      <c r="P272">
        <v>155.30000000000001</v>
      </c>
      <c r="Q272">
        <v>180.9</v>
      </c>
      <c r="R272">
        <v>155.1</v>
      </c>
      <c r="S272">
        <v>149.30000000000001</v>
      </c>
      <c r="T272">
        <v>154.30000000000001</v>
      </c>
      <c r="U272" t="s">
        <v>57</v>
      </c>
      <c r="V272">
        <v>145.80000000000001</v>
      </c>
      <c r="W272">
        <v>151.9</v>
      </c>
      <c r="X272">
        <v>158.80000000000001</v>
      </c>
      <c r="Y272">
        <v>143.6</v>
      </c>
      <c r="Z272">
        <v>152.19999999999999</v>
      </c>
      <c r="AA272">
        <v>162.69999999999999</v>
      </c>
      <c r="AB272">
        <v>153.6</v>
      </c>
      <c r="AC272">
        <v>153</v>
      </c>
      <c r="AD272">
        <v>154.69999999999999</v>
      </c>
    </row>
    <row r="273" spans="1:30" hidden="1" x14ac:dyDescent="0.25">
      <c r="A273" t="s">
        <v>43</v>
      </c>
      <c r="B273">
        <v>2020</v>
      </c>
      <c r="C273" t="s">
        <v>51</v>
      </c>
      <c r="D273">
        <v>151.6</v>
      </c>
      <c r="E273">
        <v>197.8</v>
      </c>
      <c r="F273">
        <v>154.5</v>
      </c>
      <c r="G273">
        <v>153.4</v>
      </c>
      <c r="H273">
        <v>133.4</v>
      </c>
      <c r="I273">
        <v>154.5</v>
      </c>
      <c r="J273">
        <v>191.9</v>
      </c>
      <c r="K273">
        <v>151.30000000000001</v>
      </c>
      <c r="L273">
        <v>116.8</v>
      </c>
      <c r="M273">
        <v>160</v>
      </c>
      <c r="N273">
        <v>136.5</v>
      </c>
      <c r="O273">
        <v>163.30000000000001</v>
      </c>
      <c r="P273">
        <v>159.9</v>
      </c>
      <c r="Q273">
        <v>187.2</v>
      </c>
      <c r="R273">
        <v>150</v>
      </c>
      <c r="S273">
        <v>135.19999999999999</v>
      </c>
      <c r="T273">
        <v>147.80000000000001</v>
      </c>
      <c r="U273" t="s">
        <v>143</v>
      </c>
      <c r="V273">
        <v>138.30000000000001</v>
      </c>
      <c r="W273">
        <v>144.5</v>
      </c>
      <c r="X273">
        <v>148.69999999999999</v>
      </c>
      <c r="Y273">
        <v>133.9</v>
      </c>
      <c r="Z273">
        <v>141.19999999999999</v>
      </c>
      <c r="AA273">
        <v>155.5</v>
      </c>
      <c r="AB273">
        <v>155.19999999999999</v>
      </c>
      <c r="AC273">
        <v>144.80000000000001</v>
      </c>
      <c r="AD273">
        <v>152.9</v>
      </c>
    </row>
    <row r="274" spans="1:30" x14ac:dyDescent="0.25">
      <c r="A274" t="s">
        <v>44</v>
      </c>
      <c r="B274">
        <v>2020</v>
      </c>
      <c r="C274" t="s">
        <v>51</v>
      </c>
      <c r="D274">
        <v>148.9</v>
      </c>
      <c r="E274">
        <v>190.9</v>
      </c>
      <c r="F274">
        <v>150.80000000000001</v>
      </c>
      <c r="G274">
        <v>153.30000000000001</v>
      </c>
      <c r="H274">
        <v>137.4</v>
      </c>
      <c r="I274">
        <v>150.4</v>
      </c>
      <c r="J274">
        <v>178.1</v>
      </c>
      <c r="K274">
        <v>150.4</v>
      </c>
      <c r="L274">
        <v>115.1</v>
      </c>
      <c r="M274">
        <v>160</v>
      </c>
      <c r="N274">
        <v>140.6</v>
      </c>
      <c r="O274">
        <v>162.30000000000001</v>
      </c>
      <c r="P274">
        <v>157</v>
      </c>
      <c r="Q274">
        <v>182.6</v>
      </c>
      <c r="R274">
        <v>153.1</v>
      </c>
      <c r="S274">
        <v>143.4</v>
      </c>
      <c r="T274">
        <v>151.69999999999999</v>
      </c>
      <c r="U274" t="s">
        <v>143</v>
      </c>
      <c r="V274">
        <v>143</v>
      </c>
      <c r="W274">
        <v>148.4</v>
      </c>
      <c r="X274">
        <v>155</v>
      </c>
      <c r="Y274">
        <v>138.5</v>
      </c>
      <c r="Z274">
        <v>146</v>
      </c>
      <c r="AA274">
        <v>158.5</v>
      </c>
      <c r="AB274">
        <v>154.30000000000001</v>
      </c>
      <c r="AC274">
        <v>149</v>
      </c>
      <c r="AD274">
        <v>153.9</v>
      </c>
    </row>
    <row r="275" spans="1:30" hidden="1" x14ac:dyDescent="0.25">
      <c r="A275" t="s">
        <v>41</v>
      </c>
      <c r="B275">
        <v>2020</v>
      </c>
      <c r="C275" t="s">
        <v>52</v>
      </c>
      <c r="D275">
        <v>146.9</v>
      </c>
      <c r="E275">
        <v>183.9</v>
      </c>
      <c r="F275">
        <v>149.5</v>
      </c>
      <c r="G275">
        <v>153.4</v>
      </c>
      <c r="H275">
        <v>140.4</v>
      </c>
      <c r="I275">
        <v>147</v>
      </c>
      <c r="J275">
        <v>178.8</v>
      </c>
      <c r="K275">
        <v>149.30000000000001</v>
      </c>
      <c r="L275">
        <v>115.1</v>
      </c>
      <c r="M275">
        <v>160</v>
      </c>
      <c r="N275">
        <v>145.4</v>
      </c>
      <c r="O275">
        <v>161.6</v>
      </c>
      <c r="P275">
        <v>156.1</v>
      </c>
      <c r="Q275">
        <v>182.9</v>
      </c>
      <c r="R275">
        <v>155.4</v>
      </c>
      <c r="S275">
        <v>149.9</v>
      </c>
      <c r="T275">
        <v>154.6</v>
      </c>
      <c r="U275" t="s">
        <v>57</v>
      </c>
      <c r="V275">
        <v>146.4</v>
      </c>
      <c r="W275">
        <v>151.6</v>
      </c>
      <c r="X275">
        <v>159.1</v>
      </c>
      <c r="Y275">
        <v>144.6</v>
      </c>
      <c r="Z275">
        <v>152.80000000000001</v>
      </c>
      <c r="AA275">
        <v>161.1</v>
      </c>
      <c r="AB275">
        <v>157.4</v>
      </c>
      <c r="AC275">
        <v>153.69999999999999</v>
      </c>
      <c r="AD275">
        <v>155.4</v>
      </c>
    </row>
    <row r="276" spans="1:30" hidden="1" x14ac:dyDescent="0.25">
      <c r="A276" t="s">
        <v>43</v>
      </c>
      <c r="B276">
        <v>2020</v>
      </c>
      <c r="C276" t="s">
        <v>52</v>
      </c>
      <c r="D276">
        <v>151.5</v>
      </c>
      <c r="E276">
        <v>193.1</v>
      </c>
      <c r="F276">
        <v>157.30000000000001</v>
      </c>
      <c r="G276">
        <v>153.9</v>
      </c>
      <c r="H276">
        <v>134.4</v>
      </c>
      <c r="I276">
        <v>155.4</v>
      </c>
      <c r="J276">
        <v>202</v>
      </c>
      <c r="K276">
        <v>150.80000000000001</v>
      </c>
      <c r="L276">
        <v>118.9</v>
      </c>
      <c r="M276">
        <v>160.9</v>
      </c>
      <c r="N276">
        <v>137.69999999999999</v>
      </c>
      <c r="O276">
        <v>164.4</v>
      </c>
      <c r="P276">
        <v>161.30000000000001</v>
      </c>
      <c r="Q276">
        <v>188.7</v>
      </c>
      <c r="R276">
        <v>150.19999999999999</v>
      </c>
      <c r="S276">
        <v>136.30000000000001</v>
      </c>
      <c r="T276">
        <v>148.1</v>
      </c>
      <c r="U276" t="s">
        <v>144</v>
      </c>
      <c r="V276">
        <v>137.19999999999999</v>
      </c>
      <c r="W276">
        <v>145.4</v>
      </c>
      <c r="X276">
        <v>150</v>
      </c>
      <c r="Y276">
        <v>135.1</v>
      </c>
      <c r="Z276">
        <v>141.80000000000001</v>
      </c>
      <c r="AA276">
        <v>154.9</v>
      </c>
      <c r="AB276">
        <v>159.80000000000001</v>
      </c>
      <c r="AC276">
        <v>146</v>
      </c>
      <c r="AD276">
        <v>154</v>
      </c>
    </row>
    <row r="277" spans="1:30" x14ac:dyDescent="0.25">
      <c r="A277" t="s">
        <v>44</v>
      </c>
      <c r="B277">
        <v>2020</v>
      </c>
      <c r="C277" t="s">
        <v>52</v>
      </c>
      <c r="D277">
        <v>148.4</v>
      </c>
      <c r="E277">
        <v>187.1</v>
      </c>
      <c r="F277">
        <v>152.5</v>
      </c>
      <c r="G277">
        <v>153.6</v>
      </c>
      <c r="H277">
        <v>138.19999999999999</v>
      </c>
      <c r="I277">
        <v>150.9</v>
      </c>
      <c r="J277">
        <v>186.7</v>
      </c>
      <c r="K277">
        <v>149.80000000000001</v>
      </c>
      <c r="L277">
        <v>116.4</v>
      </c>
      <c r="M277">
        <v>160.30000000000001</v>
      </c>
      <c r="N277">
        <v>142.19999999999999</v>
      </c>
      <c r="O277">
        <v>162.9</v>
      </c>
      <c r="P277">
        <v>158</v>
      </c>
      <c r="Q277">
        <v>184.4</v>
      </c>
      <c r="R277">
        <v>153.4</v>
      </c>
      <c r="S277">
        <v>144.30000000000001</v>
      </c>
      <c r="T277">
        <v>152</v>
      </c>
      <c r="U277" t="s">
        <v>144</v>
      </c>
      <c r="V277">
        <v>142.9</v>
      </c>
      <c r="W277">
        <v>148.69999999999999</v>
      </c>
      <c r="X277">
        <v>155.6</v>
      </c>
      <c r="Y277">
        <v>139.6</v>
      </c>
      <c r="Z277">
        <v>146.6</v>
      </c>
      <c r="AA277">
        <v>157.5</v>
      </c>
      <c r="AB277">
        <v>158.4</v>
      </c>
      <c r="AC277">
        <v>150</v>
      </c>
      <c r="AD277">
        <v>154.69999999999999</v>
      </c>
    </row>
    <row r="278" spans="1:30" hidden="1" x14ac:dyDescent="0.25">
      <c r="A278" t="s">
        <v>41</v>
      </c>
      <c r="B278">
        <v>2020</v>
      </c>
      <c r="C278" t="s">
        <v>53</v>
      </c>
      <c r="D278">
        <v>146</v>
      </c>
      <c r="E278">
        <v>186.3</v>
      </c>
      <c r="F278">
        <v>159.19999999999999</v>
      </c>
      <c r="G278">
        <v>153.6</v>
      </c>
      <c r="H278">
        <v>142.6</v>
      </c>
      <c r="I278">
        <v>147.19999999999999</v>
      </c>
      <c r="J278">
        <v>200.6</v>
      </c>
      <c r="K278">
        <v>150.30000000000001</v>
      </c>
      <c r="L278">
        <v>115.3</v>
      </c>
      <c r="M278">
        <v>160.9</v>
      </c>
      <c r="N278">
        <v>147.4</v>
      </c>
      <c r="O278">
        <v>161.9</v>
      </c>
      <c r="P278">
        <v>159.6</v>
      </c>
      <c r="Q278">
        <v>182.7</v>
      </c>
      <c r="R278">
        <v>155.69999999999999</v>
      </c>
      <c r="S278">
        <v>150.6</v>
      </c>
      <c r="T278">
        <v>155</v>
      </c>
      <c r="U278" t="s">
        <v>57</v>
      </c>
      <c r="V278">
        <v>146.80000000000001</v>
      </c>
      <c r="W278">
        <v>152</v>
      </c>
      <c r="X278">
        <v>159.5</v>
      </c>
      <c r="Y278">
        <v>146.4</v>
      </c>
      <c r="Z278">
        <v>152.4</v>
      </c>
      <c r="AA278">
        <v>162.5</v>
      </c>
      <c r="AB278">
        <v>156.19999999999999</v>
      </c>
      <c r="AC278">
        <v>154.30000000000001</v>
      </c>
      <c r="AD278">
        <v>157.5</v>
      </c>
    </row>
    <row r="279" spans="1:30" hidden="1" x14ac:dyDescent="0.25">
      <c r="A279" t="s">
        <v>43</v>
      </c>
      <c r="B279">
        <v>2020</v>
      </c>
      <c r="C279" t="s">
        <v>53</v>
      </c>
      <c r="D279">
        <v>150.6</v>
      </c>
      <c r="E279">
        <v>193.7</v>
      </c>
      <c r="F279">
        <v>164.8</v>
      </c>
      <c r="G279">
        <v>153.69999999999999</v>
      </c>
      <c r="H279">
        <v>135.69999999999999</v>
      </c>
      <c r="I279">
        <v>155.69999999999999</v>
      </c>
      <c r="J279">
        <v>226</v>
      </c>
      <c r="K279">
        <v>152.19999999999999</v>
      </c>
      <c r="L279">
        <v>118.1</v>
      </c>
      <c r="M279">
        <v>161.30000000000001</v>
      </c>
      <c r="N279">
        <v>139.19999999999999</v>
      </c>
      <c r="O279">
        <v>164.8</v>
      </c>
      <c r="P279">
        <v>164.4</v>
      </c>
      <c r="Q279">
        <v>188.7</v>
      </c>
      <c r="R279">
        <v>150.5</v>
      </c>
      <c r="S279">
        <v>136.1</v>
      </c>
      <c r="T279">
        <v>148.30000000000001</v>
      </c>
      <c r="U279" t="s">
        <v>145</v>
      </c>
      <c r="V279">
        <v>137.1</v>
      </c>
      <c r="W279">
        <v>145.1</v>
      </c>
      <c r="X279">
        <v>151</v>
      </c>
      <c r="Y279">
        <v>135.4</v>
      </c>
      <c r="Z279">
        <v>142</v>
      </c>
      <c r="AA279">
        <v>155.69999999999999</v>
      </c>
      <c r="AB279">
        <v>158.1</v>
      </c>
      <c r="AC279">
        <v>146.19999999999999</v>
      </c>
      <c r="AD279">
        <v>155.19999999999999</v>
      </c>
    </row>
    <row r="280" spans="1:30" x14ac:dyDescent="0.25">
      <c r="A280" t="s">
        <v>44</v>
      </c>
      <c r="B280">
        <v>2020</v>
      </c>
      <c r="C280" t="s">
        <v>53</v>
      </c>
      <c r="D280">
        <v>147.5</v>
      </c>
      <c r="E280">
        <v>188.9</v>
      </c>
      <c r="F280">
        <v>161.4</v>
      </c>
      <c r="G280">
        <v>153.6</v>
      </c>
      <c r="H280">
        <v>140.1</v>
      </c>
      <c r="I280">
        <v>151.19999999999999</v>
      </c>
      <c r="J280">
        <v>209.2</v>
      </c>
      <c r="K280">
        <v>150.9</v>
      </c>
      <c r="L280">
        <v>116.2</v>
      </c>
      <c r="M280">
        <v>161</v>
      </c>
      <c r="N280">
        <v>144</v>
      </c>
      <c r="O280">
        <v>163.19999999999999</v>
      </c>
      <c r="P280">
        <v>161.4</v>
      </c>
      <c r="Q280">
        <v>184.3</v>
      </c>
      <c r="R280">
        <v>153.69999999999999</v>
      </c>
      <c r="S280">
        <v>144.6</v>
      </c>
      <c r="T280">
        <v>152.30000000000001</v>
      </c>
      <c r="U280" t="s">
        <v>145</v>
      </c>
      <c r="V280">
        <v>143.1</v>
      </c>
      <c r="W280">
        <v>148.69999999999999</v>
      </c>
      <c r="X280">
        <v>156.30000000000001</v>
      </c>
      <c r="Y280">
        <v>140.6</v>
      </c>
      <c r="Z280">
        <v>146.5</v>
      </c>
      <c r="AA280">
        <v>158.5</v>
      </c>
      <c r="AB280">
        <v>157</v>
      </c>
      <c r="AC280">
        <v>150.4</v>
      </c>
      <c r="AD280">
        <v>156.4</v>
      </c>
    </row>
    <row r="281" spans="1:30" hidden="1" x14ac:dyDescent="0.25">
      <c r="A281" t="s">
        <v>41</v>
      </c>
      <c r="B281">
        <v>2020</v>
      </c>
      <c r="C281" t="s">
        <v>55</v>
      </c>
      <c r="D281">
        <v>145.4</v>
      </c>
      <c r="E281">
        <v>188.6</v>
      </c>
      <c r="F281">
        <v>171.6</v>
      </c>
      <c r="G281">
        <v>153.80000000000001</v>
      </c>
      <c r="H281">
        <v>145.4</v>
      </c>
      <c r="I281">
        <v>146.5</v>
      </c>
      <c r="J281">
        <v>222.2</v>
      </c>
      <c r="K281">
        <v>155.9</v>
      </c>
      <c r="L281">
        <v>114.9</v>
      </c>
      <c r="M281">
        <v>162</v>
      </c>
      <c r="N281">
        <v>150</v>
      </c>
      <c r="O281">
        <v>162.69999999999999</v>
      </c>
      <c r="P281">
        <v>163.4</v>
      </c>
      <c r="Q281">
        <v>183.4</v>
      </c>
      <c r="R281">
        <v>156.30000000000001</v>
      </c>
      <c r="S281">
        <v>151</v>
      </c>
      <c r="T281">
        <v>155.5</v>
      </c>
      <c r="U281" t="s">
        <v>57</v>
      </c>
      <c r="V281">
        <v>147.5</v>
      </c>
      <c r="W281">
        <v>152.80000000000001</v>
      </c>
      <c r="X281">
        <v>160.4</v>
      </c>
      <c r="Y281">
        <v>146.1</v>
      </c>
      <c r="Z281">
        <v>153.6</v>
      </c>
      <c r="AA281">
        <v>161.6</v>
      </c>
      <c r="AB281">
        <v>156.19999999999999</v>
      </c>
      <c r="AC281">
        <v>154.5</v>
      </c>
      <c r="AD281">
        <v>159.80000000000001</v>
      </c>
    </row>
    <row r="282" spans="1:30" hidden="1" x14ac:dyDescent="0.25">
      <c r="A282" t="s">
        <v>43</v>
      </c>
      <c r="B282">
        <v>2020</v>
      </c>
      <c r="C282" t="s">
        <v>55</v>
      </c>
      <c r="D282">
        <v>149.69999999999999</v>
      </c>
      <c r="E282">
        <v>195.5</v>
      </c>
      <c r="F282">
        <v>176.9</v>
      </c>
      <c r="G282">
        <v>153.9</v>
      </c>
      <c r="H282">
        <v>138</v>
      </c>
      <c r="I282">
        <v>150.5</v>
      </c>
      <c r="J282">
        <v>245.3</v>
      </c>
      <c r="K282">
        <v>158.69999999999999</v>
      </c>
      <c r="L282">
        <v>117.2</v>
      </c>
      <c r="M282">
        <v>161.4</v>
      </c>
      <c r="N282">
        <v>141.5</v>
      </c>
      <c r="O282">
        <v>165.1</v>
      </c>
      <c r="P282">
        <v>167</v>
      </c>
      <c r="Q282">
        <v>188.8</v>
      </c>
      <c r="R282">
        <v>151.1</v>
      </c>
      <c r="S282">
        <v>136.4</v>
      </c>
      <c r="T282">
        <v>148.80000000000001</v>
      </c>
      <c r="U282" t="s">
        <v>146</v>
      </c>
      <c r="V282">
        <v>137.30000000000001</v>
      </c>
      <c r="W282">
        <v>145.1</v>
      </c>
      <c r="X282">
        <v>152</v>
      </c>
      <c r="Y282">
        <v>135.19999999999999</v>
      </c>
      <c r="Z282">
        <v>144.4</v>
      </c>
      <c r="AA282">
        <v>156.4</v>
      </c>
      <c r="AB282">
        <v>157.9</v>
      </c>
      <c r="AC282">
        <v>146.6</v>
      </c>
      <c r="AD282">
        <v>156.69999999999999</v>
      </c>
    </row>
    <row r="283" spans="1:30" x14ac:dyDescent="0.25">
      <c r="A283" t="s">
        <v>44</v>
      </c>
      <c r="B283">
        <v>2020</v>
      </c>
      <c r="C283" t="s">
        <v>55</v>
      </c>
      <c r="D283">
        <v>146.80000000000001</v>
      </c>
      <c r="E283">
        <v>191</v>
      </c>
      <c r="F283">
        <v>173.6</v>
      </c>
      <c r="G283">
        <v>153.80000000000001</v>
      </c>
      <c r="H283">
        <v>142.69999999999999</v>
      </c>
      <c r="I283">
        <v>148.4</v>
      </c>
      <c r="J283">
        <v>230</v>
      </c>
      <c r="K283">
        <v>156.80000000000001</v>
      </c>
      <c r="L283">
        <v>115.7</v>
      </c>
      <c r="M283">
        <v>161.80000000000001</v>
      </c>
      <c r="N283">
        <v>146.5</v>
      </c>
      <c r="O283">
        <v>163.80000000000001</v>
      </c>
      <c r="P283">
        <v>164.7</v>
      </c>
      <c r="Q283">
        <v>184.8</v>
      </c>
      <c r="R283">
        <v>154.30000000000001</v>
      </c>
      <c r="S283">
        <v>144.9</v>
      </c>
      <c r="T283">
        <v>152.80000000000001</v>
      </c>
      <c r="U283" t="s">
        <v>146</v>
      </c>
      <c r="V283">
        <v>143.6</v>
      </c>
      <c r="W283">
        <v>149.19999999999999</v>
      </c>
      <c r="X283">
        <v>157.19999999999999</v>
      </c>
      <c r="Y283">
        <v>140.4</v>
      </c>
      <c r="Z283">
        <v>148.4</v>
      </c>
      <c r="AA283">
        <v>158.6</v>
      </c>
      <c r="AB283">
        <v>156.9</v>
      </c>
      <c r="AC283">
        <v>150.69999999999999</v>
      </c>
      <c r="AD283">
        <v>158.4</v>
      </c>
    </row>
    <row r="284" spans="1:30" hidden="1" x14ac:dyDescent="0.25">
      <c r="A284" t="s">
        <v>41</v>
      </c>
      <c r="B284">
        <v>2020</v>
      </c>
      <c r="C284" t="s">
        <v>56</v>
      </c>
      <c r="D284">
        <v>144.6</v>
      </c>
      <c r="E284">
        <v>188.5</v>
      </c>
      <c r="F284">
        <v>173.4</v>
      </c>
      <c r="G284">
        <v>154</v>
      </c>
      <c r="H284">
        <v>150</v>
      </c>
      <c r="I284">
        <v>145.9</v>
      </c>
      <c r="J284">
        <v>225.2</v>
      </c>
      <c r="K284">
        <v>159.5</v>
      </c>
      <c r="L284">
        <v>114.4</v>
      </c>
      <c r="M284">
        <v>163.5</v>
      </c>
      <c r="N284">
        <v>153.4</v>
      </c>
      <c r="O284">
        <v>163.6</v>
      </c>
      <c r="P284">
        <v>164.5</v>
      </c>
      <c r="Q284">
        <v>183.6</v>
      </c>
      <c r="R284">
        <v>157</v>
      </c>
      <c r="S284">
        <v>151.6</v>
      </c>
      <c r="T284">
        <v>156.30000000000001</v>
      </c>
      <c r="U284" t="s">
        <v>57</v>
      </c>
      <c r="V284">
        <v>148.69999999999999</v>
      </c>
      <c r="W284">
        <v>153.4</v>
      </c>
      <c r="X284">
        <v>161.6</v>
      </c>
      <c r="Y284">
        <v>146.4</v>
      </c>
      <c r="Z284">
        <v>153.9</v>
      </c>
      <c r="AA284">
        <v>162.9</v>
      </c>
      <c r="AB284">
        <v>156.6</v>
      </c>
      <c r="AC284">
        <v>155.19999999999999</v>
      </c>
      <c r="AD284">
        <v>160.69999999999999</v>
      </c>
    </row>
    <row r="285" spans="1:30" hidden="1" x14ac:dyDescent="0.25">
      <c r="A285" t="s">
        <v>43</v>
      </c>
      <c r="B285">
        <v>2020</v>
      </c>
      <c r="C285" t="s">
        <v>56</v>
      </c>
      <c r="D285">
        <v>149</v>
      </c>
      <c r="E285">
        <v>195.7</v>
      </c>
      <c r="F285">
        <v>178.3</v>
      </c>
      <c r="G285">
        <v>154.19999999999999</v>
      </c>
      <c r="H285">
        <v>140.69999999999999</v>
      </c>
      <c r="I285">
        <v>149.69999999999999</v>
      </c>
      <c r="J285">
        <v>240.9</v>
      </c>
      <c r="K285">
        <v>161.5</v>
      </c>
      <c r="L285">
        <v>117.1</v>
      </c>
      <c r="M285">
        <v>161.9</v>
      </c>
      <c r="N285">
        <v>143.30000000000001</v>
      </c>
      <c r="O285">
        <v>166.1</v>
      </c>
      <c r="P285">
        <v>167</v>
      </c>
      <c r="Q285">
        <v>190.2</v>
      </c>
      <c r="R285">
        <v>151.9</v>
      </c>
      <c r="S285">
        <v>136.69999999999999</v>
      </c>
      <c r="T285">
        <v>149.6</v>
      </c>
      <c r="U285" t="s">
        <v>147</v>
      </c>
      <c r="V285">
        <v>137.9</v>
      </c>
      <c r="W285">
        <v>145.5</v>
      </c>
      <c r="X285">
        <v>152.9</v>
      </c>
      <c r="Y285">
        <v>135.5</v>
      </c>
      <c r="Z285">
        <v>144.30000000000001</v>
      </c>
      <c r="AA285">
        <v>156.9</v>
      </c>
      <c r="AB285">
        <v>157.9</v>
      </c>
      <c r="AC285">
        <v>146.9</v>
      </c>
      <c r="AD285">
        <v>156.9</v>
      </c>
    </row>
    <row r="286" spans="1:30" x14ac:dyDescent="0.25">
      <c r="A286" t="s">
        <v>44</v>
      </c>
      <c r="B286">
        <v>2020</v>
      </c>
      <c r="C286" t="s">
        <v>56</v>
      </c>
      <c r="D286">
        <v>146</v>
      </c>
      <c r="E286">
        <v>191</v>
      </c>
      <c r="F286">
        <v>175.3</v>
      </c>
      <c r="G286">
        <v>154.1</v>
      </c>
      <c r="H286">
        <v>146.6</v>
      </c>
      <c r="I286">
        <v>147.69999999999999</v>
      </c>
      <c r="J286">
        <v>230.5</v>
      </c>
      <c r="K286">
        <v>160.19999999999999</v>
      </c>
      <c r="L286">
        <v>115.3</v>
      </c>
      <c r="M286">
        <v>163</v>
      </c>
      <c r="N286">
        <v>149.19999999999999</v>
      </c>
      <c r="O286">
        <v>164.8</v>
      </c>
      <c r="P286">
        <v>165.4</v>
      </c>
      <c r="Q286">
        <v>185.4</v>
      </c>
      <c r="R286">
        <v>155</v>
      </c>
      <c r="S286">
        <v>145.4</v>
      </c>
      <c r="T286">
        <v>153.6</v>
      </c>
      <c r="U286" t="s">
        <v>147</v>
      </c>
      <c r="V286">
        <v>144.6</v>
      </c>
      <c r="W286">
        <v>149.69999999999999</v>
      </c>
      <c r="X286">
        <v>158.30000000000001</v>
      </c>
      <c r="Y286">
        <v>140.69999999999999</v>
      </c>
      <c r="Z286">
        <v>148.5</v>
      </c>
      <c r="AA286">
        <v>159.4</v>
      </c>
      <c r="AB286">
        <v>157.1</v>
      </c>
      <c r="AC286">
        <v>151.19999999999999</v>
      </c>
      <c r="AD286">
        <v>158.9</v>
      </c>
    </row>
    <row r="287" spans="1:30" hidden="1" x14ac:dyDescent="0.25">
      <c r="A287" t="s">
        <v>41</v>
      </c>
      <c r="B287">
        <v>2021</v>
      </c>
      <c r="C287" t="s">
        <v>42</v>
      </c>
      <c r="D287">
        <v>143.4</v>
      </c>
      <c r="E287">
        <v>187.5</v>
      </c>
      <c r="F287">
        <v>173.4</v>
      </c>
      <c r="G287">
        <v>154</v>
      </c>
      <c r="H287">
        <v>154.80000000000001</v>
      </c>
      <c r="I287">
        <v>147</v>
      </c>
      <c r="J287">
        <v>187.8</v>
      </c>
      <c r="K287">
        <v>159.5</v>
      </c>
      <c r="L287">
        <v>113.8</v>
      </c>
      <c r="M287">
        <v>164.5</v>
      </c>
      <c r="N287">
        <v>156.1</v>
      </c>
      <c r="O287">
        <v>164.3</v>
      </c>
      <c r="P287">
        <v>159.6</v>
      </c>
      <c r="Q287">
        <v>184.6</v>
      </c>
      <c r="R287">
        <v>157.5</v>
      </c>
      <c r="S287">
        <v>152.4</v>
      </c>
      <c r="T287">
        <v>156.80000000000001</v>
      </c>
      <c r="U287" t="s">
        <v>57</v>
      </c>
      <c r="V287">
        <v>150.9</v>
      </c>
      <c r="W287">
        <v>153.9</v>
      </c>
      <c r="X287">
        <v>162.5</v>
      </c>
      <c r="Y287">
        <v>147.5</v>
      </c>
      <c r="Z287">
        <v>155.1</v>
      </c>
      <c r="AA287">
        <v>163.5</v>
      </c>
      <c r="AB287">
        <v>156.19999999999999</v>
      </c>
      <c r="AC287">
        <v>155.9</v>
      </c>
      <c r="AD287">
        <v>158.5</v>
      </c>
    </row>
    <row r="288" spans="1:30" hidden="1" x14ac:dyDescent="0.25">
      <c r="A288" t="s">
        <v>43</v>
      </c>
      <c r="B288">
        <v>2021</v>
      </c>
      <c r="C288" t="s">
        <v>42</v>
      </c>
      <c r="D288">
        <v>148</v>
      </c>
      <c r="E288">
        <v>194.8</v>
      </c>
      <c r="F288">
        <v>178.4</v>
      </c>
      <c r="G288">
        <v>154.4</v>
      </c>
      <c r="H288">
        <v>144.1</v>
      </c>
      <c r="I288">
        <v>152.6</v>
      </c>
      <c r="J288">
        <v>206.8</v>
      </c>
      <c r="K288">
        <v>162.1</v>
      </c>
      <c r="L288">
        <v>116.3</v>
      </c>
      <c r="M288">
        <v>163</v>
      </c>
      <c r="N288">
        <v>145.9</v>
      </c>
      <c r="O288">
        <v>167.2</v>
      </c>
      <c r="P288">
        <v>163.4</v>
      </c>
      <c r="Q288">
        <v>191.8</v>
      </c>
      <c r="R288">
        <v>152.5</v>
      </c>
      <c r="S288">
        <v>137.30000000000001</v>
      </c>
      <c r="T288">
        <v>150.19999999999999</v>
      </c>
      <c r="U288" t="s">
        <v>148</v>
      </c>
      <c r="V288">
        <v>142.9</v>
      </c>
      <c r="W288">
        <v>145.69999999999999</v>
      </c>
      <c r="X288">
        <v>154.1</v>
      </c>
      <c r="Y288">
        <v>136.9</v>
      </c>
      <c r="Z288">
        <v>145.4</v>
      </c>
      <c r="AA288">
        <v>156.1</v>
      </c>
      <c r="AB288">
        <v>157.69999999999999</v>
      </c>
      <c r="AC288">
        <v>147.6</v>
      </c>
      <c r="AD288">
        <v>156</v>
      </c>
    </row>
    <row r="289" spans="1:30" hidden="1" x14ac:dyDescent="0.25">
      <c r="A289" t="s">
        <v>44</v>
      </c>
      <c r="B289">
        <v>2021</v>
      </c>
      <c r="C289" t="s">
        <v>42</v>
      </c>
      <c r="D289">
        <v>144.9</v>
      </c>
      <c r="E289">
        <v>190.1</v>
      </c>
      <c r="F289">
        <v>175.3</v>
      </c>
      <c r="G289">
        <v>154.1</v>
      </c>
      <c r="H289">
        <v>150.9</v>
      </c>
      <c r="I289">
        <v>149.6</v>
      </c>
      <c r="J289">
        <v>194.2</v>
      </c>
      <c r="K289">
        <v>160.4</v>
      </c>
      <c r="L289">
        <v>114.6</v>
      </c>
      <c r="M289">
        <v>164</v>
      </c>
      <c r="N289">
        <v>151.80000000000001</v>
      </c>
      <c r="O289">
        <v>165.6</v>
      </c>
      <c r="P289">
        <v>161</v>
      </c>
      <c r="Q289">
        <v>186.5</v>
      </c>
      <c r="R289">
        <v>155.5</v>
      </c>
      <c r="S289">
        <v>146.1</v>
      </c>
      <c r="T289">
        <v>154.19999999999999</v>
      </c>
      <c r="U289" t="s">
        <v>148</v>
      </c>
      <c r="V289">
        <v>147.9</v>
      </c>
      <c r="W289">
        <v>150</v>
      </c>
      <c r="X289">
        <v>159.30000000000001</v>
      </c>
      <c r="Y289">
        <v>141.9</v>
      </c>
      <c r="Z289">
        <v>149.6</v>
      </c>
      <c r="AA289">
        <v>159.19999999999999</v>
      </c>
      <c r="AB289">
        <v>156.80000000000001</v>
      </c>
      <c r="AC289">
        <v>151.9</v>
      </c>
      <c r="AD289">
        <v>157.30000000000001</v>
      </c>
    </row>
    <row r="290" spans="1:30" hidden="1" x14ac:dyDescent="0.25">
      <c r="A290" t="s">
        <v>41</v>
      </c>
      <c r="B290">
        <v>2021</v>
      </c>
      <c r="C290" t="s">
        <v>45</v>
      </c>
      <c r="D290">
        <v>142.80000000000001</v>
      </c>
      <c r="E290">
        <v>184</v>
      </c>
      <c r="F290">
        <v>168</v>
      </c>
      <c r="G290">
        <v>154.4</v>
      </c>
      <c r="H290">
        <v>163</v>
      </c>
      <c r="I290">
        <v>147.80000000000001</v>
      </c>
      <c r="J290">
        <v>149.69999999999999</v>
      </c>
      <c r="K290">
        <v>158.30000000000001</v>
      </c>
      <c r="L290">
        <v>111.8</v>
      </c>
      <c r="M290">
        <v>165</v>
      </c>
      <c r="N290">
        <v>160</v>
      </c>
      <c r="O290">
        <v>165.8</v>
      </c>
      <c r="P290">
        <v>154.69999999999999</v>
      </c>
      <c r="Q290">
        <v>186.5</v>
      </c>
      <c r="R290">
        <v>159.1</v>
      </c>
      <c r="S290">
        <v>153.9</v>
      </c>
      <c r="T290">
        <v>158.4</v>
      </c>
      <c r="U290" t="s">
        <v>57</v>
      </c>
      <c r="V290">
        <v>154.4</v>
      </c>
      <c r="W290">
        <v>154.80000000000001</v>
      </c>
      <c r="X290">
        <v>164.3</v>
      </c>
      <c r="Y290">
        <v>150.19999999999999</v>
      </c>
      <c r="Z290">
        <v>157</v>
      </c>
      <c r="AA290">
        <v>163.6</v>
      </c>
      <c r="AB290">
        <v>155.19999999999999</v>
      </c>
      <c r="AC290">
        <v>157.19999999999999</v>
      </c>
      <c r="AD290">
        <v>156.69999999999999</v>
      </c>
    </row>
    <row r="291" spans="1:30" hidden="1" x14ac:dyDescent="0.25">
      <c r="A291" t="s">
        <v>43</v>
      </c>
      <c r="B291">
        <v>2021</v>
      </c>
      <c r="C291" t="s">
        <v>45</v>
      </c>
      <c r="D291">
        <v>147.6</v>
      </c>
      <c r="E291">
        <v>191.2</v>
      </c>
      <c r="F291">
        <v>169.9</v>
      </c>
      <c r="G291">
        <v>155.1</v>
      </c>
      <c r="H291">
        <v>151.4</v>
      </c>
      <c r="I291">
        <v>154</v>
      </c>
      <c r="J291">
        <v>180.2</v>
      </c>
      <c r="K291">
        <v>159.80000000000001</v>
      </c>
      <c r="L291">
        <v>114.9</v>
      </c>
      <c r="M291">
        <v>162.5</v>
      </c>
      <c r="N291">
        <v>149.19999999999999</v>
      </c>
      <c r="O291">
        <v>169.4</v>
      </c>
      <c r="P291">
        <v>160.80000000000001</v>
      </c>
      <c r="Q291">
        <v>193.3</v>
      </c>
      <c r="R291">
        <v>154.19999999999999</v>
      </c>
      <c r="S291">
        <v>138.19999999999999</v>
      </c>
      <c r="T291">
        <v>151.80000000000001</v>
      </c>
      <c r="U291" t="s">
        <v>149</v>
      </c>
      <c r="V291">
        <v>149.1</v>
      </c>
      <c r="W291">
        <v>146.5</v>
      </c>
      <c r="X291">
        <v>156.30000000000001</v>
      </c>
      <c r="Y291">
        <v>140.5</v>
      </c>
      <c r="Z291">
        <v>147.30000000000001</v>
      </c>
      <c r="AA291">
        <v>156.6</v>
      </c>
      <c r="AB291">
        <v>156.69999999999999</v>
      </c>
      <c r="AC291">
        <v>149.30000000000001</v>
      </c>
      <c r="AD291">
        <v>156.5</v>
      </c>
    </row>
    <row r="292" spans="1:30" hidden="1" x14ac:dyDescent="0.25">
      <c r="A292" t="s">
        <v>44</v>
      </c>
      <c r="B292">
        <v>2021</v>
      </c>
      <c r="C292" t="s">
        <v>45</v>
      </c>
      <c r="D292">
        <v>144.30000000000001</v>
      </c>
      <c r="E292">
        <v>186.5</v>
      </c>
      <c r="F292">
        <v>168.7</v>
      </c>
      <c r="G292">
        <v>154.69999999999999</v>
      </c>
      <c r="H292">
        <v>158.69999999999999</v>
      </c>
      <c r="I292">
        <v>150.69999999999999</v>
      </c>
      <c r="J292">
        <v>160</v>
      </c>
      <c r="K292">
        <v>158.80000000000001</v>
      </c>
      <c r="L292">
        <v>112.8</v>
      </c>
      <c r="M292">
        <v>164.2</v>
      </c>
      <c r="N292">
        <v>155.5</v>
      </c>
      <c r="O292">
        <v>167.5</v>
      </c>
      <c r="P292">
        <v>156.9</v>
      </c>
      <c r="Q292">
        <v>188.3</v>
      </c>
      <c r="R292">
        <v>157.19999999999999</v>
      </c>
      <c r="S292">
        <v>147.4</v>
      </c>
      <c r="T292">
        <v>155.80000000000001</v>
      </c>
      <c r="U292" t="s">
        <v>149</v>
      </c>
      <c r="V292">
        <v>152.4</v>
      </c>
      <c r="W292">
        <v>150.9</v>
      </c>
      <c r="X292">
        <v>161.30000000000001</v>
      </c>
      <c r="Y292">
        <v>145.1</v>
      </c>
      <c r="Z292">
        <v>151.5</v>
      </c>
      <c r="AA292">
        <v>159.5</v>
      </c>
      <c r="AB292">
        <v>155.80000000000001</v>
      </c>
      <c r="AC292">
        <v>153.4</v>
      </c>
      <c r="AD292">
        <v>156.6</v>
      </c>
    </row>
    <row r="293" spans="1:30" hidden="1" x14ac:dyDescent="0.25">
      <c r="A293" t="s">
        <v>41</v>
      </c>
      <c r="B293">
        <v>2021</v>
      </c>
      <c r="C293" t="s">
        <v>46</v>
      </c>
      <c r="D293">
        <v>142.5</v>
      </c>
      <c r="E293">
        <v>189.4</v>
      </c>
      <c r="F293">
        <v>163.19999999999999</v>
      </c>
      <c r="G293">
        <v>154.5</v>
      </c>
      <c r="H293">
        <v>168.2</v>
      </c>
      <c r="I293">
        <v>150.5</v>
      </c>
      <c r="J293">
        <v>141</v>
      </c>
      <c r="K293">
        <v>159.19999999999999</v>
      </c>
      <c r="L293">
        <v>111.7</v>
      </c>
      <c r="M293">
        <v>164</v>
      </c>
      <c r="N293">
        <v>160.6</v>
      </c>
      <c r="O293">
        <v>166.4</v>
      </c>
      <c r="P293">
        <v>154.5</v>
      </c>
      <c r="Q293">
        <v>186.1</v>
      </c>
      <c r="R293">
        <v>159.6</v>
      </c>
      <c r="S293">
        <v>154.4</v>
      </c>
      <c r="T293">
        <v>158.9</v>
      </c>
      <c r="U293" t="s">
        <v>150</v>
      </c>
      <c r="V293">
        <v>156</v>
      </c>
      <c r="W293">
        <v>154.80000000000001</v>
      </c>
      <c r="X293">
        <v>164.6</v>
      </c>
      <c r="Y293">
        <v>151.30000000000001</v>
      </c>
      <c r="Z293">
        <v>157.80000000000001</v>
      </c>
      <c r="AA293">
        <v>163.80000000000001</v>
      </c>
      <c r="AB293">
        <v>153.1</v>
      </c>
      <c r="AC293">
        <v>157.30000000000001</v>
      </c>
      <c r="AD293">
        <v>156.69999999999999</v>
      </c>
    </row>
    <row r="294" spans="1:30" hidden="1" x14ac:dyDescent="0.25">
      <c r="A294" t="s">
        <v>43</v>
      </c>
      <c r="B294">
        <v>2021</v>
      </c>
      <c r="C294" t="s">
        <v>46</v>
      </c>
      <c r="D294">
        <v>147.5</v>
      </c>
      <c r="E294">
        <v>197.5</v>
      </c>
      <c r="F294">
        <v>164.7</v>
      </c>
      <c r="G294">
        <v>155.6</v>
      </c>
      <c r="H294">
        <v>156.4</v>
      </c>
      <c r="I294">
        <v>157.30000000000001</v>
      </c>
      <c r="J294">
        <v>166.1</v>
      </c>
      <c r="K294">
        <v>161.1</v>
      </c>
      <c r="L294">
        <v>114.3</v>
      </c>
      <c r="M294">
        <v>162.6</v>
      </c>
      <c r="N294">
        <v>150.69999999999999</v>
      </c>
      <c r="O294">
        <v>170.3</v>
      </c>
      <c r="P294">
        <v>160.4</v>
      </c>
      <c r="Q294">
        <v>193.5</v>
      </c>
      <c r="R294">
        <v>155.1</v>
      </c>
      <c r="S294">
        <v>138.69999999999999</v>
      </c>
      <c r="T294">
        <v>152.6</v>
      </c>
      <c r="U294" t="s">
        <v>151</v>
      </c>
      <c r="V294">
        <v>154.80000000000001</v>
      </c>
      <c r="W294">
        <v>147.19999999999999</v>
      </c>
      <c r="X294">
        <v>156.9</v>
      </c>
      <c r="Y294">
        <v>141.69999999999999</v>
      </c>
      <c r="Z294">
        <v>148.6</v>
      </c>
      <c r="AA294">
        <v>157.6</v>
      </c>
      <c r="AB294">
        <v>154.9</v>
      </c>
      <c r="AC294">
        <v>150</v>
      </c>
      <c r="AD294">
        <v>156.9</v>
      </c>
    </row>
    <row r="295" spans="1:30" hidden="1" x14ac:dyDescent="0.25">
      <c r="A295" t="s">
        <v>44</v>
      </c>
      <c r="B295">
        <v>2021</v>
      </c>
      <c r="C295" t="s">
        <v>46</v>
      </c>
      <c r="D295">
        <v>144.1</v>
      </c>
      <c r="E295">
        <v>192.2</v>
      </c>
      <c r="F295">
        <v>163.80000000000001</v>
      </c>
      <c r="G295">
        <v>154.9</v>
      </c>
      <c r="H295">
        <v>163.9</v>
      </c>
      <c r="I295">
        <v>153.69999999999999</v>
      </c>
      <c r="J295">
        <v>149.5</v>
      </c>
      <c r="K295">
        <v>159.80000000000001</v>
      </c>
      <c r="L295">
        <v>112.6</v>
      </c>
      <c r="M295">
        <v>163.5</v>
      </c>
      <c r="N295">
        <v>156.5</v>
      </c>
      <c r="O295">
        <v>168.2</v>
      </c>
      <c r="P295">
        <v>156.69999999999999</v>
      </c>
      <c r="Q295">
        <v>188.1</v>
      </c>
      <c r="R295">
        <v>157.80000000000001</v>
      </c>
      <c r="S295">
        <v>147.9</v>
      </c>
      <c r="T295">
        <v>156.4</v>
      </c>
      <c r="U295" t="s">
        <v>151</v>
      </c>
      <c r="V295">
        <v>155.5</v>
      </c>
      <c r="W295">
        <v>151.19999999999999</v>
      </c>
      <c r="X295">
        <v>161.69999999999999</v>
      </c>
      <c r="Y295">
        <v>146.19999999999999</v>
      </c>
      <c r="Z295">
        <v>152.6</v>
      </c>
      <c r="AA295">
        <v>160.19999999999999</v>
      </c>
      <c r="AB295">
        <v>153.80000000000001</v>
      </c>
      <c r="AC295">
        <v>153.80000000000001</v>
      </c>
      <c r="AD295">
        <v>156.80000000000001</v>
      </c>
    </row>
    <row r="296" spans="1:30" hidden="1" x14ac:dyDescent="0.25">
      <c r="A296" t="s">
        <v>41</v>
      </c>
      <c r="B296">
        <v>2021</v>
      </c>
      <c r="C296" t="s">
        <v>47</v>
      </c>
      <c r="D296">
        <v>142.69999999999999</v>
      </c>
      <c r="E296">
        <v>195.5</v>
      </c>
      <c r="F296">
        <v>163.4</v>
      </c>
      <c r="G296">
        <v>155</v>
      </c>
      <c r="H296">
        <v>175.2</v>
      </c>
      <c r="I296">
        <v>160.6</v>
      </c>
      <c r="J296">
        <v>135.1</v>
      </c>
      <c r="K296">
        <v>161.1</v>
      </c>
      <c r="L296">
        <v>112.2</v>
      </c>
      <c r="M296">
        <v>164.4</v>
      </c>
      <c r="N296">
        <v>161.9</v>
      </c>
      <c r="O296">
        <v>166.8</v>
      </c>
      <c r="P296">
        <v>155.6</v>
      </c>
      <c r="Q296">
        <v>186.8</v>
      </c>
      <c r="R296">
        <v>160.69999999999999</v>
      </c>
      <c r="S296">
        <v>155.1</v>
      </c>
      <c r="T296">
        <v>159.9</v>
      </c>
      <c r="U296" t="s">
        <v>150</v>
      </c>
      <c r="V296">
        <v>156</v>
      </c>
      <c r="W296">
        <v>155.5</v>
      </c>
      <c r="X296">
        <v>165.3</v>
      </c>
      <c r="Y296">
        <v>151.69999999999999</v>
      </c>
      <c r="Z296">
        <v>158.6</v>
      </c>
      <c r="AA296">
        <v>164.1</v>
      </c>
      <c r="AB296">
        <v>154.6</v>
      </c>
      <c r="AC296">
        <v>158</v>
      </c>
      <c r="AD296">
        <v>157.6</v>
      </c>
    </row>
    <row r="297" spans="1:30" hidden="1" x14ac:dyDescent="0.25">
      <c r="A297" t="s">
        <v>43</v>
      </c>
      <c r="B297">
        <v>2021</v>
      </c>
      <c r="C297" t="s">
        <v>47</v>
      </c>
      <c r="D297">
        <v>147.6</v>
      </c>
      <c r="E297">
        <v>202.5</v>
      </c>
      <c r="F297">
        <v>166.4</v>
      </c>
      <c r="G297">
        <v>156</v>
      </c>
      <c r="H297">
        <v>161.4</v>
      </c>
      <c r="I297">
        <v>168.8</v>
      </c>
      <c r="J297">
        <v>161.6</v>
      </c>
      <c r="K297">
        <v>162.80000000000001</v>
      </c>
      <c r="L297">
        <v>114.8</v>
      </c>
      <c r="M297">
        <v>162.80000000000001</v>
      </c>
      <c r="N297">
        <v>151.5</v>
      </c>
      <c r="O297">
        <v>171.4</v>
      </c>
      <c r="P297">
        <v>162</v>
      </c>
      <c r="Q297">
        <v>194.4</v>
      </c>
      <c r="R297">
        <v>155.9</v>
      </c>
      <c r="S297">
        <v>139.30000000000001</v>
      </c>
      <c r="T297">
        <v>153.4</v>
      </c>
      <c r="U297" t="s">
        <v>152</v>
      </c>
      <c r="V297">
        <v>154.9</v>
      </c>
      <c r="W297">
        <v>147.6</v>
      </c>
      <c r="X297">
        <v>157.5</v>
      </c>
      <c r="Y297">
        <v>142.1</v>
      </c>
      <c r="Z297">
        <v>149.1</v>
      </c>
      <c r="AA297">
        <v>157.6</v>
      </c>
      <c r="AB297">
        <v>156.6</v>
      </c>
      <c r="AC297">
        <v>150.5</v>
      </c>
      <c r="AD297">
        <v>158</v>
      </c>
    </row>
    <row r="298" spans="1:30" hidden="1" x14ac:dyDescent="0.25">
      <c r="A298" t="s">
        <v>44</v>
      </c>
      <c r="B298">
        <v>2021</v>
      </c>
      <c r="C298" t="s">
        <v>47</v>
      </c>
      <c r="D298">
        <v>144.30000000000001</v>
      </c>
      <c r="E298">
        <v>198</v>
      </c>
      <c r="F298">
        <v>164.6</v>
      </c>
      <c r="G298">
        <v>155.4</v>
      </c>
      <c r="H298">
        <v>170.1</v>
      </c>
      <c r="I298">
        <v>164.4</v>
      </c>
      <c r="J298">
        <v>144.1</v>
      </c>
      <c r="K298">
        <v>161.69999999999999</v>
      </c>
      <c r="L298">
        <v>113.1</v>
      </c>
      <c r="M298">
        <v>163.9</v>
      </c>
      <c r="N298">
        <v>157.6</v>
      </c>
      <c r="O298">
        <v>168.9</v>
      </c>
      <c r="P298">
        <v>158</v>
      </c>
      <c r="Q298">
        <v>188.8</v>
      </c>
      <c r="R298">
        <v>158.80000000000001</v>
      </c>
      <c r="S298">
        <v>148.5</v>
      </c>
      <c r="T298">
        <v>157.30000000000001</v>
      </c>
      <c r="U298" t="s">
        <v>152</v>
      </c>
      <c r="V298">
        <v>155.6</v>
      </c>
      <c r="W298">
        <v>151.80000000000001</v>
      </c>
      <c r="X298">
        <v>162.30000000000001</v>
      </c>
      <c r="Y298">
        <v>146.6</v>
      </c>
      <c r="Z298">
        <v>153.19999999999999</v>
      </c>
      <c r="AA298">
        <v>160.30000000000001</v>
      </c>
      <c r="AB298">
        <v>155.4</v>
      </c>
      <c r="AC298">
        <v>154.4</v>
      </c>
      <c r="AD298">
        <v>157.80000000000001</v>
      </c>
    </row>
    <row r="299" spans="1:30" hidden="1" x14ac:dyDescent="0.25">
      <c r="A299" t="s">
        <v>41</v>
      </c>
      <c r="B299">
        <v>2021</v>
      </c>
      <c r="C299" t="s">
        <v>48</v>
      </c>
      <c r="D299">
        <v>145.1</v>
      </c>
      <c r="E299">
        <v>198.5</v>
      </c>
      <c r="F299">
        <v>168.6</v>
      </c>
      <c r="G299">
        <v>155.80000000000001</v>
      </c>
      <c r="H299">
        <v>184.4</v>
      </c>
      <c r="I299">
        <v>162.30000000000001</v>
      </c>
      <c r="J299">
        <v>138.4</v>
      </c>
      <c r="K299">
        <v>165.1</v>
      </c>
      <c r="L299">
        <v>114.3</v>
      </c>
      <c r="M299">
        <v>169.7</v>
      </c>
      <c r="N299">
        <v>164.6</v>
      </c>
      <c r="O299">
        <v>169.8</v>
      </c>
      <c r="P299">
        <v>158.69999999999999</v>
      </c>
      <c r="Q299">
        <v>189.6</v>
      </c>
      <c r="R299">
        <v>165.3</v>
      </c>
      <c r="S299">
        <v>160.6</v>
      </c>
      <c r="T299">
        <v>164.5</v>
      </c>
      <c r="U299" t="s">
        <v>57</v>
      </c>
      <c r="V299">
        <v>161.69999999999999</v>
      </c>
      <c r="W299">
        <v>158.80000000000001</v>
      </c>
      <c r="X299">
        <v>169.1</v>
      </c>
      <c r="Y299">
        <v>153.19999999999999</v>
      </c>
      <c r="Z299">
        <v>160</v>
      </c>
      <c r="AA299">
        <v>167.6</v>
      </c>
      <c r="AB299">
        <v>159.30000000000001</v>
      </c>
      <c r="AC299">
        <v>161.1</v>
      </c>
      <c r="AD299">
        <v>161.1</v>
      </c>
    </row>
    <row r="300" spans="1:30" hidden="1" x14ac:dyDescent="0.25">
      <c r="A300" t="s">
        <v>43</v>
      </c>
      <c r="B300">
        <v>2021</v>
      </c>
      <c r="C300" t="s">
        <v>48</v>
      </c>
      <c r="D300">
        <v>148.80000000000001</v>
      </c>
      <c r="E300">
        <v>204.3</v>
      </c>
      <c r="F300">
        <v>173</v>
      </c>
      <c r="G300">
        <v>156.5</v>
      </c>
      <c r="H300">
        <v>168.8</v>
      </c>
      <c r="I300">
        <v>172.5</v>
      </c>
      <c r="J300">
        <v>166.5</v>
      </c>
      <c r="K300">
        <v>165.9</v>
      </c>
      <c r="L300">
        <v>115.9</v>
      </c>
      <c r="M300">
        <v>165.2</v>
      </c>
      <c r="N300">
        <v>152</v>
      </c>
      <c r="O300">
        <v>171.1</v>
      </c>
      <c r="P300">
        <v>164.2</v>
      </c>
      <c r="Q300">
        <v>198.2</v>
      </c>
      <c r="R300">
        <v>156.5</v>
      </c>
      <c r="S300">
        <v>140.19999999999999</v>
      </c>
      <c r="T300">
        <v>154.1</v>
      </c>
      <c r="U300" t="s">
        <v>153</v>
      </c>
      <c r="V300">
        <v>155.5</v>
      </c>
      <c r="W300">
        <v>150.1</v>
      </c>
      <c r="X300">
        <v>160.4</v>
      </c>
      <c r="Y300">
        <v>145</v>
      </c>
      <c r="Z300">
        <v>152.6</v>
      </c>
      <c r="AA300">
        <v>156.6</v>
      </c>
      <c r="AB300">
        <v>157.5</v>
      </c>
      <c r="AC300">
        <v>152.30000000000001</v>
      </c>
      <c r="AD300">
        <v>159.5</v>
      </c>
    </row>
    <row r="301" spans="1:30" hidden="1" x14ac:dyDescent="0.25">
      <c r="A301" t="s">
        <v>44</v>
      </c>
      <c r="B301">
        <v>2021</v>
      </c>
      <c r="C301" t="s">
        <v>48</v>
      </c>
      <c r="D301">
        <v>146.30000000000001</v>
      </c>
      <c r="E301">
        <v>200.5</v>
      </c>
      <c r="F301">
        <v>170.3</v>
      </c>
      <c r="G301">
        <v>156.1</v>
      </c>
      <c r="H301">
        <v>178.7</v>
      </c>
      <c r="I301">
        <v>167.1</v>
      </c>
      <c r="J301">
        <v>147.9</v>
      </c>
      <c r="K301">
        <v>165.4</v>
      </c>
      <c r="L301">
        <v>114.8</v>
      </c>
      <c r="M301">
        <v>168.2</v>
      </c>
      <c r="N301">
        <v>159.30000000000001</v>
      </c>
      <c r="O301">
        <v>170.4</v>
      </c>
      <c r="P301">
        <v>160.69999999999999</v>
      </c>
      <c r="Q301">
        <v>191.9</v>
      </c>
      <c r="R301">
        <v>161.80000000000001</v>
      </c>
      <c r="S301">
        <v>152.1</v>
      </c>
      <c r="T301">
        <v>160.4</v>
      </c>
      <c r="U301" t="s">
        <v>153</v>
      </c>
      <c r="V301">
        <v>159.4</v>
      </c>
      <c r="W301">
        <v>154.69999999999999</v>
      </c>
      <c r="X301">
        <v>165.8</v>
      </c>
      <c r="Y301">
        <v>148.9</v>
      </c>
      <c r="Z301">
        <v>155.80000000000001</v>
      </c>
      <c r="AA301">
        <v>161.19999999999999</v>
      </c>
      <c r="AB301">
        <v>158.6</v>
      </c>
      <c r="AC301">
        <v>156.80000000000001</v>
      </c>
      <c r="AD301">
        <v>160.4</v>
      </c>
    </row>
    <row r="302" spans="1:30" hidden="1" x14ac:dyDescent="0.25">
      <c r="A302" t="s">
        <v>41</v>
      </c>
      <c r="B302">
        <v>2021</v>
      </c>
      <c r="C302" t="s">
        <v>49</v>
      </c>
      <c r="D302">
        <v>145.6</v>
      </c>
      <c r="E302">
        <v>200.1</v>
      </c>
      <c r="F302">
        <v>179.3</v>
      </c>
      <c r="G302">
        <v>156.1</v>
      </c>
      <c r="H302">
        <v>190.4</v>
      </c>
      <c r="I302">
        <v>158.6</v>
      </c>
      <c r="J302">
        <v>144.69999999999999</v>
      </c>
      <c r="K302">
        <v>165.5</v>
      </c>
      <c r="L302">
        <v>114.6</v>
      </c>
      <c r="M302">
        <v>170</v>
      </c>
      <c r="N302">
        <v>165.5</v>
      </c>
      <c r="O302">
        <v>171.7</v>
      </c>
      <c r="P302">
        <v>160.5</v>
      </c>
      <c r="Q302">
        <v>189.1</v>
      </c>
      <c r="R302">
        <v>165.3</v>
      </c>
      <c r="S302">
        <v>159.9</v>
      </c>
      <c r="T302">
        <v>164.6</v>
      </c>
      <c r="U302" t="s">
        <v>57</v>
      </c>
      <c r="V302">
        <v>162.1</v>
      </c>
      <c r="W302">
        <v>159.19999999999999</v>
      </c>
      <c r="X302">
        <v>169.7</v>
      </c>
      <c r="Y302">
        <v>154.19999999999999</v>
      </c>
      <c r="Z302">
        <v>160.4</v>
      </c>
      <c r="AA302">
        <v>166.8</v>
      </c>
      <c r="AB302">
        <v>159.4</v>
      </c>
      <c r="AC302">
        <v>161.5</v>
      </c>
      <c r="AD302">
        <v>162.1</v>
      </c>
    </row>
    <row r="303" spans="1:30" hidden="1" x14ac:dyDescent="0.25">
      <c r="A303" t="s">
        <v>43</v>
      </c>
      <c r="B303">
        <v>2021</v>
      </c>
      <c r="C303" t="s">
        <v>49</v>
      </c>
      <c r="D303">
        <v>149.19999999999999</v>
      </c>
      <c r="E303">
        <v>205.5</v>
      </c>
      <c r="F303">
        <v>182.8</v>
      </c>
      <c r="G303">
        <v>156.5</v>
      </c>
      <c r="H303">
        <v>172.2</v>
      </c>
      <c r="I303">
        <v>171.5</v>
      </c>
      <c r="J303">
        <v>176.2</v>
      </c>
      <c r="K303">
        <v>166.9</v>
      </c>
      <c r="L303">
        <v>116.1</v>
      </c>
      <c r="M303">
        <v>165.5</v>
      </c>
      <c r="N303">
        <v>152.30000000000001</v>
      </c>
      <c r="O303">
        <v>173.3</v>
      </c>
      <c r="P303">
        <v>166.2</v>
      </c>
      <c r="Q303">
        <v>195.6</v>
      </c>
      <c r="R303">
        <v>157.30000000000001</v>
      </c>
      <c r="S303">
        <v>140.5</v>
      </c>
      <c r="T303">
        <v>154.80000000000001</v>
      </c>
      <c r="U303" t="s">
        <v>154</v>
      </c>
      <c r="V303">
        <v>156.1</v>
      </c>
      <c r="W303">
        <v>149.80000000000001</v>
      </c>
      <c r="X303">
        <v>160.80000000000001</v>
      </c>
      <c r="Y303">
        <v>147.5</v>
      </c>
      <c r="Z303">
        <v>150.69999999999999</v>
      </c>
      <c r="AA303">
        <v>158.1</v>
      </c>
      <c r="AB303">
        <v>158</v>
      </c>
      <c r="AC303">
        <v>153.4</v>
      </c>
      <c r="AD303">
        <v>160.4</v>
      </c>
    </row>
    <row r="304" spans="1:30" hidden="1" x14ac:dyDescent="0.25">
      <c r="A304" t="s">
        <v>44</v>
      </c>
      <c r="B304">
        <v>2021</v>
      </c>
      <c r="C304" t="s">
        <v>49</v>
      </c>
      <c r="D304">
        <v>146.69999999999999</v>
      </c>
      <c r="E304">
        <v>202</v>
      </c>
      <c r="F304">
        <v>180.7</v>
      </c>
      <c r="G304">
        <v>156.19999999999999</v>
      </c>
      <c r="H304">
        <v>183.7</v>
      </c>
      <c r="I304">
        <v>164.6</v>
      </c>
      <c r="J304">
        <v>155.4</v>
      </c>
      <c r="K304">
        <v>166</v>
      </c>
      <c r="L304">
        <v>115.1</v>
      </c>
      <c r="M304">
        <v>168.5</v>
      </c>
      <c r="N304">
        <v>160</v>
      </c>
      <c r="O304">
        <v>172.4</v>
      </c>
      <c r="P304">
        <v>162.6</v>
      </c>
      <c r="Q304">
        <v>190.8</v>
      </c>
      <c r="R304">
        <v>162.19999999999999</v>
      </c>
      <c r="S304">
        <v>151.80000000000001</v>
      </c>
      <c r="T304">
        <v>160.69999999999999</v>
      </c>
      <c r="U304" t="s">
        <v>154</v>
      </c>
      <c r="V304">
        <v>159.80000000000001</v>
      </c>
      <c r="W304">
        <v>154.80000000000001</v>
      </c>
      <c r="X304">
        <v>166.3</v>
      </c>
      <c r="Y304">
        <v>150.69999999999999</v>
      </c>
      <c r="Z304">
        <v>154.9</v>
      </c>
      <c r="AA304">
        <v>161.69999999999999</v>
      </c>
      <c r="AB304">
        <v>158.80000000000001</v>
      </c>
      <c r="AC304">
        <v>157.6</v>
      </c>
      <c r="AD304">
        <v>161.30000000000001</v>
      </c>
    </row>
    <row r="305" spans="1:30" hidden="1" x14ac:dyDescent="0.25">
      <c r="A305" t="s">
        <v>41</v>
      </c>
      <c r="B305">
        <v>2021</v>
      </c>
      <c r="C305" t="s">
        <v>50</v>
      </c>
      <c r="D305">
        <v>145.1</v>
      </c>
      <c r="E305">
        <v>204.5</v>
      </c>
      <c r="F305">
        <v>180.4</v>
      </c>
      <c r="G305">
        <v>157.1</v>
      </c>
      <c r="H305">
        <v>188.7</v>
      </c>
      <c r="I305">
        <v>157.69999999999999</v>
      </c>
      <c r="J305">
        <v>152.80000000000001</v>
      </c>
      <c r="K305">
        <v>163.6</v>
      </c>
      <c r="L305">
        <v>113.9</v>
      </c>
      <c r="M305">
        <v>169.7</v>
      </c>
      <c r="N305">
        <v>166.2</v>
      </c>
      <c r="O305">
        <v>171</v>
      </c>
      <c r="P305">
        <v>161.69999999999999</v>
      </c>
      <c r="Q305">
        <v>189.7</v>
      </c>
      <c r="R305">
        <v>166</v>
      </c>
      <c r="S305">
        <v>161.1</v>
      </c>
      <c r="T305">
        <v>165.3</v>
      </c>
      <c r="U305" t="s">
        <v>57</v>
      </c>
      <c r="V305">
        <v>162.5</v>
      </c>
      <c r="W305">
        <v>160.30000000000001</v>
      </c>
      <c r="X305">
        <v>170.4</v>
      </c>
      <c r="Y305">
        <v>157.1</v>
      </c>
      <c r="Z305">
        <v>160.69999999999999</v>
      </c>
      <c r="AA305">
        <v>167.2</v>
      </c>
      <c r="AB305">
        <v>160.4</v>
      </c>
      <c r="AC305">
        <v>162.80000000000001</v>
      </c>
      <c r="AD305">
        <v>163.19999999999999</v>
      </c>
    </row>
    <row r="306" spans="1:30" hidden="1" x14ac:dyDescent="0.25">
      <c r="A306" t="s">
        <v>43</v>
      </c>
      <c r="B306">
        <v>2021</v>
      </c>
      <c r="C306" t="s">
        <v>50</v>
      </c>
      <c r="D306">
        <v>149.1</v>
      </c>
      <c r="E306">
        <v>210.9</v>
      </c>
      <c r="F306">
        <v>185</v>
      </c>
      <c r="G306">
        <v>158.19999999999999</v>
      </c>
      <c r="H306">
        <v>170.6</v>
      </c>
      <c r="I306">
        <v>170.9</v>
      </c>
      <c r="J306">
        <v>186.4</v>
      </c>
      <c r="K306">
        <v>164.7</v>
      </c>
      <c r="L306">
        <v>115.7</v>
      </c>
      <c r="M306">
        <v>165.5</v>
      </c>
      <c r="N306">
        <v>153.4</v>
      </c>
      <c r="O306">
        <v>173.5</v>
      </c>
      <c r="P306">
        <v>167.9</v>
      </c>
      <c r="Q306">
        <v>195.5</v>
      </c>
      <c r="R306">
        <v>157.9</v>
      </c>
      <c r="S306">
        <v>141.9</v>
      </c>
      <c r="T306">
        <v>155.5</v>
      </c>
      <c r="U306" t="s">
        <v>155</v>
      </c>
      <c r="V306">
        <v>157.69999999999999</v>
      </c>
      <c r="W306">
        <v>150.69999999999999</v>
      </c>
      <c r="X306">
        <v>161.5</v>
      </c>
      <c r="Y306">
        <v>149.5</v>
      </c>
      <c r="Z306">
        <v>151.19999999999999</v>
      </c>
      <c r="AA306">
        <v>160.30000000000001</v>
      </c>
      <c r="AB306">
        <v>159.6</v>
      </c>
      <c r="AC306">
        <v>155</v>
      </c>
      <c r="AD306">
        <v>161.80000000000001</v>
      </c>
    </row>
    <row r="307" spans="1:30" hidden="1" x14ac:dyDescent="0.25">
      <c r="A307" t="s">
        <v>44</v>
      </c>
      <c r="B307">
        <v>2021</v>
      </c>
      <c r="C307" t="s">
        <v>50</v>
      </c>
      <c r="D307">
        <v>146.4</v>
      </c>
      <c r="E307">
        <v>206.8</v>
      </c>
      <c r="F307">
        <v>182.2</v>
      </c>
      <c r="G307">
        <v>157.5</v>
      </c>
      <c r="H307">
        <v>182.1</v>
      </c>
      <c r="I307">
        <v>163.9</v>
      </c>
      <c r="J307">
        <v>164.2</v>
      </c>
      <c r="K307">
        <v>164</v>
      </c>
      <c r="L307">
        <v>114.5</v>
      </c>
      <c r="M307">
        <v>168.3</v>
      </c>
      <c r="N307">
        <v>160.9</v>
      </c>
      <c r="O307">
        <v>172.2</v>
      </c>
      <c r="P307">
        <v>164</v>
      </c>
      <c r="Q307">
        <v>191.2</v>
      </c>
      <c r="R307">
        <v>162.80000000000001</v>
      </c>
      <c r="S307">
        <v>153.1</v>
      </c>
      <c r="T307">
        <v>161.4</v>
      </c>
      <c r="U307" t="s">
        <v>155</v>
      </c>
      <c r="V307">
        <v>160.69999999999999</v>
      </c>
      <c r="W307">
        <v>155.80000000000001</v>
      </c>
      <c r="X307">
        <v>167</v>
      </c>
      <c r="Y307">
        <v>153.1</v>
      </c>
      <c r="Z307">
        <v>155.30000000000001</v>
      </c>
      <c r="AA307">
        <v>163.19999999999999</v>
      </c>
      <c r="AB307">
        <v>160.1</v>
      </c>
      <c r="AC307">
        <v>159</v>
      </c>
      <c r="AD307">
        <v>162.5</v>
      </c>
    </row>
    <row r="308" spans="1:30" hidden="1" x14ac:dyDescent="0.25">
      <c r="A308" t="s">
        <v>41</v>
      </c>
      <c r="B308">
        <v>2021</v>
      </c>
      <c r="C308" t="s">
        <v>51</v>
      </c>
      <c r="D308">
        <v>144.9</v>
      </c>
      <c r="E308">
        <v>202.3</v>
      </c>
      <c r="F308">
        <v>176.5</v>
      </c>
      <c r="G308">
        <v>157.5</v>
      </c>
      <c r="H308">
        <v>190.9</v>
      </c>
      <c r="I308">
        <v>155.69999999999999</v>
      </c>
      <c r="J308">
        <v>153.9</v>
      </c>
      <c r="K308">
        <v>162.80000000000001</v>
      </c>
      <c r="L308">
        <v>115.2</v>
      </c>
      <c r="M308">
        <v>169.8</v>
      </c>
      <c r="N308">
        <v>167.6</v>
      </c>
      <c r="O308">
        <v>171.9</v>
      </c>
      <c r="P308">
        <v>161.80000000000001</v>
      </c>
      <c r="Q308">
        <v>190.2</v>
      </c>
      <c r="R308">
        <v>167</v>
      </c>
      <c r="S308">
        <v>162.6</v>
      </c>
      <c r="T308">
        <v>166.3</v>
      </c>
      <c r="U308" t="s">
        <v>57</v>
      </c>
      <c r="V308">
        <v>163.1</v>
      </c>
      <c r="W308">
        <v>160.9</v>
      </c>
      <c r="X308">
        <v>171.1</v>
      </c>
      <c r="Y308">
        <v>157.69999999999999</v>
      </c>
      <c r="Z308">
        <v>161.1</v>
      </c>
      <c r="AA308">
        <v>167.5</v>
      </c>
      <c r="AB308">
        <v>160.30000000000001</v>
      </c>
      <c r="AC308">
        <v>163.30000000000001</v>
      </c>
      <c r="AD308">
        <v>163.6</v>
      </c>
    </row>
    <row r="309" spans="1:30" hidden="1" x14ac:dyDescent="0.25">
      <c r="A309" t="s">
        <v>43</v>
      </c>
      <c r="B309">
        <v>2021</v>
      </c>
      <c r="C309" t="s">
        <v>51</v>
      </c>
      <c r="D309">
        <v>149.30000000000001</v>
      </c>
      <c r="E309">
        <v>207.4</v>
      </c>
      <c r="F309">
        <v>174.1</v>
      </c>
      <c r="G309">
        <v>159.19999999999999</v>
      </c>
      <c r="H309">
        <v>175</v>
      </c>
      <c r="I309">
        <v>161.30000000000001</v>
      </c>
      <c r="J309">
        <v>183.3</v>
      </c>
      <c r="K309">
        <v>164.5</v>
      </c>
      <c r="L309">
        <v>120.4</v>
      </c>
      <c r="M309">
        <v>166.2</v>
      </c>
      <c r="N309">
        <v>154.80000000000001</v>
      </c>
      <c r="O309">
        <v>175.1</v>
      </c>
      <c r="P309">
        <v>167.3</v>
      </c>
      <c r="Q309">
        <v>196.5</v>
      </c>
      <c r="R309">
        <v>159.80000000000001</v>
      </c>
      <c r="S309">
        <v>143.6</v>
      </c>
      <c r="T309">
        <v>157.30000000000001</v>
      </c>
      <c r="U309" t="s">
        <v>156</v>
      </c>
      <c r="V309">
        <v>160.69999999999999</v>
      </c>
      <c r="W309">
        <v>153.19999999999999</v>
      </c>
      <c r="X309">
        <v>162.80000000000001</v>
      </c>
      <c r="Y309">
        <v>150.4</v>
      </c>
      <c r="Z309">
        <v>153.69999999999999</v>
      </c>
      <c r="AA309">
        <v>160.4</v>
      </c>
      <c r="AB309">
        <v>159.6</v>
      </c>
      <c r="AC309">
        <v>156</v>
      </c>
      <c r="AD309">
        <v>162.30000000000001</v>
      </c>
    </row>
    <row r="310" spans="1:30" hidden="1" x14ac:dyDescent="0.25">
      <c r="A310" t="s">
        <v>44</v>
      </c>
      <c r="B310">
        <v>2021</v>
      </c>
      <c r="C310" t="s">
        <v>51</v>
      </c>
      <c r="D310">
        <v>146.6</v>
      </c>
      <c r="E310">
        <v>204</v>
      </c>
      <c r="F310">
        <v>172.8</v>
      </c>
      <c r="G310">
        <v>158.4</v>
      </c>
      <c r="H310">
        <v>188</v>
      </c>
      <c r="I310">
        <v>156.80000000000001</v>
      </c>
      <c r="J310">
        <v>162.19999999999999</v>
      </c>
      <c r="K310">
        <v>164.1</v>
      </c>
      <c r="L310">
        <v>119.7</v>
      </c>
      <c r="M310">
        <v>168.8</v>
      </c>
      <c r="N310">
        <v>162.69999999999999</v>
      </c>
      <c r="O310">
        <v>173.9</v>
      </c>
      <c r="P310">
        <v>164</v>
      </c>
      <c r="Q310">
        <v>192.1</v>
      </c>
      <c r="R310">
        <v>164.5</v>
      </c>
      <c r="S310">
        <v>155.30000000000001</v>
      </c>
      <c r="T310">
        <v>163.19999999999999</v>
      </c>
      <c r="U310" t="s">
        <v>156</v>
      </c>
      <c r="V310">
        <v>162.6</v>
      </c>
      <c r="W310">
        <v>157.5</v>
      </c>
      <c r="X310">
        <v>168.4</v>
      </c>
      <c r="Y310">
        <v>154</v>
      </c>
      <c r="Z310">
        <v>157.6</v>
      </c>
      <c r="AA310">
        <v>163.80000000000001</v>
      </c>
      <c r="AB310">
        <v>160</v>
      </c>
      <c r="AC310">
        <v>160</v>
      </c>
      <c r="AD310">
        <v>163.19999999999999</v>
      </c>
    </row>
    <row r="311" spans="1:30" hidden="1" x14ac:dyDescent="0.25">
      <c r="A311" t="s">
        <v>41</v>
      </c>
      <c r="B311">
        <v>2021</v>
      </c>
      <c r="C311" t="s">
        <v>52</v>
      </c>
      <c r="D311">
        <v>145.4</v>
      </c>
      <c r="E311">
        <v>202.1</v>
      </c>
      <c r="F311">
        <v>172</v>
      </c>
      <c r="G311">
        <v>158</v>
      </c>
      <c r="H311">
        <v>195.5</v>
      </c>
      <c r="I311">
        <v>152.69999999999999</v>
      </c>
      <c r="J311">
        <v>151.4</v>
      </c>
      <c r="K311">
        <v>163.9</v>
      </c>
      <c r="L311">
        <v>119.3</v>
      </c>
      <c r="M311">
        <v>170.1</v>
      </c>
      <c r="N311">
        <v>168.3</v>
      </c>
      <c r="O311">
        <v>172.8</v>
      </c>
      <c r="P311">
        <v>162.1</v>
      </c>
      <c r="Q311">
        <v>190.5</v>
      </c>
      <c r="R311">
        <v>167.7</v>
      </c>
      <c r="S311">
        <v>163.6</v>
      </c>
      <c r="T311">
        <v>167.1</v>
      </c>
      <c r="U311" t="s">
        <v>57</v>
      </c>
      <c r="V311">
        <v>163.69999999999999</v>
      </c>
      <c r="W311">
        <v>161.30000000000001</v>
      </c>
      <c r="X311">
        <v>171.9</v>
      </c>
      <c r="Y311">
        <v>157.80000000000001</v>
      </c>
      <c r="Z311">
        <v>162.69999999999999</v>
      </c>
      <c r="AA311">
        <v>168.5</v>
      </c>
      <c r="AB311">
        <v>160.19999999999999</v>
      </c>
      <c r="AC311">
        <v>163.80000000000001</v>
      </c>
      <c r="AD311">
        <v>164</v>
      </c>
    </row>
    <row r="312" spans="1:30" hidden="1" x14ac:dyDescent="0.25">
      <c r="A312" t="s">
        <v>43</v>
      </c>
      <c r="B312">
        <v>2021</v>
      </c>
      <c r="C312" t="s">
        <v>52</v>
      </c>
      <c r="D312">
        <v>149.30000000000001</v>
      </c>
      <c r="E312">
        <v>207.4</v>
      </c>
      <c r="F312">
        <v>174.1</v>
      </c>
      <c r="G312">
        <v>159.1</v>
      </c>
      <c r="H312">
        <v>175</v>
      </c>
      <c r="I312">
        <v>161.19999999999999</v>
      </c>
      <c r="J312">
        <v>183.5</v>
      </c>
      <c r="K312">
        <v>164.5</v>
      </c>
      <c r="L312">
        <v>120.4</v>
      </c>
      <c r="M312">
        <v>166.2</v>
      </c>
      <c r="N312">
        <v>154.80000000000001</v>
      </c>
      <c r="O312">
        <v>175.1</v>
      </c>
      <c r="P312">
        <v>167.3</v>
      </c>
      <c r="Q312">
        <v>196.5</v>
      </c>
      <c r="R312">
        <v>159.80000000000001</v>
      </c>
      <c r="S312">
        <v>143.6</v>
      </c>
      <c r="T312">
        <v>157.4</v>
      </c>
      <c r="U312" t="s">
        <v>156</v>
      </c>
      <c r="V312">
        <v>160.80000000000001</v>
      </c>
      <c r="W312">
        <v>153.30000000000001</v>
      </c>
      <c r="X312">
        <v>162.80000000000001</v>
      </c>
      <c r="Y312">
        <v>150.5</v>
      </c>
      <c r="Z312">
        <v>153.9</v>
      </c>
      <c r="AA312">
        <v>160.30000000000001</v>
      </c>
      <c r="AB312">
        <v>159.6</v>
      </c>
      <c r="AC312">
        <v>156</v>
      </c>
      <c r="AD312">
        <v>162.30000000000001</v>
      </c>
    </row>
    <row r="313" spans="1:30" hidden="1" x14ac:dyDescent="0.25">
      <c r="A313" t="s">
        <v>44</v>
      </c>
      <c r="B313">
        <v>2021</v>
      </c>
      <c r="C313" t="s">
        <v>52</v>
      </c>
      <c r="D313">
        <v>146.6</v>
      </c>
      <c r="E313">
        <v>204</v>
      </c>
      <c r="F313">
        <v>172.8</v>
      </c>
      <c r="G313">
        <v>158.4</v>
      </c>
      <c r="H313">
        <v>188</v>
      </c>
      <c r="I313">
        <v>156.69999999999999</v>
      </c>
      <c r="J313">
        <v>162.30000000000001</v>
      </c>
      <c r="K313">
        <v>164.1</v>
      </c>
      <c r="L313">
        <v>119.7</v>
      </c>
      <c r="M313">
        <v>168.8</v>
      </c>
      <c r="N313">
        <v>162.69999999999999</v>
      </c>
      <c r="O313">
        <v>173.9</v>
      </c>
      <c r="P313">
        <v>164</v>
      </c>
      <c r="Q313">
        <v>192.1</v>
      </c>
      <c r="R313">
        <v>164.6</v>
      </c>
      <c r="S313">
        <v>155.30000000000001</v>
      </c>
      <c r="T313">
        <v>163.30000000000001</v>
      </c>
      <c r="U313" t="s">
        <v>156</v>
      </c>
      <c r="V313">
        <v>162.6</v>
      </c>
      <c r="W313">
        <v>157.5</v>
      </c>
      <c r="X313">
        <v>168.4</v>
      </c>
      <c r="Y313">
        <v>154</v>
      </c>
      <c r="Z313">
        <v>157.69999999999999</v>
      </c>
      <c r="AA313">
        <v>163.69999999999999</v>
      </c>
      <c r="AB313">
        <v>160</v>
      </c>
      <c r="AC313">
        <v>160</v>
      </c>
      <c r="AD313">
        <v>163.19999999999999</v>
      </c>
    </row>
    <row r="314" spans="1:30" hidden="1" x14ac:dyDescent="0.25">
      <c r="A314" t="s">
        <v>41</v>
      </c>
      <c r="B314">
        <v>2021</v>
      </c>
      <c r="C314" t="s">
        <v>53</v>
      </c>
      <c r="D314">
        <v>146.1</v>
      </c>
      <c r="E314">
        <v>202.5</v>
      </c>
      <c r="F314">
        <v>170.1</v>
      </c>
      <c r="G314">
        <v>158.4</v>
      </c>
      <c r="H314">
        <v>198.8</v>
      </c>
      <c r="I314">
        <v>152.6</v>
      </c>
      <c r="J314">
        <v>170.4</v>
      </c>
      <c r="K314">
        <v>165.2</v>
      </c>
      <c r="L314">
        <v>121.6</v>
      </c>
      <c r="M314">
        <v>170.6</v>
      </c>
      <c r="N314">
        <v>168.8</v>
      </c>
      <c r="O314">
        <v>173.6</v>
      </c>
      <c r="P314">
        <v>165.5</v>
      </c>
      <c r="Q314">
        <v>191.2</v>
      </c>
      <c r="R314">
        <v>168.9</v>
      </c>
      <c r="S314">
        <v>164.8</v>
      </c>
      <c r="T314">
        <v>168.3</v>
      </c>
      <c r="U314" t="s">
        <v>57</v>
      </c>
      <c r="V314">
        <v>165.5</v>
      </c>
      <c r="W314">
        <v>162</v>
      </c>
      <c r="X314">
        <v>172.5</v>
      </c>
      <c r="Y314">
        <v>159.5</v>
      </c>
      <c r="Z314">
        <v>163.19999999999999</v>
      </c>
      <c r="AA314">
        <v>169</v>
      </c>
      <c r="AB314">
        <v>161.1</v>
      </c>
      <c r="AC314">
        <v>164.7</v>
      </c>
      <c r="AD314">
        <v>166.3</v>
      </c>
    </row>
    <row r="315" spans="1:30" hidden="1" x14ac:dyDescent="0.25">
      <c r="A315" t="s">
        <v>43</v>
      </c>
      <c r="B315">
        <v>2021</v>
      </c>
      <c r="C315" t="s">
        <v>53</v>
      </c>
      <c r="D315">
        <v>150.1</v>
      </c>
      <c r="E315">
        <v>208.4</v>
      </c>
      <c r="F315">
        <v>173</v>
      </c>
      <c r="G315">
        <v>159.19999999999999</v>
      </c>
      <c r="H315">
        <v>176.6</v>
      </c>
      <c r="I315">
        <v>159.30000000000001</v>
      </c>
      <c r="J315">
        <v>214.4</v>
      </c>
      <c r="K315">
        <v>165.3</v>
      </c>
      <c r="L315">
        <v>122.5</v>
      </c>
      <c r="M315">
        <v>166.8</v>
      </c>
      <c r="N315">
        <v>155.4</v>
      </c>
      <c r="O315">
        <v>175.9</v>
      </c>
      <c r="P315">
        <v>171.5</v>
      </c>
      <c r="Q315">
        <v>197</v>
      </c>
      <c r="R315">
        <v>160.80000000000001</v>
      </c>
      <c r="S315">
        <v>144.4</v>
      </c>
      <c r="T315">
        <v>158.30000000000001</v>
      </c>
      <c r="U315" t="s">
        <v>157</v>
      </c>
      <c r="V315">
        <v>162.19999999999999</v>
      </c>
      <c r="W315">
        <v>154.30000000000001</v>
      </c>
      <c r="X315">
        <v>163.5</v>
      </c>
      <c r="Y315">
        <v>152.19999999999999</v>
      </c>
      <c r="Z315">
        <v>155.1</v>
      </c>
      <c r="AA315">
        <v>160.30000000000001</v>
      </c>
      <c r="AB315">
        <v>160.30000000000001</v>
      </c>
      <c r="AC315">
        <v>157</v>
      </c>
      <c r="AD315">
        <v>164.6</v>
      </c>
    </row>
    <row r="316" spans="1:30" hidden="1" x14ac:dyDescent="0.25">
      <c r="A316" t="s">
        <v>44</v>
      </c>
      <c r="B316">
        <v>2021</v>
      </c>
      <c r="C316" t="s">
        <v>53</v>
      </c>
      <c r="D316">
        <v>147.4</v>
      </c>
      <c r="E316">
        <v>204.6</v>
      </c>
      <c r="F316">
        <v>171.2</v>
      </c>
      <c r="G316">
        <v>158.69999999999999</v>
      </c>
      <c r="H316">
        <v>190.6</v>
      </c>
      <c r="I316">
        <v>155.69999999999999</v>
      </c>
      <c r="J316">
        <v>185.3</v>
      </c>
      <c r="K316">
        <v>165.2</v>
      </c>
      <c r="L316">
        <v>121.9</v>
      </c>
      <c r="M316">
        <v>169.3</v>
      </c>
      <c r="N316">
        <v>163.19999999999999</v>
      </c>
      <c r="O316">
        <v>174.7</v>
      </c>
      <c r="P316">
        <v>167.7</v>
      </c>
      <c r="Q316">
        <v>192.7</v>
      </c>
      <c r="R316">
        <v>165.7</v>
      </c>
      <c r="S316">
        <v>156.30000000000001</v>
      </c>
      <c r="T316">
        <v>164.3</v>
      </c>
      <c r="U316" t="s">
        <v>157</v>
      </c>
      <c r="V316">
        <v>164.2</v>
      </c>
      <c r="W316">
        <v>158.4</v>
      </c>
      <c r="X316">
        <v>169.1</v>
      </c>
      <c r="Y316">
        <v>155.69999999999999</v>
      </c>
      <c r="Z316">
        <v>158.6</v>
      </c>
      <c r="AA316">
        <v>163.9</v>
      </c>
      <c r="AB316">
        <v>160.80000000000001</v>
      </c>
      <c r="AC316">
        <v>161</v>
      </c>
      <c r="AD316">
        <v>165.5</v>
      </c>
    </row>
    <row r="317" spans="1:30" hidden="1" x14ac:dyDescent="0.25">
      <c r="A317" t="s">
        <v>41</v>
      </c>
      <c r="B317">
        <v>2021</v>
      </c>
      <c r="C317" t="s">
        <v>55</v>
      </c>
      <c r="D317">
        <v>146.9</v>
      </c>
      <c r="E317">
        <v>199.8</v>
      </c>
      <c r="F317">
        <v>171.5</v>
      </c>
      <c r="G317">
        <v>159.1</v>
      </c>
      <c r="H317">
        <v>198.4</v>
      </c>
      <c r="I317">
        <v>153.19999999999999</v>
      </c>
      <c r="J317">
        <v>183.9</v>
      </c>
      <c r="K317">
        <v>165.4</v>
      </c>
      <c r="L317">
        <v>122.1</v>
      </c>
      <c r="M317">
        <v>170.8</v>
      </c>
      <c r="N317">
        <v>169.1</v>
      </c>
      <c r="O317">
        <v>174.3</v>
      </c>
      <c r="P317">
        <v>167.5</v>
      </c>
      <c r="Q317">
        <v>191.4</v>
      </c>
      <c r="R317">
        <v>170.4</v>
      </c>
      <c r="S317">
        <v>166</v>
      </c>
      <c r="T317">
        <v>169.8</v>
      </c>
      <c r="U317" t="s">
        <v>57</v>
      </c>
      <c r="V317">
        <v>165.3</v>
      </c>
      <c r="W317">
        <v>162.9</v>
      </c>
      <c r="X317">
        <v>173.4</v>
      </c>
      <c r="Y317">
        <v>158.9</v>
      </c>
      <c r="Z317">
        <v>163.80000000000001</v>
      </c>
      <c r="AA317">
        <v>169.3</v>
      </c>
      <c r="AB317">
        <v>162.4</v>
      </c>
      <c r="AC317">
        <v>165.2</v>
      </c>
      <c r="AD317">
        <v>167.6</v>
      </c>
    </row>
    <row r="318" spans="1:30" hidden="1" x14ac:dyDescent="0.25">
      <c r="A318" t="s">
        <v>43</v>
      </c>
      <c r="B318">
        <v>2021</v>
      </c>
      <c r="C318" t="s">
        <v>55</v>
      </c>
      <c r="D318">
        <v>151</v>
      </c>
      <c r="E318">
        <v>204.9</v>
      </c>
      <c r="F318">
        <v>175.4</v>
      </c>
      <c r="G318">
        <v>159.6</v>
      </c>
      <c r="H318">
        <v>175.8</v>
      </c>
      <c r="I318">
        <v>160.30000000000001</v>
      </c>
      <c r="J318">
        <v>229.1</v>
      </c>
      <c r="K318">
        <v>165.1</v>
      </c>
      <c r="L318">
        <v>123.1</v>
      </c>
      <c r="M318">
        <v>167.2</v>
      </c>
      <c r="N318">
        <v>156.1</v>
      </c>
      <c r="O318">
        <v>176.8</v>
      </c>
      <c r="P318">
        <v>173.5</v>
      </c>
      <c r="Q318">
        <v>197</v>
      </c>
      <c r="R318">
        <v>162.30000000000001</v>
      </c>
      <c r="S318">
        <v>145.30000000000001</v>
      </c>
      <c r="T318">
        <v>159.69999999999999</v>
      </c>
      <c r="U318" t="s">
        <v>158</v>
      </c>
      <c r="V318">
        <v>161.6</v>
      </c>
      <c r="W318">
        <v>155.19999999999999</v>
      </c>
      <c r="X318">
        <v>164.2</v>
      </c>
      <c r="Y318">
        <v>151.19999999999999</v>
      </c>
      <c r="Z318">
        <v>156.69999999999999</v>
      </c>
      <c r="AA318">
        <v>160.80000000000001</v>
      </c>
      <c r="AB318">
        <v>161.80000000000001</v>
      </c>
      <c r="AC318">
        <v>157.30000000000001</v>
      </c>
      <c r="AD318">
        <v>165.6</v>
      </c>
    </row>
    <row r="319" spans="1:30" hidden="1" x14ac:dyDescent="0.25">
      <c r="A319" t="s">
        <v>44</v>
      </c>
      <c r="B319">
        <v>2021</v>
      </c>
      <c r="C319" t="s">
        <v>55</v>
      </c>
      <c r="D319">
        <v>148.19999999999999</v>
      </c>
      <c r="E319">
        <v>201.6</v>
      </c>
      <c r="F319">
        <v>173</v>
      </c>
      <c r="G319">
        <v>159.30000000000001</v>
      </c>
      <c r="H319">
        <v>190.1</v>
      </c>
      <c r="I319">
        <v>156.5</v>
      </c>
      <c r="J319">
        <v>199.2</v>
      </c>
      <c r="K319">
        <v>165.3</v>
      </c>
      <c r="L319">
        <v>122.4</v>
      </c>
      <c r="M319">
        <v>169.6</v>
      </c>
      <c r="N319">
        <v>163.69999999999999</v>
      </c>
      <c r="O319">
        <v>175.5</v>
      </c>
      <c r="P319">
        <v>169.7</v>
      </c>
      <c r="Q319">
        <v>192.9</v>
      </c>
      <c r="R319">
        <v>167.2</v>
      </c>
      <c r="S319">
        <v>157.4</v>
      </c>
      <c r="T319">
        <v>165.8</v>
      </c>
      <c r="U319" t="s">
        <v>158</v>
      </c>
      <c r="V319">
        <v>163.9</v>
      </c>
      <c r="W319">
        <v>159.30000000000001</v>
      </c>
      <c r="X319">
        <v>169.9</v>
      </c>
      <c r="Y319">
        <v>154.80000000000001</v>
      </c>
      <c r="Z319">
        <v>159.80000000000001</v>
      </c>
      <c r="AA319">
        <v>164.3</v>
      </c>
      <c r="AB319">
        <v>162.19999999999999</v>
      </c>
      <c r="AC319">
        <v>161.4</v>
      </c>
      <c r="AD319">
        <v>166.7</v>
      </c>
    </row>
    <row r="320" spans="1:30" hidden="1" x14ac:dyDescent="0.25">
      <c r="A320" t="s">
        <v>41</v>
      </c>
      <c r="B320">
        <v>2021</v>
      </c>
      <c r="C320" t="s">
        <v>56</v>
      </c>
      <c r="D320">
        <v>147.4</v>
      </c>
      <c r="E320">
        <v>197</v>
      </c>
      <c r="F320">
        <v>176.5</v>
      </c>
      <c r="G320">
        <v>159.80000000000001</v>
      </c>
      <c r="H320">
        <v>195.8</v>
      </c>
      <c r="I320">
        <v>152</v>
      </c>
      <c r="J320">
        <v>172.3</v>
      </c>
      <c r="K320">
        <v>164.5</v>
      </c>
      <c r="L320">
        <v>120.6</v>
      </c>
      <c r="M320">
        <v>171.7</v>
      </c>
      <c r="N320">
        <v>169.7</v>
      </c>
      <c r="O320">
        <v>175.1</v>
      </c>
      <c r="P320">
        <v>165.8</v>
      </c>
      <c r="Q320">
        <v>190.8</v>
      </c>
      <c r="R320">
        <v>171.8</v>
      </c>
      <c r="S320">
        <v>167.3</v>
      </c>
      <c r="T320">
        <v>171.2</v>
      </c>
      <c r="U320" t="s">
        <v>57</v>
      </c>
      <c r="V320">
        <v>165.6</v>
      </c>
      <c r="W320">
        <v>163.9</v>
      </c>
      <c r="X320">
        <v>174</v>
      </c>
      <c r="Y320">
        <v>160.1</v>
      </c>
      <c r="Z320">
        <v>164.5</v>
      </c>
      <c r="AA320">
        <v>169.7</v>
      </c>
      <c r="AB320">
        <v>162.80000000000001</v>
      </c>
      <c r="AC320">
        <v>166</v>
      </c>
      <c r="AD320">
        <v>167</v>
      </c>
    </row>
    <row r="321" spans="1:30" hidden="1" x14ac:dyDescent="0.25">
      <c r="A321" t="s">
        <v>43</v>
      </c>
      <c r="B321">
        <v>2021</v>
      </c>
      <c r="C321" t="s">
        <v>56</v>
      </c>
      <c r="D321">
        <v>151.6</v>
      </c>
      <c r="E321">
        <v>202.2</v>
      </c>
      <c r="F321">
        <v>180</v>
      </c>
      <c r="G321">
        <v>160</v>
      </c>
      <c r="H321">
        <v>173.5</v>
      </c>
      <c r="I321">
        <v>158.30000000000001</v>
      </c>
      <c r="J321">
        <v>219.5</v>
      </c>
      <c r="K321">
        <v>164.2</v>
      </c>
      <c r="L321">
        <v>121.9</v>
      </c>
      <c r="M321">
        <v>168.2</v>
      </c>
      <c r="N321">
        <v>156.5</v>
      </c>
      <c r="O321">
        <v>178.2</v>
      </c>
      <c r="P321">
        <v>172.2</v>
      </c>
      <c r="Q321">
        <v>196.8</v>
      </c>
      <c r="R321">
        <v>163.30000000000001</v>
      </c>
      <c r="S321">
        <v>146.69999999999999</v>
      </c>
      <c r="T321">
        <v>160.69999999999999</v>
      </c>
      <c r="U321" t="s">
        <v>159</v>
      </c>
      <c r="V321">
        <v>161.69999999999999</v>
      </c>
      <c r="W321">
        <v>156</v>
      </c>
      <c r="X321">
        <v>165.1</v>
      </c>
      <c r="Y321">
        <v>151.80000000000001</v>
      </c>
      <c r="Z321">
        <v>157.6</v>
      </c>
      <c r="AA321">
        <v>160.6</v>
      </c>
      <c r="AB321">
        <v>162.4</v>
      </c>
      <c r="AC321">
        <v>157.80000000000001</v>
      </c>
      <c r="AD321">
        <v>165.2</v>
      </c>
    </row>
    <row r="322" spans="1:30" hidden="1" x14ac:dyDescent="0.25">
      <c r="A322" t="s">
        <v>44</v>
      </c>
      <c r="B322">
        <v>2021</v>
      </c>
      <c r="C322" t="s">
        <v>56</v>
      </c>
      <c r="D322">
        <v>148.69999999999999</v>
      </c>
      <c r="E322">
        <v>198.8</v>
      </c>
      <c r="F322">
        <v>177.9</v>
      </c>
      <c r="G322">
        <v>159.9</v>
      </c>
      <c r="H322">
        <v>187.6</v>
      </c>
      <c r="I322">
        <v>154.9</v>
      </c>
      <c r="J322">
        <v>188.3</v>
      </c>
      <c r="K322">
        <v>164.4</v>
      </c>
      <c r="L322">
        <v>121</v>
      </c>
      <c r="M322">
        <v>170.5</v>
      </c>
      <c r="N322">
        <v>164.2</v>
      </c>
      <c r="O322">
        <v>176.5</v>
      </c>
      <c r="P322">
        <v>168.2</v>
      </c>
      <c r="Q322">
        <v>192.4</v>
      </c>
      <c r="R322">
        <v>168.5</v>
      </c>
      <c r="S322">
        <v>158.69999999999999</v>
      </c>
      <c r="T322">
        <v>167</v>
      </c>
      <c r="U322" t="s">
        <v>159</v>
      </c>
      <c r="V322">
        <v>164.1</v>
      </c>
      <c r="W322">
        <v>160.19999999999999</v>
      </c>
      <c r="X322">
        <v>170.6</v>
      </c>
      <c r="Y322">
        <v>155.69999999999999</v>
      </c>
      <c r="Z322">
        <v>160.6</v>
      </c>
      <c r="AA322">
        <v>164.4</v>
      </c>
      <c r="AB322">
        <v>162.6</v>
      </c>
      <c r="AC322">
        <v>162</v>
      </c>
      <c r="AD322">
        <v>166.2</v>
      </c>
    </row>
    <row r="323" spans="1:30" hidden="1" x14ac:dyDescent="0.25">
      <c r="A323" t="s">
        <v>41</v>
      </c>
      <c r="B323">
        <v>2022</v>
      </c>
      <c r="C323" t="s">
        <v>42</v>
      </c>
      <c r="D323">
        <v>148.30000000000001</v>
      </c>
      <c r="E323">
        <v>196.9</v>
      </c>
      <c r="F323">
        <v>178</v>
      </c>
      <c r="G323">
        <v>160.5</v>
      </c>
      <c r="H323">
        <v>192.6</v>
      </c>
      <c r="I323">
        <v>151.19999999999999</v>
      </c>
      <c r="J323">
        <v>159.19999999999999</v>
      </c>
      <c r="K323">
        <v>164</v>
      </c>
      <c r="L323">
        <v>119.3</v>
      </c>
      <c r="M323">
        <v>173.3</v>
      </c>
      <c r="N323">
        <v>169.8</v>
      </c>
      <c r="O323">
        <v>175.8</v>
      </c>
      <c r="P323">
        <v>164.1</v>
      </c>
      <c r="Q323">
        <v>190.7</v>
      </c>
      <c r="R323">
        <v>173.2</v>
      </c>
      <c r="S323">
        <v>169.3</v>
      </c>
      <c r="T323">
        <v>172.7</v>
      </c>
      <c r="U323" t="s">
        <v>57</v>
      </c>
      <c r="V323">
        <v>165.8</v>
      </c>
      <c r="W323">
        <v>164.9</v>
      </c>
      <c r="X323">
        <v>174.7</v>
      </c>
      <c r="Y323">
        <v>160.80000000000001</v>
      </c>
      <c r="Z323">
        <v>164.9</v>
      </c>
      <c r="AA323">
        <v>169.9</v>
      </c>
      <c r="AB323">
        <v>163.19999999999999</v>
      </c>
      <c r="AC323">
        <v>166.6</v>
      </c>
      <c r="AD323">
        <v>166.4</v>
      </c>
    </row>
    <row r="324" spans="1:30" hidden="1" x14ac:dyDescent="0.25">
      <c r="A324" t="s">
        <v>43</v>
      </c>
      <c r="B324">
        <v>2022</v>
      </c>
      <c r="C324" t="s">
        <v>42</v>
      </c>
      <c r="D324">
        <v>152.19999999999999</v>
      </c>
      <c r="E324">
        <v>202.1</v>
      </c>
      <c r="F324">
        <v>180.1</v>
      </c>
      <c r="G324">
        <v>160.4</v>
      </c>
      <c r="H324">
        <v>171</v>
      </c>
      <c r="I324">
        <v>156.5</v>
      </c>
      <c r="J324">
        <v>203.6</v>
      </c>
      <c r="K324">
        <v>163.80000000000001</v>
      </c>
      <c r="L324">
        <v>121.3</v>
      </c>
      <c r="M324">
        <v>169.8</v>
      </c>
      <c r="N324">
        <v>156.6</v>
      </c>
      <c r="O324">
        <v>179</v>
      </c>
      <c r="P324">
        <v>170.3</v>
      </c>
      <c r="Q324">
        <v>196.4</v>
      </c>
      <c r="R324">
        <v>164.7</v>
      </c>
      <c r="S324">
        <v>148.5</v>
      </c>
      <c r="T324">
        <v>162.19999999999999</v>
      </c>
      <c r="U324" t="s">
        <v>160</v>
      </c>
      <c r="V324">
        <v>161.6</v>
      </c>
      <c r="W324">
        <v>156.80000000000001</v>
      </c>
      <c r="X324">
        <v>166.1</v>
      </c>
      <c r="Y324">
        <v>152.69999999999999</v>
      </c>
      <c r="Z324">
        <v>158.4</v>
      </c>
      <c r="AA324">
        <v>161</v>
      </c>
      <c r="AB324">
        <v>162.80000000000001</v>
      </c>
      <c r="AC324">
        <v>158.6</v>
      </c>
      <c r="AD324">
        <v>165</v>
      </c>
    </row>
    <row r="325" spans="1:30" hidden="1" x14ac:dyDescent="0.25">
      <c r="A325" t="s">
        <v>44</v>
      </c>
      <c r="B325">
        <v>2022</v>
      </c>
      <c r="C325" t="s">
        <v>42</v>
      </c>
      <c r="D325">
        <v>149.5</v>
      </c>
      <c r="E325">
        <v>198.7</v>
      </c>
      <c r="F325">
        <v>178.8</v>
      </c>
      <c r="G325">
        <v>160.5</v>
      </c>
      <c r="H325">
        <v>184.7</v>
      </c>
      <c r="I325">
        <v>153.69999999999999</v>
      </c>
      <c r="J325">
        <v>174.3</v>
      </c>
      <c r="K325">
        <v>163.9</v>
      </c>
      <c r="L325">
        <v>120</v>
      </c>
      <c r="M325">
        <v>172.1</v>
      </c>
      <c r="N325">
        <v>164.3</v>
      </c>
      <c r="O325">
        <v>177.3</v>
      </c>
      <c r="P325">
        <v>166.4</v>
      </c>
      <c r="Q325">
        <v>192.2</v>
      </c>
      <c r="R325">
        <v>169.9</v>
      </c>
      <c r="S325">
        <v>160.69999999999999</v>
      </c>
      <c r="T325">
        <v>168.5</v>
      </c>
      <c r="U325" t="s">
        <v>160</v>
      </c>
      <c r="V325">
        <v>164.2</v>
      </c>
      <c r="W325">
        <v>161.1</v>
      </c>
      <c r="X325">
        <v>171.4</v>
      </c>
      <c r="Y325">
        <v>156.5</v>
      </c>
      <c r="Z325">
        <v>161.19999999999999</v>
      </c>
      <c r="AA325">
        <v>164.7</v>
      </c>
      <c r="AB325">
        <v>163</v>
      </c>
      <c r="AC325">
        <v>162.69999999999999</v>
      </c>
      <c r="AD325">
        <v>165.7</v>
      </c>
    </row>
    <row r="326" spans="1:30" hidden="1" x14ac:dyDescent="0.25">
      <c r="A326" t="s">
        <v>41</v>
      </c>
      <c r="B326">
        <v>2022</v>
      </c>
      <c r="C326" t="s">
        <v>45</v>
      </c>
      <c r="D326">
        <v>148.80000000000001</v>
      </c>
      <c r="E326">
        <v>198.1</v>
      </c>
      <c r="F326">
        <v>175.5</v>
      </c>
      <c r="G326">
        <v>160.69999999999999</v>
      </c>
      <c r="H326">
        <v>192.6</v>
      </c>
      <c r="I326">
        <v>151.4</v>
      </c>
      <c r="J326">
        <v>155.19999999999999</v>
      </c>
      <c r="K326">
        <v>163.9</v>
      </c>
      <c r="L326">
        <v>118.1</v>
      </c>
      <c r="M326">
        <v>175.4</v>
      </c>
      <c r="N326">
        <v>170.5</v>
      </c>
      <c r="O326">
        <v>176.3</v>
      </c>
      <c r="P326">
        <v>163.9</v>
      </c>
      <c r="Q326">
        <v>191.5</v>
      </c>
      <c r="R326">
        <v>174.1</v>
      </c>
      <c r="S326">
        <v>171</v>
      </c>
      <c r="T326">
        <v>173.7</v>
      </c>
      <c r="U326" t="s">
        <v>57</v>
      </c>
      <c r="V326">
        <v>167.4</v>
      </c>
      <c r="W326">
        <v>165.7</v>
      </c>
      <c r="X326">
        <v>175.3</v>
      </c>
      <c r="Y326">
        <v>161.19999999999999</v>
      </c>
      <c r="Z326">
        <v>165.5</v>
      </c>
      <c r="AA326">
        <v>170.3</v>
      </c>
      <c r="AB326">
        <v>164.5</v>
      </c>
      <c r="AC326">
        <v>167.3</v>
      </c>
      <c r="AD326">
        <v>166.7</v>
      </c>
    </row>
    <row r="327" spans="1:30" hidden="1" x14ac:dyDescent="0.25">
      <c r="A327" t="s">
        <v>43</v>
      </c>
      <c r="B327">
        <v>2022</v>
      </c>
      <c r="C327" t="s">
        <v>45</v>
      </c>
      <c r="D327">
        <v>152.5</v>
      </c>
      <c r="E327">
        <v>205.2</v>
      </c>
      <c r="F327">
        <v>176.4</v>
      </c>
      <c r="G327">
        <v>160.6</v>
      </c>
      <c r="H327">
        <v>171.5</v>
      </c>
      <c r="I327">
        <v>156.4</v>
      </c>
      <c r="J327">
        <v>198</v>
      </c>
      <c r="K327">
        <v>163.19999999999999</v>
      </c>
      <c r="L327">
        <v>120.6</v>
      </c>
      <c r="M327">
        <v>172.2</v>
      </c>
      <c r="N327">
        <v>156.69999999999999</v>
      </c>
      <c r="O327">
        <v>180</v>
      </c>
      <c r="P327">
        <v>170.2</v>
      </c>
      <c r="Q327">
        <v>196.5</v>
      </c>
      <c r="R327">
        <v>165.7</v>
      </c>
      <c r="S327">
        <v>150.4</v>
      </c>
      <c r="T327">
        <v>163.4</v>
      </c>
      <c r="U327" t="s">
        <v>161</v>
      </c>
      <c r="V327">
        <v>163</v>
      </c>
      <c r="W327">
        <v>157.4</v>
      </c>
      <c r="X327">
        <v>167.2</v>
      </c>
      <c r="Y327">
        <v>153.1</v>
      </c>
      <c r="Z327">
        <v>159.5</v>
      </c>
      <c r="AA327">
        <v>162</v>
      </c>
      <c r="AB327">
        <v>164.2</v>
      </c>
      <c r="AC327">
        <v>159.4</v>
      </c>
      <c r="AD327">
        <v>165.5</v>
      </c>
    </row>
    <row r="328" spans="1:30" hidden="1" x14ac:dyDescent="0.25">
      <c r="A328" t="s">
        <v>44</v>
      </c>
      <c r="B328">
        <v>2022</v>
      </c>
      <c r="C328" t="s">
        <v>45</v>
      </c>
      <c r="D328">
        <v>150</v>
      </c>
      <c r="E328">
        <v>200.6</v>
      </c>
      <c r="F328">
        <v>175.8</v>
      </c>
      <c r="G328">
        <v>160.69999999999999</v>
      </c>
      <c r="H328">
        <v>184.9</v>
      </c>
      <c r="I328">
        <v>153.69999999999999</v>
      </c>
      <c r="J328">
        <v>169.7</v>
      </c>
      <c r="K328">
        <v>163.69999999999999</v>
      </c>
      <c r="L328">
        <v>118.9</v>
      </c>
      <c r="M328">
        <v>174.3</v>
      </c>
      <c r="N328">
        <v>164.7</v>
      </c>
      <c r="O328">
        <v>178</v>
      </c>
      <c r="P328">
        <v>166.2</v>
      </c>
      <c r="Q328">
        <v>192.8</v>
      </c>
      <c r="R328">
        <v>170.8</v>
      </c>
      <c r="S328">
        <v>162.4</v>
      </c>
      <c r="T328">
        <v>169.6</v>
      </c>
      <c r="U328" t="s">
        <v>161</v>
      </c>
      <c r="V328">
        <v>165.7</v>
      </c>
      <c r="W328">
        <v>161.80000000000001</v>
      </c>
      <c r="X328">
        <v>172.2</v>
      </c>
      <c r="Y328">
        <v>156.9</v>
      </c>
      <c r="Z328">
        <v>162.1</v>
      </c>
      <c r="AA328">
        <v>165.4</v>
      </c>
      <c r="AB328">
        <v>164.4</v>
      </c>
      <c r="AC328">
        <v>163.5</v>
      </c>
      <c r="AD328">
        <v>166.1</v>
      </c>
    </row>
    <row r="329" spans="1:30" hidden="1" x14ac:dyDescent="0.25">
      <c r="A329" t="s">
        <v>41</v>
      </c>
      <c r="B329">
        <v>2022</v>
      </c>
      <c r="C329" t="s">
        <v>46</v>
      </c>
      <c r="D329">
        <v>150.19999999999999</v>
      </c>
      <c r="E329">
        <v>208</v>
      </c>
      <c r="F329">
        <v>167.9</v>
      </c>
      <c r="G329">
        <v>162</v>
      </c>
      <c r="H329">
        <v>203.1</v>
      </c>
      <c r="I329">
        <v>155.9</v>
      </c>
      <c r="J329">
        <v>155.80000000000001</v>
      </c>
      <c r="K329">
        <v>164.2</v>
      </c>
      <c r="L329">
        <v>118.1</v>
      </c>
      <c r="M329">
        <v>178.7</v>
      </c>
      <c r="N329">
        <v>171.2</v>
      </c>
      <c r="O329">
        <v>177.4</v>
      </c>
      <c r="P329">
        <v>166.6</v>
      </c>
      <c r="Q329">
        <v>192.3</v>
      </c>
      <c r="R329">
        <v>175.4</v>
      </c>
      <c r="S329">
        <v>173.2</v>
      </c>
      <c r="T329">
        <v>175.1</v>
      </c>
      <c r="U329" t="s">
        <v>57</v>
      </c>
      <c r="V329">
        <v>168.9</v>
      </c>
      <c r="W329">
        <v>166.5</v>
      </c>
      <c r="X329">
        <v>176</v>
      </c>
      <c r="Y329">
        <v>162</v>
      </c>
      <c r="Z329">
        <v>166.6</v>
      </c>
      <c r="AA329">
        <v>170.6</v>
      </c>
      <c r="AB329">
        <v>167.4</v>
      </c>
      <c r="AC329">
        <v>168.3</v>
      </c>
      <c r="AD329">
        <v>168.7</v>
      </c>
    </row>
    <row r="330" spans="1:30" hidden="1" x14ac:dyDescent="0.25">
      <c r="A330" t="s">
        <v>43</v>
      </c>
      <c r="B330">
        <v>2022</v>
      </c>
      <c r="C330" t="s">
        <v>46</v>
      </c>
      <c r="D330">
        <v>153.69999999999999</v>
      </c>
      <c r="E330">
        <v>215.8</v>
      </c>
      <c r="F330">
        <v>167.7</v>
      </c>
      <c r="G330">
        <v>162.6</v>
      </c>
      <c r="H330">
        <v>180</v>
      </c>
      <c r="I330">
        <v>159.6</v>
      </c>
      <c r="J330">
        <v>188.4</v>
      </c>
      <c r="K330">
        <v>163.4</v>
      </c>
      <c r="L330">
        <v>120.3</v>
      </c>
      <c r="M330">
        <v>174.7</v>
      </c>
      <c r="N330">
        <v>157.1</v>
      </c>
      <c r="O330">
        <v>181.5</v>
      </c>
      <c r="P330">
        <v>171.5</v>
      </c>
      <c r="Q330">
        <v>197.5</v>
      </c>
      <c r="R330">
        <v>167.1</v>
      </c>
      <c r="S330">
        <v>152.6</v>
      </c>
      <c r="T330">
        <v>164.9</v>
      </c>
      <c r="U330" t="s">
        <v>162</v>
      </c>
      <c r="V330">
        <v>164.5</v>
      </c>
      <c r="W330">
        <v>158.6</v>
      </c>
      <c r="X330">
        <v>168.2</v>
      </c>
      <c r="Y330">
        <v>154.19999999999999</v>
      </c>
      <c r="Z330">
        <v>160.80000000000001</v>
      </c>
      <c r="AA330">
        <v>162.69999999999999</v>
      </c>
      <c r="AB330">
        <v>166.8</v>
      </c>
      <c r="AC330">
        <v>160.6</v>
      </c>
      <c r="AD330">
        <v>166.5</v>
      </c>
    </row>
    <row r="331" spans="1:30" hidden="1" x14ac:dyDescent="0.25">
      <c r="A331" t="s">
        <v>44</v>
      </c>
      <c r="B331">
        <v>2022</v>
      </c>
      <c r="C331" t="s">
        <v>46</v>
      </c>
      <c r="D331">
        <v>151.30000000000001</v>
      </c>
      <c r="E331">
        <v>210.7</v>
      </c>
      <c r="F331">
        <v>167.8</v>
      </c>
      <c r="G331">
        <v>162.19999999999999</v>
      </c>
      <c r="H331">
        <v>194.6</v>
      </c>
      <c r="I331">
        <v>157.6</v>
      </c>
      <c r="J331">
        <v>166.9</v>
      </c>
      <c r="K331">
        <v>163.9</v>
      </c>
      <c r="L331">
        <v>118.8</v>
      </c>
      <c r="M331">
        <v>177.4</v>
      </c>
      <c r="N331">
        <v>165.3</v>
      </c>
      <c r="O331">
        <v>179.3</v>
      </c>
      <c r="P331">
        <v>168.4</v>
      </c>
      <c r="Q331">
        <v>193.7</v>
      </c>
      <c r="R331">
        <v>172.1</v>
      </c>
      <c r="S331">
        <v>164.6</v>
      </c>
      <c r="T331">
        <v>171.1</v>
      </c>
      <c r="U331" t="s">
        <v>162</v>
      </c>
      <c r="V331">
        <v>167.2</v>
      </c>
      <c r="W331">
        <v>162.80000000000001</v>
      </c>
      <c r="X331">
        <v>173</v>
      </c>
      <c r="Y331">
        <v>157.9</v>
      </c>
      <c r="Z331">
        <v>163.30000000000001</v>
      </c>
      <c r="AA331">
        <v>166</v>
      </c>
      <c r="AB331">
        <v>167.2</v>
      </c>
      <c r="AC331">
        <v>164.6</v>
      </c>
      <c r="AD331">
        <v>167.7</v>
      </c>
    </row>
    <row r="332" spans="1:30" hidden="1" x14ac:dyDescent="0.25">
      <c r="A332" t="s">
        <v>41</v>
      </c>
      <c r="B332">
        <v>2022</v>
      </c>
      <c r="C332" t="s">
        <v>47</v>
      </c>
      <c r="D332">
        <v>151.80000000000001</v>
      </c>
      <c r="E332">
        <v>209.7</v>
      </c>
      <c r="F332">
        <v>164.5</v>
      </c>
      <c r="G332">
        <v>163.80000000000001</v>
      </c>
      <c r="H332">
        <v>207.4</v>
      </c>
      <c r="I332">
        <v>169.7</v>
      </c>
      <c r="J332">
        <v>153.6</v>
      </c>
      <c r="K332">
        <v>165.1</v>
      </c>
      <c r="L332">
        <v>118.2</v>
      </c>
      <c r="M332">
        <v>182.9</v>
      </c>
      <c r="N332">
        <v>172.4</v>
      </c>
      <c r="O332">
        <v>178.9</v>
      </c>
      <c r="P332">
        <v>168.6</v>
      </c>
      <c r="Q332">
        <v>192.8</v>
      </c>
      <c r="R332">
        <v>177.5</v>
      </c>
      <c r="S332">
        <v>175.1</v>
      </c>
      <c r="T332">
        <v>177.1</v>
      </c>
      <c r="U332" t="s">
        <v>57</v>
      </c>
      <c r="V332">
        <v>173.3</v>
      </c>
      <c r="W332">
        <v>167.7</v>
      </c>
      <c r="X332">
        <v>177</v>
      </c>
      <c r="Y332">
        <v>166.2</v>
      </c>
      <c r="Z332">
        <v>167.2</v>
      </c>
      <c r="AA332">
        <v>170.9</v>
      </c>
      <c r="AB332">
        <v>169</v>
      </c>
      <c r="AC332">
        <v>170.2</v>
      </c>
      <c r="AD332">
        <v>170.8</v>
      </c>
    </row>
    <row r="333" spans="1:30" hidden="1" x14ac:dyDescent="0.25">
      <c r="A333" t="s">
        <v>43</v>
      </c>
      <c r="B333">
        <v>2022</v>
      </c>
      <c r="C333" t="s">
        <v>47</v>
      </c>
      <c r="D333">
        <v>155.4</v>
      </c>
      <c r="E333">
        <v>215.8</v>
      </c>
      <c r="F333">
        <v>164.6</v>
      </c>
      <c r="G333">
        <v>164.2</v>
      </c>
      <c r="H333">
        <v>186</v>
      </c>
      <c r="I333">
        <v>175.9</v>
      </c>
      <c r="J333">
        <v>190.7</v>
      </c>
      <c r="K333">
        <v>164</v>
      </c>
      <c r="L333">
        <v>120.5</v>
      </c>
      <c r="M333">
        <v>178</v>
      </c>
      <c r="N333">
        <v>157.5</v>
      </c>
      <c r="O333">
        <v>183.3</v>
      </c>
      <c r="P333">
        <v>174.5</v>
      </c>
      <c r="Q333">
        <v>197.1</v>
      </c>
      <c r="R333">
        <v>168.4</v>
      </c>
      <c r="S333">
        <v>154.5</v>
      </c>
      <c r="T333">
        <v>166.3</v>
      </c>
      <c r="U333" t="s">
        <v>163</v>
      </c>
      <c r="V333">
        <v>170.5</v>
      </c>
      <c r="W333">
        <v>159.80000000000001</v>
      </c>
      <c r="X333">
        <v>169</v>
      </c>
      <c r="Y333">
        <v>159.30000000000001</v>
      </c>
      <c r="Z333">
        <v>162.19999999999999</v>
      </c>
      <c r="AA333">
        <v>164</v>
      </c>
      <c r="AB333">
        <v>168.4</v>
      </c>
      <c r="AC333">
        <v>163.1</v>
      </c>
      <c r="AD333">
        <v>169.2</v>
      </c>
    </row>
    <row r="334" spans="1:30" hidden="1" x14ac:dyDescent="0.25">
      <c r="A334" t="s">
        <v>44</v>
      </c>
      <c r="B334">
        <v>2022</v>
      </c>
      <c r="C334" t="s">
        <v>47</v>
      </c>
      <c r="D334">
        <v>152.9</v>
      </c>
      <c r="E334">
        <v>211.8</v>
      </c>
      <c r="F334">
        <v>164.5</v>
      </c>
      <c r="G334">
        <v>163.9</v>
      </c>
      <c r="H334">
        <v>199.5</v>
      </c>
      <c r="I334">
        <v>172.6</v>
      </c>
      <c r="J334">
        <v>166.2</v>
      </c>
      <c r="K334">
        <v>164.7</v>
      </c>
      <c r="L334">
        <v>119</v>
      </c>
      <c r="M334">
        <v>181.3</v>
      </c>
      <c r="N334">
        <v>166.2</v>
      </c>
      <c r="O334">
        <v>180.9</v>
      </c>
      <c r="P334">
        <v>170.8</v>
      </c>
      <c r="Q334">
        <v>193.9</v>
      </c>
      <c r="R334">
        <v>173.9</v>
      </c>
      <c r="S334">
        <v>166.5</v>
      </c>
      <c r="T334">
        <v>172.8</v>
      </c>
      <c r="U334" t="s">
        <v>163</v>
      </c>
      <c r="V334">
        <v>172.2</v>
      </c>
      <c r="W334">
        <v>164</v>
      </c>
      <c r="X334">
        <v>174</v>
      </c>
      <c r="Y334">
        <v>162.6</v>
      </c>
      <c r="Z334">
        <v>164.4</v>
      </c>
      <c r="AA334">
        <v>166.9</v>
      </c>
      <c r="AB334">
        <v>168.8</v>
      </c>
      <c r="AC334">
        <v>166.8</v>
      </c>
      <c r="AD334">
        <v>170.1</v>
      </c>
    </row>
    <row r="335" spans="1:30" hidden="1" x14ac:dyDescent="0.25">
      <c r="A335" t="s">
        <v>41</v>
      </c>
      <c r="B335">
        <v>2022</v>
      </c>
      <c r="C335" t="s">
        <v>48</v>
      </c>
      <c r="D335">
        <v>152.9</v>
      </c>
      <c r="E335">
        <v>214.7</v>
      </c>
      <c r="F335">
        <v>161.4</v>
      </c>
      <c r="G335">
        <v>164.6</v>
      </c>
      <c r="H335">
        <v>209.9</v>
      </c>
      <c r="I335">
        <v>168</v>
      </c>
      <c r="J335">
        <v>160.4</v>
      </c>
      <c r="K335">
        <v>165</v>
      </c>
      <c r="L335">
        <v>118.9</v>
      </c>
      <c r="M335">
        <v>186.6</v>
      </c>
      <c r="N335">
        <v>173.2</v>
      </c>
      <c r="O335">
        <v>180.4</v>
      </c>
      <c r="P335">
        <v>170.8</v>
      </c>
      <c r="Q335">
        <v>192.9</v>
      </c>
      <c r="R335">
        <v>179.3</v>
      </c>
      <c r="S335">
        <v>177.2</v>
      </c>
      <c r="T335">
        <v>179</v>
      </c>
      <c r="U335" t="s">
        <v>57</v>
      </c>
      <c r="V335">
        <v>175.3</v>
      </c>
      <c r="W335">
        <v>168.9</v>
      </c>
      <c r="X335">
        <v>177.7</v>
      </c>
      <c r="Y335">
        <v>167.1</v>
      </c>
      <c r="Z335">
        <v>167.6</v>
      </c>
      <c r="AA335">
        <v>171.8</v>
      </c>
      <c r="AB335">
        <v>168.5</v>
      </c>
      <c r="AC335">
        <v>170.9</v>
      </c>
      <c r="AD335">
        <v>172.5</v>
      </c>
    </row>
    <row r="336" spans="1:30" hidden="1" x14ac:dyDescent="0.25">
      <c r="A336" t="s">
        <v>43</v>
      </c>
      <c r="B336">
        <v>2022</v>
      </c>
      <c r="C336" t="s">
        <v>48</v>
      </c>
      <c r="D336">
        <v>156.69999999999999</v>
      </c>
      <c r="E336">
        <v>221.2</v>
      </c>
      <c r="F336">
        <v>164.1</v>
      </c>
      <c r="G336">
        <v>165.4</v>
      </c>
      <c r="H336">
        <v>189.5</v>
      </c>
      <c r="I336">
        <v>174.5</v>
      </c>
      <c r="J336">
        <v>203.2</v>
      </c>
      <c r="K336">
        <v>164.1</v>
      </c>
      <c r="L336">
        <v>121.2</v>
      </c>
      <c r="M336">
        <v>181.4</v>
      </c>
      <c r="N336">
        <v>158.5</v>
      </c>
      <c r="O336">
        <v>184.9</v>
      </c>
      <c r="P336">
        <v>177.5</v>
      </c>
      <c r="Q336">
        <v>197.5</v>
      </c>
      <c r="R336">
        <v>170</v>
      </c>
      <c r="S336">
        <v>155.9</v>
      </c>
      <c r="T336">
        <v>167.8</v>
      </c>
      <c r="U336" t="s">
        <v>164</v>
      </c>
      <c r="V336">
        <v>173.5</v>
      </c>
      <c r="W336">
        <v>161.1</v>
      </c>
      <c r="X336">
        <v>170.1</v>
      </c>
      <c r="Y336">
        <v>159.4</v>
      </c>
      <c r="Z336">
        <v>163.19999999999999</v>
      </c>
      <c r="AA336">
        <v>165.2</v>
      </c>
      <c r="AB336">
        <v>168.2</v>
      </c>
      <c r="AC336">
        <v>163.80000000000001</v>
      </c>
      <c r="AD336">
        <v>170.8</v>
      </c>
    </row>
    <row r="337" spans="1:30" hidden="1" x14ac:dyDescent="0.25">
      <c r="A337" t="s">
        <v>44</v>
      </c>
      <c r="B337">
        <v>2022</v>
      </c>
      <c r="C337" t="s">
        <v>48</v>
      </c>
      <c r="D337">
        <v>154.1</v>
      </c>
      <c r="E337">
        <v>217</v>
      </c>
      <c r="F337">
        <v>162.4</v>
      </c>
      <c r="G337">
        <v>164.9</v>
      </c>
      <c r="H337">
        <v>202.4</v>
      </c>
      <c r="I337">
        <v>171</v>
      </c>
      <c r="J337">
        <v>174.9</v>
      </c>
      <c r="K337">
        <v>164.7</v>
      </c>
      <c r="L337">
        <v>119.7</v>
      </c>
      <c r="M337">
        <v>184.9</v>
      </c>
      <c r="N337">
        <v>167.1</v>
      </c>
      <c r="O337">
        <v>182.5</v>
      </c>
      <c r="P337">
        <v>173.3</v>
      </c>
      <c r="Q337">
        <v>194.1</v>
      </c>
      <c r="R337">
        <v>175.6</v>
      </c>
      <c r="S337">
        <v>168.4</v>
      </c>
      <c r="T337">
        <v>174.6</v>
      </c>
      <c r="U337" t="s">
        <v>164</v>
      </c>
      <c r="V337">
        <v>174.6</v>
      </c>
      <c r="W337">
        <v>165.2</v>
      </c>
      <c r="X337">
        <v>174.8</v>
      </c>
      <c r="Y337">
        <v>163</v>
      </c>
      <c r="Z337">
        <v>165.1</v>
      </c>
      <c r="AA337">
        <v>167.9</v>
      </c>
      <c r="AB337">
        <v>168.4</v>
      </c>
      <c r="AC337">
        <v>167.5</v>
      </c>
      <c r="AD337">
        <v>171.7</v>
      </c>
    </row>
    <row r="338" spans="1:30" hidden="1" x14ac:dyDescent="0.25">
      <c r="A338" t="s">
        <v>41</v>
      </c>
      <c r="B338">
        <v>2022</v>
      </c>
      <c r="C338" t="s">
        <v>49</v>
      </c>
      <c r="D338">
        <v>153.80000000000001</v>
      </c>
      <c r="E338">
        <v>217.2</v>
      </c>
      <c r="F338">
        <v>169.6</v>
      </c>
      <c r="G338">
        <v>165.4</v>
      </c>
      <c r="H338">
        <v>208.1</v>
      </c>
      <c r="I338">
        <v>165.8</v>
      </c>
      <c r="J338">
        <v>167.3</v>
      </c>
      <c r="K338">
        <v>164.6</v>
      </c>
      <c r="L338">
        <v>119.1</v>
      </c>
      <c r="M338">
        <v>188.9</v>
      </c>
      <c r="N338">
        <v>174.2</v>
      </c>
      <c r="O338">
        <v>181.9</v>
      </c>
      <c r="P338">
        <v>172.4</v>
      </c>
      <c r="Q338">
        <v>192.9</v>
      </c>
      <c r="R338">
        <v>180.7</v>
      </c>
      <c r="S338">
        <v>178.7</v>
      </c>
      <c r="T338">
        <v>180.4</v>
      </c>
      <c r="U338" t="s">
        <v>57</v>
      </c>
      <c r="V338">
        <v>176.7</v>
      </c>
      <c r="W338">
        <v>170.3</v>
      </c>
      <c r="X338">
        <v>178.2</v>
      </c>
      <c r="Y338">
        <v>165.5</v>
      </c>
      <c r="Z338">
        <v>168</v>
      </c>
      <c r="AA338">
        <v>172.6</v>
      </c>
      <c r="AB338">
        <v>169.5</v>
      </c>
      <c r="AC338">
        <v>171</v>
      </c>
      <c r="AD338">
        <v>173.6</v>
      </c>
    </row>
    <row r="339" spans="1:30" hidden="1" x14ac:dyDescent="0.25">
      <c r="A339" t="s">
        <v>43</v>
      </c>
      <c r="B339">
        <v>2022</v>
      </c>
      <c r="C339" t="s">
        <v>49</v>
      </c>
      <c r="D339">
        <v>157.5</v>
      </c>
      <c r="E339">
        <v>223.4</v>
      </c>
      <c r="F339">
        <v>172.8</v>
      </c>
      <c r="G339">
        <v>166.4</v>
      </c>
      <c r="H339">
        <v>188.6</v>
      </c>
      <c r="I339">
        <v>174.1</v>
      </c>
      <c r="J339">
        <v>211.5</v>
      </c>
      <c r="K339">
        <v>163.6</v>
      </c>
      <c r="L339">
        <v>121.4</v>
      </c>
      <c r="M339">
        <v>183.5</v>
      </c>
      <c r="N339">
        <v>159.1</v>
      </c>
      <c r="O339">
        <v>186.3</v>
      </c>
      <c r="P339">
        <v>179.3</v>
      </c>
      <c r="Q339">
        <v>198.3</v>
      </c>
      <c r="R339">
        <v>171.6</v>
      </c>
      <c r="S339">
        <v>157.4</v>
      </c>
      <c r="T339">
        <v>169.4</v>
      </c>
      <c r="U339" t="s">
        <v>165</v>
      </c>
      <c r="V339">
        <v>174.9</v>
      </c>
      <c r="W339">
        <v>162.1</v>
      </c>
      <c r="X339">
        <v>170.9</v>
      </c>
      <c r="Y339">
        <v>157.19999999999999</v>
      </c>
      <c r="Z339">
        <v>164.1</v>
      </c>
      <c r="AA339">
        <v>166.5</v>
      </c>
      <c r="AB339">
        <v>169.2</v>
      </c>
      <c r="AC339">
        <v>163.80000000000001</v>
      </c>
      <c r="AD339">
        <v>171.4</v>
      </c>
    </row>
    <row r="340" spans="1:30" hidden="1" x14ac:dyDescent="0.25">
      <c r="A340" t="s">
        <v>44</v>
      </c>
      <c r="B340">
        <v>2022</v>
      </c>
      <c r="C340" t="s">
        <v>49</v>
      </c>
      <c r="D340">
        <v>155</v>
      </c>
      <c r="E340">
        <v>219.4</v>
      </c>
      <c r="F340">
        <v>170.8</v>
      </c>
      <c r="G340">
        <v>165.8</v>
      </c>
      <c r="H340">
        <v>200.9</v>
      </c>
      <c r="I340">
        <v>169.7</v>
      </c>
      <c r="J340">
        <v>182.3</v>
      </c>
      <c r="K340">
        <v>164.3</v>
      </c>
      <c r="L340">
        <v>119.9</v>
      </c>
      <c r="M340">
        <v>187.1</v>
      </c>
      <c r="N340">
        <v>167.9</v>
      </c>
      <c r="O340">
        <v>183.9</v>
      </c>
      <c r="P340">
        <v>174.9</v>
      </c>
      <c r="Q340">
        <v>194.3</v>
      </c>
      <c r="R340">
        <v>177.1</v>
      </c>
      <c r="S340">
        <v>169.9</v>
      </c>
      <c r="T340">
        <v>176</v>
      </c>
      <c r="U340" t="s">
        <v>165</v>
      </c>
      <c r="V340">
        <v>176</v>
      </c>
      <c r="W340">
        <v>166.4</v>
      </c>
      <c r="X340">
        <v>175.4</v>
      </c>
      <c r="Y340">
        <v>161.1</v>
      </c>
      <c r="Z340">
        <v>165.8</v>
      </c>
      <c r="AA340">
        <v>169</v>
      </c>
      <c r="AB340">
        <v>169.4</v>
      </c>
      <c r="AC340">
        <v>167.5</v>
      </c>
      <c r="AD340">
        <v>172.6</v>
      </c>
    </row>
    <row r="341" spans="1:30" hidden="1" x14ac:dyDescent="0.25">
      <c r="A341" t="s">
        <v>41</v>
      </c>
      <c r="B341">
        <v>2022</v>
      </c>
      <c r="C341" t="s">
        <v>50</v>
      </c>
      <c r="D341">
        <v>155.19999999999999</v>
      </c>
      <c r="E341">
        <v>210.8</v>
      </c>
      <c r="F341">
        <v>174.3</v>
      </c>
      <c r="G341">
        <v>166.3</v>
      </c>
      <c r="H341">
        <v>202.2</v>
      </c>
      <c r="I341">
        <v>169.6</v>
      </c>
      <c r="J341">
        <v>168.6</v>
      </c>
      <c r="K341">
        <v>164.4</v>
      </c>
      <c r="L341">
        <v>119.2</v>
      </c>
      <c r="M341">
        <v>191.8</v>
      </c>
      <c r="N341">
        <v>174.5</v>
      </c>
      <c r="O341">
        <v>183.1</v>
      </c>
      <c r="P341">
        <v>172.5</v>
      </c>
      <c r="Q341">
        <v>193.2</v>
      </c>
      <c r="R341">
        <v>182</v>
      </c>
      <c r="S341">
        <v>180.3</v>
      </c>
      <c r="T341">
        <v>181.7</v>
      </c>
      <c r="U341" t="s">
        <v>57</v>
      </c>
      <c r="V341">
        <v>179.6</v>
      </c>
      <c r="W341">
        <v>171.3</v>
      </c>
      <c r="X341">
        <v>178.8</v>
      </c>
      <c r="Y341">
        <v>166.3</v>
      </c>
      <c r="Z341">
        <v>168.6</v>
      </c>
      <c r="AA341">
        <v>174.7</v>
      </c>
      <c r="AB341">
        <v>169.7</v>
      </c>
      <c r="AC341">
        <v>171.8</v>
      </c>
      <c r="AD341">
        <v>174.3</v>
      </c>
    </row>
    <row r="342" spans="1:30" hidden="1" x14ac:dyDescent="0.25">
      <c r="A342" t="s">
        <v>43</v>
      </c>
      <c r="B342">
        <v>2022</v>
      </c>
      <c r="C342" t="s">
        <v>50</v>
      </c>
      <c r="D342">
        <v>159.30000000000001</v>
      </c>
      <c r="E342">
        <v>217.1</v>
      </c>
      <c r="F342">
        <v>176.6</v>
      </c>
      <c r="G342">
        <v>167.1</v>
      </c>
      <c r="H342">
        <v>184.8</v>
      </c>
      <c r="I342">
        <v>179.5</v>
      </c>
      <c r="J342">
        <v>208.5</v>
      </c>
      <c r="K342">
        <v>164</v>
      </c>
      <c r="L342">
        <v>121.5</v>
      </c>
      <c r="M342">
        <v>186.3</v>
      </c>
      <c r="N342">
        <v>159.80000000000001</v>
      </c>
      <c r="O342">
        <v>187.7</v>
      </c>
      <c r="P342">
        <v>179.4</v>
      </c>
      <c r="Q342">
        <v>198.6</v>
      </c>
      <c r="R342">
        <v>172.7</v>
      </c>
      <c r="S342">
        <v>158.69999999999999</v>
      </c>
      <c r="T342">
        <v>170.6</v>
      </c>
      <c r="U342" t="s">
        <v>166</v>
      </c>
      <c r="V342">
        <v>179.5</v>
      </c>
      <c r="W342">
        <v>163.1</v>
      </c>
      <c r="X342">
        <v>171.7</v>
      </c>
      <c r="Y342">
        <v>157.4</v>
      </c>
      <c r="Z342">
        <v>164.6</v>
      </c>
      <c r="AA342">
        <v>169.1</v>
      </c>
      <c r="AB342">
        <v>169.8</v>
      </c>
      <c r="AC342">
        <v>164.7</v>
      </c>
      <c r="AD342">
        <v>172.3</v>
      </c>
    </row>
    <row r="343" spans="1:30" hidden="1" x14ac:dyDescent="0.25">
      <c r="A343" t="s">
        <v>44</v>
      </c>
      <c r="B343">
        <v>2022</v>
      </c>
      <c r="C343" t="s">
        <v>50</v>
      </c>
      <c r="D343">
        <v>156.5</v>
      </c>
      <c r="E343">
        <v>213</v>
      </c>
      <c r="F343">
        <v>175.2</v>
      </c>
      <c r="G343">
        <v>166.6</v>
      </c>
      <c r="H343">
        <v>195.8</v>
      </c>
      <c r="I343">
        <v>174.2</v>
      </c>
      <c r="J343">
        <v>182.1</v>
      </c>
      <c r="K343">
        <v>164.3</v>
      </c>
      <c r="L343">
        <v>120</v>
      </c>
      <c r="M343">
        <v>190</v>
      </c>
      <c r="N343">
        <v>168.4</v>
      </c>
      <c r="O343">
        <v>185.2</v>
      </c>
      <c r="P343">
        <v>175</v>
      </c>
      <c r="Q343">
        <v>194.6</v>
      </c>
      <c r="R343">
        <v>178.3</v>
      </c>
      <c r="S343">
        <v>171.3</v>
      </c>
      <c r="T343">
        <v>177.3</v>
      </c>
      <c r="U343" t="s">
        <v>166</v>
      </c>
      <c r="V343">
        <v>179.6</v>
      </c>
      <c r="W343">
        <v>167.4</v>
      </c>
      <c r="X343">
        <v>176.1</v>
      </c>
      <c r="Y343">
        <v>161.6</v>
      </c>
      <c r="Z343">
        <v>166.3</v>
      </c>
      <c r="AA343">
        <v>171.4</v>
      </c>
      <c r="AB343">
        <v>169.7</v>
      </c>
      <c r="AC343">
        <v>168.4</v>
      </c>
      <c r="AD343">
        <v>173.4</v>
      </c>
    </row>
    <row r="344" spans="1:30" hidden="1" x14ac:dyDescent="0.25">
      <c r="A344" t="s">
        <v>41</v>
      </c>
      <c r="B344">
        <v>2022</v>
      </c>
      <c r="C344" t="s">
        <v>51</v>
      </c>
      <c r="D344">
        <v>159.5</v>
      </c>
      <c r="E344">
        <v>204.1</v>
      </c>
      <c r="F344">
        <v>168.3</v>
      </c>
      <c r="G344">
        <v>167.9</v>
      </c>
      <c r="H344">
        <v>198.1</v>
      </c>
      <c r="I344">
        <v>169.2</v>
      </c>
      <c r="J344">
        <v>173.1</v>
      </c>
      <c r="K344">
        <v>167.1</v>
      </c>
      <c r="L344">
        <v>120.2</v>
      </c>
      <c r="M344">
        <v>195.6</v>
      </c>
      <c r="N344">
        <v>174.8</v>
      </c>
      <c r="O344">
        <v>184</v>
      </c>
      <c r="P344">
        <v>173.9</v>
      </c>
      <c r="Q344">
        <v>193.7</v>
      </c>
      <c r="R344">
        <v>183.2</v>
      </c>
      <c r="S344">
        <v>181.7</v>
      </c>
      <c r="T344">
        <v>183</v>
      </c>
      <c r="U344" t="s">
        <v>57</v>
      </c>
      <c r="V344">
        <v>179.1</v>
      </c>
      <c r="W344">
        <v>172.3</v>
      </c>
      <c r="X344">
        <v>179.4</v>
      </c>
      <c r="Y344">
        <v>166.6</v>
      </c>
      <c r="Z344">
        <v>169.3</v>
      </c>
      <c r="AA344">
        <v>175.7</v>
      </c>
      <c r="AB344">
        <v>171.1</v>
      </c>
      <c r="AC344">
        <v>172.6</v>
      </c>
      <c r="AD344">
        <v>175.3</v>
      </c>
    </row>
    <row r="345" spans="1:30" hidden="1" x14ac:dyDescent="0.25">
      <c r="A345" t="s">
        <v>43</v>
      </c>
      <c r="B345">
        <v>2022</v>
      </c>
      <c r="C345" t="s">
        <v>51</v>
      </c>
      <c r="D345">
        <v>162.1</v>
      </c>
      <c r="E345">
        <v>210.9</v>
      </c>
      <c r="F345">
        <v>170.6</v>
      </c>
      <c r="G345">
        <v>168.4</v>
      </c>
      <c r="H345">
        <v>182.5</v>
      </c>
      <c r="I345">
        <v>177.1</v>
      </c>
      <c r="J345">
        <v>213.1</v>
      </c>
      <c r="K345">
        <v>167.3</v>
      </c>
      <c r="L345">
        <v>122.2</v>
      </c>
      <c r="M345">
        <v>189.7</v>
      </c>
      <c r="N345">
        <v>160.5</v>
      </c>
      <c r="O345">
        <v>188.9</v>
      </c>
      <c r="P345">
        <v>180.4</v>
      </c>
      <c r="Q345">
        <v>198.7</v>
      </c>
      <c r="R345">
        <v>173.7</v>
      </c>
      <c r="S345">
        <v>160</v>
      </c>
      <c r="T345">
        <v>171.6</v>
      </c>
      <c r="U345" t="s">
        <v>167</v>
      </c>
      <c r="V345">
        <v>178.4</v>
      </c>
      <c r="W345">
        <v>164.2</v>
      </c>
      <c r="X345">
        <v>172.6</v>
      </c>
      <c r="Y345">
        <v>157.69999999999999</v>
      </c>
      <c r="Z345">
        <v>165.1</v>
      </c>
      <c r="AA345">
        <v>169.9</v>
      </c>
      <c r="AB345">
        <v>171.4</v>
      </c>
      <c r="AC345">
        <v>165.4</v>
      </c>
      <c r="AD345">
        <v>173.1</v>
      </c>
    </row>
    <row r="346" spans="1:30" hidden="1" x14ac:dyDescent="0.25">
      <c r="A346" t="s">
        <v>44</v>
      </c>
      <c r="B346">
        <v>2022</v>
      </c>
      <c r="C346" t="s">
        <v>51</v>
      </c>
      <c r="D346">
        <v>160.30000000000001</v>
      </c>
      <c r="E346">
        <v>206.5</v>
      </c>
      <c r="F346">
        <v>169.2</v>
      </c>
      <c r="G346">
        <v>168.1</v>
      </c>
      <c r="H346">
        <v>192.4</v>
      </c>
      <c r="I346">
        <v>172.9</v>
      </c>
      <c r="J346">
        <v>186.7</v>
      </c>
      <c r="K346">
        <v>167.2</v>
      </c>
      <c r="L346">
        <v>120.9</v>
      </c>
      <c r="M346">
        <v>193.6</v>
      </c>
      <c r="N346">
        <v>168.8</v>
      </c>
      <c r="O346">
        <v>186.3</v>
      </c>
      <c r="P346">
        <v>176.3</v>
      </c>
      <c r="Q346">
        <v>195</v>
      </c>
      <c r="R346">
        <v>179.5</v>
      </c>
      <c r="S346">
        <v>172.7</v>
      </c>
      <c r="T346">
        <v>178.5</v>
      </c>
      <c r="U346" t="s">
        <v>167</v>
      </c>
      <c r="V346">
        <v>178.8</v>
      </c>
      <c r="W346">
        <v>168.5</v>
      </c>
      <c r="X346">
        <v>176.8</v>
      </c>
      <c r="Y346">
        <v>161.9</v>
      </c>
      <c r="Z346">
        <v>166.9</v>
      </c>
      <c r="AA346">
        <v>172.3</v>
      </c>
      <c r="AB346">
        <v>171.2</v>
      </c>
      <c r="AC346">
        <v>169.1</v>
      </c>
      <c r="AD346">
        <v>174.3</v>
      </c>
    </row>
    <row r="347" spans="1:30" hidden="1" x14ac:dyDescent="0.25">
      <c r="A347" t="s">
        <v>41</v>
      </c>
      <c r="B347">
        <v>2022</v>
      </c>
      <c r="C347" t="s">
        <v>52</v>
      </c>
      <c r="D347">
        <v>162.9</v>
      </c>
      <c r="E347">
        <v>206.7</v>
      </c>
      <c r="F347">
        <v>169</v>
      </c>
      <c r="G347">
        <v>169.5</v>
      </c>
      <c r="H347">
        <v>194.1</v>
      </c>
      <c r="I347">
        <v>164.1</v>
      </c>
      <c r="J347">
        <v>176.9</v>
      </c>
      <c r="K347">
        <v>169</v>
      </c>
      <c r="L347">
        <v>120.8</v>
      </c>
      <c r="M347">
        <v>199.1</v>
      </c>
      <c r="N347">
        <v>175.4</v>
      </c>
      <c r="O347">
        <v>184.8</v>
      </c>
      <c r="P347">
        <v>175.5</v>
      </c>
      <c r="Q347">
        <v>194.5</v>
      </c>
      <c r="R347">
        <v>184.7</v>
      </c>
      <c r="S347">
        <v>183.3</v>
      </c>
      <c r="T347">
        <v>184.5</v>
      </c>
      <c r="U347" t="s">
        <v>57</v>
      </c>
      <c r="V347">
        <v>179.7</v>
      </c>
      <c r="W347">
        <v>173.6</v>
      </c>
      <c r="X347">
        <v>180.2</v>
      </c>
      <c r="Y347">
        <v>166.9</v>
      </c>
      <c r="Z347">
        <v>170</v>
      </c>
      <c r="AA347">
        <v>176.2</v>
      </c>
      <c r="AB347">
        <v>170.8</v>
      </c>
      <c r="AC347">
        <v>173.1</v>
      </c>
      <c r="AD347">
        <v>176.4</v>
      </c>
    </row>
    <row r="348" spans="1:30" hidden="1" x14ac:dyDescent="0.25">
      <c r="A348" t="s">
        <v>43</v>
      </c>
      <c r="B348">
        <v>2022</v>
      </c>
      <c r="C348" t="s">
        <v>52</v>
      </c>
      <c r="D348">
        <v>164.9</v>
      </c>
      <c r="E348">
        <v>213.7</v>
      </c>
      <c r="F348">
        <v>170.9</v>
      </c>
      <c r="G348">
        <v>170.1</v>
      </c>
      <c r="H348">
        <v>179.3</v>
      </c>
      <c r="I348">
        <v>167.5</v>
      </c>
      <c r="J348">
        <v>220.8</v>
      </c>
      <c r="K348">
        <v>169.2</v>
      </c>
      <c r="L348">
        <v>123.1</v>
      </c>
      <c r="M348">
        <v>193.6</v>
      </c>
      <c r="N348">
        <v>161.1</v>
      </c>
      <c r="O348">
        <v>190.4</v>
      </c>
      <c r="P348">
        <v>181.8</v>
      </c>
      <c r="Q348">
        <v>199.7</v>
      </c>
      <c r="R348">
        <v>175</v>
      </c>
      <c r="S348">
        <v>161.69999999999999</v>
      </c>
      <c r="T348">
        <v>173</v>
      </c>
      <c r="U348" t="s">
        <v>168</v>
      </c>
      <c r="V348">
        <v>179.2</v>
      </c>
      <c r="W348">
        <v>165</v>
      </c>
      <c r="X348">
        <v>173.8</v>
      </c>
      <c r="Y348">
        <v>158.19999999999999</v>
      </c>
      <c r="Z348">
        <v>165.8</v>
      </c>
      <c r="AA348">
        <v>170.9</v>
      </c>
      <c r="AB348">
        <v>171.1</v>
      </c>
      <c r="AC348">
        <v>166.1</v>
      </c>
      <c r="AD348">
        <v>174.1</v>
      </c>
    </row>
    <row r="349" spans="1:30" hidden="1" x14ac:dyDescent="0.25">
      <c r="A349" t="s">
        <v>44</v>
      </c>
      <c r="B349">
        <v>2022</v>
      </c>
      <c r="C349" t="s">
        <v>52</v>
      </c>
      <c r="D349">
        <v>163.5</v>
      </c>
      <c r="E349">
        <v>209.2</v>
      </c>
      <c r="F349">
        <v>169.7</v>
      </c>
      <c r="G349">
        <v>169.7</v>
      </c>
      <c r="H349">
        <v>188.7</v>
      </c>
      <c r="I349">
        <v>165.7</v>
      </c>
      <c r="J349">
        <v>191.8</v>
      </c>
      <c r="K349">
        <v>169.1</v>
      </c>
      <c r="L349">
        <v>121.6</v>
      </c>
      <c r="M349">
        <v>197.3</v>
      </c>
      <c r="N349">
        <v>169.4</v>
      </c>
      <c r="O349">
        <v>187.4</v>
      </c>
      <c r="P349">
        <v>177.8</v>
      </c>
      <c r="Q349">
        <v>195.9</v>
      </c>
      <c r="R349">
        <v>180.9</v>
      </c>
      <c r="S349">
        <v>174.3</v>
      </c>
      <c r="T349">
        <v>179.9</v>
      </c>
      <c r="U349" t="s">
        <v>168</v>
      </c>
      <c r="V349">
        <v>179.5</v>
      </c>
      <c r="W349">
        <v>169.5</v>
      </c>
      <c r="X349">
        <v>177.8</v>
      </c>
      <c r="Y349">
        <v>162.30000000000001</v>
      </c>
      <c r="Z349">
        <v>167.6</v>
      </c>
      <c r="AA349">
        <v>173.1</v>
      </c>
      <c r="AB349">
        <v>170.9</v>
      </c>
      <c r="AC349">
        <v>169.7</v>
      </c>
      <c r="AD349">
        <v>175.3</v>
      </c>
    </row>
    <row r="350" spans="1:30" hidden="1" x14ac:dyDescent="0.25">
      <c r="A350" t="s">
        <v>41</v>
      </c>
      <c r="B350">
        <v>2022</v>
      </c>
      <c r="C350" t="s">
        <v>53</v>
      </c>
      <c r="D350">
        <v>164.7</v>
      </c>
      <c r="E350">
        <v>208.8</v>
      </c>
      <c r="F350">
        <v>170.3</v>
      </c>
      <c r="G350">
        <v>170.9</v>
      </c>
      <c r="H350">
        <v>191.6</v>
      </c>
      <c r="I350">
        <v>162.19999999999999</v>
      </c>
      <c r="J350">
        <v>184.8</v>
      </c>
      <c r="K350">
        <v>169.7</v>
      </c>
      <c r="L350">
        <v>121.1</v>
      </c>
      <c r="M350">
        <v>201.6</v>
      </c>
      <c r="N350">
        <v>175.8</v>
      </c>
      <c r="O350">
        <v>185.6</v>
      </c>
      <c r="P350">
        <v>177.4</v>
      </c>
      <c r="Q350">
        <v>194.9</v>
      </c>
      <c r="R350">
        <v>186.1</v>
      </c>
      <c r="S350">
        <v>184.4</v>
      </c>
      <c r="T350">
        <v>185.9</v>
      </c>
      <c r="U350" t="s">
        <v>57</v>
      </c>
      <c r="V350">
        <v>180.8</v>
      </c>
      <c r="W350">
        <v>174.4</v>
      </c>
      <c r="X350">
        <v>181.2</v>
      </c>
      <c r="Y350">
        <v>167.4</v>
      </c>
      <c r="Z350">
        <v>170.6</v>
      </c>
      <c r="AA350">
        <v>176.5</v>
      </c>
      <c r="AB350">
        <v>172</v>
      </c>
      <c r="AC350">
        <v>173.9</v>
      </c>
      <c r="AD350">
        <v>177.9</v>
      </c>
    </row>
    <row r="351" spans="1:30" hidden="1" x14ac:dyDescent="0.25">
      <c r="A351" t="s">
        <v>43</v>
      </c>
      <c r="B351">
        <v>2022</v>
      </c>
      <c r="C351" t="s">
        <v>53</v>
      </c>
      <c r="D351">
        <v>166.4</v>
      </c>
      <c r="E351">
        <v>214.9</v>
      </c>
      <c r="F351">
        <v>171.9</v>
      </c>
      <c r="G351">
        <v>171</v>
      </c>
      <c r="H351">
        <v>177.7</v>
      </c>
      <c r="I351">
        <v>165.7</v>
      </c>
      <c r="J351">
        <v>228.6</v>
      </c>
      <c r="K351">
        <v>169.9</v>
      </c>
      <c r="L351">
        <v>123.4</v>
      </c>
      <c r="M351">
        <v>196.4</v>
      </c>
      <c r="N351">
        <v>161.6</v>
      </c>
      <c r="O351">
        <v>191.5</v>
      </c>
      <c r="P351">
        <v>183.3</v>
      </c>
      <c r="Q351">
        <v>200.1</v>
      </c>
      <c r="R351">
        <v>175.5</v>
      </c>
      <c r="S351">
        <v>162.6</v>
      </c>
      <c r="T351">
        <v>173.6</v>
      </c>
      <c r="U351" t="s">
        <v>169</v>
      </c>
      <c r="V351">
        <v>180</v>
      </c>
      <c r="W351">
        <v>166</v>
      </c>
      <c r="X351">
        <v>174.7</v>
      </c>
      <c r="Y351">
        <v>158.80000000000001</v>
      </c>
      <c r="Z351">
        <v>166.3</v>
      </c>
      <c r="AA351">
        <v>171.2</v>
      </c>
      <c r="AB351">
        <v>172.3</v>
      </c>
      <c r="AC351">
        <v>166.8</v>
      </c>
      <c r="AD351">
        <v>175.3</v>
      </c>
    </row>
    <row r="352" spans="1:30" hidden="1" x14ac:dyDescent="0.25">
      <c r="A352" t="s">
        <v>44</v>
      </c>
      <c r="B352">
        <v>2022</v>
      </c>
      <c r="C352" t="s">
        <v>53</v>
      </c>
      <c r="D352">
        <v>165.2</v>
      </c>
      <c r="E352">
        <v>210.9</v>
      </c>
      <c r="F352">
        <v>170.9</v>
      </c>
      <c r="G352">
        <v>170.9</v>
      </c>
      <c r="H352">
        <v>186.5</v>
      </c>
      <c r="I352">
        <v>163.80000000000001</v>
      </c>
      <c r="J352">
        <v>199.7</v>
      </c>
      <c r="K352">
        <v>169.8</v>
      </c>
      <c r="L352">
        <v>121.9</v>
      </c>
      <c r="M352">
        <v>199.9</v>
      </c>
      <c r="N352">
        <v>169.9</v>
      </c>
      <c r="O352">
        <v>188.3</v>
      </c>
      <c r="P352">
        <v>179.6</v>
      </c>
      <c r="Q352">
        <v>196.3</v>
      </c>
      <c r="R352">
        <v>181.9</v>
      </c>
      <c r="S352">
        <v>175.3</v>
      </c>
      <c r="T352">
        <v>181</v>
      </c>
      <c r="U352" t="s">
        <v>169</v>
      </c>
      <c r="V352">
        <v>180.5</v>
      </c>
      <c r="W352">
        <v>170.4</v>
      </c>
      <c r="X352">
        <v>178.7</v>
      </c>
      <c r="Y352">
        <v>162.9</v>
      </c>
      <c r="Z352">
        <v>168.2</v>
      </c>
      <c r="AA352">
        <v>173.4</v>
      </c>
      <c r="AB352">
        <v>172.1</v>
      </c>
      <c r="AC352">
        <v>170.5</v>
      </c>
      <c r="AD352">
        <v>176.7</v>
      </c>
    </row>
    <row r="353" spans="1:30" hidden="1" x14ac:dyDescent="0.25">
      <c r="A353" t="s">
        <v>41</v>
      </c>
      <c r="B353">
        <v>2022</v>
      </c>
      <c r="C353" t="s">
        <v>55</v>
      </c>
      <c r="D353">
        <v>166.9</v>
      </c>
      <c r="E353">
        <v>207.2</v>
      </c>
      <c r="F353">
        <v>180.2</v>
      </c>
      <c r="G353">
        <v>172.3</v>
      </c>
      <c r="H353">
        <v>194</v>
      </c>
      <c r="I353">
        <v>159.1</v>
      </c>
      <c r="J353">
        <v>171.6</v>
      </c>
      <c r="K353">
        <v>170.2</v>
      </c>
      <c r="L353">
        <v>121.5</v>
      </c>
      <c r="M353">
        <v>204.8</v>
      </c>
      <c r="N353">
        <v>176.4</v>
      </c>
      <c r="O353">
        <v>186.9</v>
      </c>
      <c r="P353">
        <v>176.6</v>
      </c>
      <c r="Q353">
        <v>195.5</v>
      </c>
      <c r="R353">
        <v>187.2</v>
      </c>
      <c r="S353">
        <v>185.2</v>
      </c>
      <c r="T353">
        <v>186.9</v>
      </c>
      <c r="U353" t="s">
        <v>57</v>
      </c>
      <c r="V353">
        <v>181.9</v>
      </c>
      <c r="W353">
        <v>175.5</v>
      </c>
      <c r="X353">
        <v>182.3</v>
      </c>
      <c r="Y353">
        <v>167.5</v>
      </c>
      <c r="Z353">
        <v>170.8</v>
      </c>
      <c r="AA353">
        <v>176.9</v>
      </c>
      <c r="AB353">
        <v>173.4</v>
      </c>
      <c r="AC353">
        <v>174.6</v>
      </c>
      <c r="AD353">
        <v>177.8</v>
      </c>
    </row>
    <row r="354" spans="1:30" hidden="1" x14ac:dyDescent="0.25">
      <c r="A354" t="s">
        <v>43</v>
      </c>
      <c r="B354">
        <v>2022</v>
      </c>
      <c r="C354" t="s">
        <v>55</v>
      </c>
      <c r="D354">
        <v>168.4</v>
      </c>
      <c r="E354">
        <v>213.4</v>
      </c>
      <c r="F354">
        <v>183.2</v>
      </c>
      <c r="G354">
        <v>172.3</v>
      </c>
      <c r="H354">
        <v>180</v>
      </c>
      <c r="I354">
        <v>162.6</v>
      </c>
      <c r="J354">
        <v>205.5</v>
      </c>
      <c r="K354">
        <v>171</v>
      </c>
      <c r="L354">
        <v>123.4</v>
      </c>
      <c r="M354">
        <v>198.8</v>
      </c>
      <c r="N354">
        <v>162.1</v>
      </c>
      <c r="O354">
        <v>192.4</v>
      </c>
      <c r="P354">
        <v>181.3</v>
      </c>
      <c r="Q354">
        <v>200.6</v>
      </c>
      <c r="R354">
        <v>176.7</v>
      </c>
      <c r="S354">
        <v>163.5</v>
      </c>
      <c r="T354">
        <v>174.7</v>
      </c>
      <c r="U354" t="s">
        <v>170</v>
      </c>
      <c r="V354">
        <v>180.3</v>
      </c>
      <c r="W354">
        <v>166.9</v>
      </c>
      <c r="X354">
        <v>175.8</v>
      </c>
      <c r="Y354">
        <v>158.9</v>
      </c>
      <c r="Z354">
        <v>166.7</v>
      </c>
      <c r="AA354">
        <v>171.5</v>
      </c>
      <c r="AB354">
        <v>173.8</v>
      </c>
      <c r="AC354">
        <v>167.4</v>
      </c>
      <c r="AD354">
        <v>174.1</v>
      </c>
    </row>
    <row r="355" spans="1:30" hidden="1" x14ac:dyDescent="0.25">
      <c r="A355" t="s">
        <v>44</v>
      </c>
      <c r="B355">
        <v>2022</v>
      </c>
      <c r="C355" t="s">
        <v>55</v>
      </c>
      <c r="D355">
        <v>167.4</v>
      </c>
      <c r="E355">
        <v>209.4</v>
      </c>
      <c r="F355">
        <v>181.4</v>
      </c>
      <c r="G355">
        <v>172.3</v>
      </c>
      <c r="H355">
        <v>188.9</v>
      </c>
      <c r="I355">
        <v>160.69999999999999</v>
      </c>
      <c r="J355">
        <v>183.1</v>
      </c>
      <c r="K355">
        <v>170.5</v>
      </c>
      <c r="L355">
        <v>122.1</v>
      </c>
      <c r="M355">
        <v>202.8</v>
      </c>
      <c r="N355">
        <v>170.4</v>
      </c>
      <c r="O355">
        <v>189.5</v>
      </c>
      <c r="P355">
        <v>178.3</v>
      </c>
      <c r="Q355">
        <v>196.9</v>
      </c>
      <c r="R355">
        <v>183.1</v>
      </c>
      <c r="S355">
        <v>176.2</v>
      </c>
      <c r="T355">
        <v>182.1</v>
      </c>
      <c r="U355" t="s">
        <v>170</v>
      </c>
      <c r="V355">
        <v>181.3</v>
      </c>
      <c r="W355">
        <v>171.4</v>
      </c>
      <c r="X355">
        <v>179.8</v>
      </c>
      <c r="Y355">
        <v>163</v>
      </c>
      <c r="Z355">
        <v>168.5</v>
      </c>
      <c r="AA355">
        <v>173.7</v>
      </c>
      <c r="AB355">
        <v>173.6</v>
      </c>
      <c r="AC355">
        <v>171.1</v>
      </c>
      <c r="AD355">
        <v>176.5</v>
      </c>
    </row>
    <row r="356" spans="1:30" hidden="1" x14ac:dyDescent="0.25">
      <c r="A356" t="s">
        <v>41</v>
      </c>
      <c r="B356">
        <v>2022</v>
      </c>
      <c r="C356" t="s">
        <v>56</v>
      </c>
      <c r="D356">
        <v>168.8</v>
      </c>
      <c r="E356">
        <v>206.9</v>
      </c>
      <c r="F356">
        <v>189.1</v>
      </c>
      <c r="G356">
        <v>173.4</v>
      </c>
      <c r="H356">
        <v>193.9</v>
      </c>
      <c r="I356">
        <v>156.69999999999999</v>
      </c>
      <c r="J356">
        <v>150.19999999999999</v>
      </c>
      <c r="K356">
        <v>170.5</v>
      </c>
      <c r="L356">
        <v>121.2</v>
      </c>
      <c r="M356">
        <v>207.5</v>
      </c>
      <c r="N356">
        <v>176.8</v>
      </c>
      <c r="O356">
        <v>187.7</v>
      </c>
      <c r="P356">
        <v>174.4</v>
      </c>
      <c r="Q356">
        <v>195.9</v>
      </c>
      <c r="R356">
        <v>188.1</v>
      </c>
      <c r="S356">
        <v>185.9</v>
      </c>
      <c r="T356">
        <v>187.8</v>
      </c>
      <c r="U356" t="s">
        <v>57</v>
      </c>
      <c r="V356">
        <v>182.8</v>
      </c>
      <c r="W356">
        <v>176.4</v>
      </c>
      <c r="X356">
        <v>183.5</v>
      </c>
      <c r="Y356">
        <v>167.8</v>
      </c>
      <c r="Z356">
        <v>171.2</v>
      </c>
      <c r="AA356">
        <v>177.3</v>
      </c>
      <c r="AB356">
        <v>175.7</v>
      </c>
      <c r="AC356">
        <v>175.5</v>
      </c>
      <c r="AD356">
        <v>177.1</v>
      </c>
    </row>
    <row r="357" spans="1:30" hidden="1" x14ac:dyDescent="0.25">
      <c r="A357" t="s">
        <v>43</v>
      </c>
      <c r="B357">
        <v>2022</v>
      </c>
      <c r="C357" t="s">
        <v>56</v>
      </c>
      <c r="D357">
        <v>170.2</v>
      </c>
      <c r="E357">
        <v>212.9</v>
      </c>
      <c r="F357">
        <v>191.9</v>
      </c>
      <c r="G357">
        <v>173.9</v>
      </c>
      <c r="H357">
        <v>179.1</v>
      </c>
      <c r="I357">
        <v>159.5</v>
      </c>
      <c r="J357">
        <v>178.7</v>
      </c>
      <c r="K357">
        <v>171.3</v>
      </c>
      <c r="L357">
        <v>123.1</v>
      </c>
      <c r="M357">
        <v>200.5</v>
      </c>
      <c r="N357">
        <v>162.80000000000001</v>
      </c>
      <c r="O357">
        <v>193.3</v>
      </c>
      <c r="P357">
        <v>178.6</v>
      </c>
      <c r="Q357">
        <v>201.1</v>
      </c>
      <c r="R357">
        <v>177.7</v>
      </c>
      <c r="S357">
        <v>164.5</v>
      </c>
      <c r="T357">
        <v>175.7</v>
      </c>
      <c r="U357" t="s">
        <v>171</v>
      </c>
      <c r="V357">
        <v>180.6</v>
      </c>
      <c r="W357">
        <v>167.3</v>
      </c>
      <c r="X357">
        <v>177.2</v>
      </c>
      <c r="Y357">
        <v>159.4</v>
      </c>
      <c r="Z357">
        <v>167.1</v>
      </c>
      <c r="AA357">
        <v>171.8</v>
      </c>
      <c r="AB357">
        <v>176</v>
      </c>
      <c r="AC357">
        <v>168.2</v>
      </c>
      <c r="AD357">
        <v>174.1</v>
      </c>
    </row>
    <row r="358" spans="1:30" hidden="1" x14ac:dyDescent="0.25">
      <c r="A358" t="s">
        <v>44</v>
      </c>
      <c r="B358">
        <v>2022</v>
      </c>
      <c r="C358" t="s">
        <v>56</v>
      </c>
      <c r="D358">
        <v>169.2</v>
      </c>
      <c r="E358">
        <v>209</v>
      </c>
      <c r="F358">
        <v>190.2</v>
      </c>
      <c r="G358">
        <v>173.6</v>
      </c>
      <c r="H358">
        <v>188.5</v>
      </c>
      <c r="I358">
        <v>158</v>
      </c>
      <c r="J358">
        <v>159.9</v>
      </c>
      <c r="K358">
        <v>170.8</v>
      </c>
      <c r="L358">
        <v>121.8</v>
      </c>
      <c r="M358">
        <v>205.2</v>
      </c>
      <c r="N358">
        <v>171</v>
      </c>
      <c r="O358">
        <v>190.3</v>
      </c>
      <c r="P358">
        <v>175.9</v>
      </c>
      <c r="Q358">
        <v>197.3</v>
      </c>
      <c r="R358">
        <v>184</v>
      </c>
      <c r="S358">
        <v>177</v>
      </c>
      <c r="T358">
        <v>183</v>
      </c>
      <c r="U358" t="s">
        <v>171</v>
      </c>
      <c r="V358">
        <v>182</v>
      </c>
      <c r="W358">
        <v>172.1</v>
      </c>
      <c r="X358">
        <v>181.1</v>
      </c>
      <c r="Y358">
        <v>163.4</v>
      </c>
      <c r="Z358">
        <v>168.9</v>
      </c>
      <c r="AA358">
        <v>174.1</v>
      </c>
      <c r="AB358">
        <v>175.8</v>
      </c>
      <c r="AC358">
        <v>172</v>
      </c>
      <c r="AD358">
        <v>175.7</v>
      </c>
    </row>
    <row r="359" spans="1:30" hidden="1" x14ac:dyDescent="0.25">
      <c r="A359" t="s">
        <v>41</v>
      </c>
      <c r="B359">
        <v>2023</v>
      </c>
      <c r="C359" t="s">
        <v>42</v>
      </c>
      <c r="D359">
        <v>174</v>
      </c>
      <c r="E359">
        <v>208.3</v>
      </c>
      <c r="F359">
        <v>192.9</v>
      </c>
      <c r="G359">
        <v>174.3</v>
      </c>
      <c r="H359">
        <v>192.6</v>
      </c>
      <c r="I359">
        <v>156.30000000000001</v>
      </c>
      <c r="J359">
        <v>142.9</v>
      </c>
      <c r="K359">
        <v>170.7</v>
      </c>
      <c r="L359">
        <v>120.3</v>
      </c>
      <c r="M359">
        <v>210.5</v>
      </c>
      <c r="N359">
        <v>176.9</v>
      </c>
      <c r="O359">
        <v>188.5</v>
      </c>
      <c r="P359">
        <v>175</v>
      </c>
      <c r="Q359">
        <v>196.9</v>
      </c>
      <c r="R359">
        <v>189</v>
      </c>
      <c r="S359">
        <v>186.3</v>
      </c>
      <c r="T359">
        <v>188.6</v>
      </c>
      <c r="U359" t="s">
        <v>57</v>
      </c>
      <c r="V359">
        <v>183.2</v>
      </c>
      <c r="W359">
        <v>177.2</v>
      </c>
      <c r="X359">
        <v>184.7</v>
      </c>
      <c r="Y359">
        <v>168.2</v>
      </c>
      <c r="Z359">
        <v>171.8</v>
      </c>
      <c r="AA359">
        <v>177.8</v>
      </c>
      <c r="AB359">
        <v>178.4</v>
      </c>
      <c r="AC359">
        <v>176.5</v>
      </c>
      <c r="AD359">
        <v>177.8</v>
      </c>
    </row>
    <row r="360" spans="1:30" hidden="1" x14ac:dyDescent="0.25">
      <c r="A360" t="s">
        <v>43</v>
      </c>
      <c r="B360">
        <v>2023</v>
      </c>
      <c r="C360" t="s">
        <v>42</v>
      </c>
      <c r="D360">
        <v>173.3</v>
      </c>
      <c r="E360">
        <v>215.2</v>
      </c>
      <c r="F360">
        <v>197</v>
      </c>
      <c r="G360">
        <v>175.2</v>
      </c>
      <c r="H360">
        <v>178</v>
      </c>
      <c r="I360">
        <v>160.5</v>
      </c>
      <c r="J360">
        <v>175.3</v>
      </c>
      <c r="K360">
        <v>171.2</v>
      </c>
      <c r="L360">
        <v>122.7</v>
      </c>
      <c r="M360">
        <v>204.3</v>
      </c>
      <c r="N360">
        <v>163.69999999999999</v>
      </c>
      <c r="O360">
        <v>194.3</v>
      </c>
      <c r="P360">
        <v>179.5</v>
      </c>
      <c r="Q360">
        <v>201.6</v>
      </c>
      <c r="R360">
        <v>178.7</v>
      </c>
      <c r="S360">
        <v>165.3</v>
      </c>
      <c r="T360">
        <v>176.6</v>
      </c>
      <c r="U360" t="s">
        <v>172</v>
      </c>
      <c r="V360">
        <v>180.1</v>
      </c>
      <c r="W360">
        <v>168</v>
      </c>
      <c r="X360">
        <v>178.5</v>
      </c>
      <c r="Y360">
        <v>159.5</v>
      </c>
      <c r="Z360">
        <v>167.8</v>
      </c>
      <c r="AA360">
        <v>171.8</v>
      </c>
      <c r="AB360">
        <v>178.8</v>
      </c>
      <c r="AC360">
        <v>168.9</v>
      </c>
      <c r="AD360">
        <v>174.9</v>
      </c>
    </row>
    <row r="361" spans="1:30" hidden="1" x14ac:dyDescent="0.25">
      <c r="A361" t="s">
        <v>44</v>
      </c>
      <c r="B361">
        <v>2023</v>
      </c>
      <c r="C361" t="s">
        <v>42</v>
      </c>
      <c r="D361">
        <v>173.8</v>
      </c>
      <c r="E361">
        <v>210.7</v>
      </c>
      <c r="F361">
        <v>194.5</v>
      </c>
      <c r="G361">
        <v>174.6</v>
      </c>
      <c r="H361">
        <v>187.2</v>
      </c>
      <c r="I361">
        <v>158.30000000000001</v>
      </c>
      <c r="J361">
        <v>153.9</v>
      </c>
      <c r="K361">
        <v>170.9</v>
      </c>
      <c r="L361">
        <v>121.1</v>
      </c>
      <c r="M361">
        <v>208.4</v>
      </c>
      <c r="N361">
        <v>171.4</v>
      </c>
      <c r="O361">
        <v>191.2</v>
      </c>
      <c r="P361">
        <v>176.7</v>
      </c>
      <c r="Q361">
        <v>198.2</v>
      </c>
      <c r="R361">
        <v>184.9</v>
      </c>
      <c r="S361">
        <v>177.6</v>
      </c>
      <c r="T361">
        <v>183.8</v>
      </c>
      <c r="U361" t="s">
        <v>172</v>
      </c>
      <c r="V361">
        <v>182</v>
      </c>
      <c r="W361">
        <v>172.9</v>
      </c>
      <c r="X361">
        <v>182.3</v>
      </c>
      <c r="Y361">
        <v>163.6</v>
      </c>
      <c r="Z361">
        <v>169.5</v>
      </c>
      <c r="AA361">
        <v>174.3</v>
      </c>
      <c r="AB361">
        <v>178.6</v>
      </c>
      <c r="AC361">
        <v>172.8</v>
      </c>
      <c r="AD361">
        <v>176.5</v>
      </c>
    </row>
    <row r="362" spans="1:30" hidden="1" x14ac:dyDescent="0.25">
      <c r="A362" t="s">
        <v>41</v>
      </c>
      <c r="B362">
        <v>2023</v>
      </c>
      <c r="C362" t="s">
        <v>45</v>
      </c>
      <c r="D362">
        <v>174.2</v>
      </c>
      <c r="E362">
        <v>205.2</v>
      </c>
      <c r="F362">
        <v>173.9</v>
      </c>
      <c r="G362">
        <v>177</v>
      </c>
      <c r="H362">
        <v>183.4</v>
      </c>
      <c r="I362">
        <v>167.2</v>
      </c>
      <c r="J362">
        <v>140.9</v>
      </c>
      <c r="K362">
        <v>170.4</v>
      </c>
      <c r="L362">
        <v>119.1</v>
      </c>
      <c r="M362">
        <v>212.1</v>
      </c>
      <c r="N362">
        <v>177.6</v>
      </c>
      <c r="O362">
        <v>189.9</v>
      </c>
      <c r="P362">
        <v>174.8</v>
      </c>
      <c r="Q362">
        <v>198.3</v>
      </c>
      <c r="R362">
        <v>190</v>
      </c>
      <c r="S362">
        <v>187</v>
      </c>
      <c r="T362">
        <v>189.6</v>
      </c>
      <c r="U362" t="s">
        <v>57</v>
      </c>
      <c r="V362">
        <v>181.6</v>
      </c>
      <c r="W362">
        <v>178.6</v>
      </c>
      <c r="X362">
        <v>186.6</v>
      </c>
      <c r="Y362">
        <v>169</v>
      </c>
      <c r="Z362">
        <v>172.8</v>
      </c>
      <c r="AA362">
        <v>178.5</v>
      </c>
      <c r="AB362">
        <v>180.7</v>
      </c>
      <c r="AC362">
        <v>177.9</v>
      </c>
      <c r="AD362">
        <v>178</v>
      </c>
    </row>
    <row r="363" spans="1:30" hidden="1" x14ac:dyDescent="0.25">
      <c r="A363" t="s">
        <v>43</v>
      </c>
      <c r="B363">
        <v>2023</v>
      </c>
      <c r="C363" t="s">
        <v>45</v>
      </c>
      <c r="D363">
        <v>174.7</v>
      </c>
      <c r="E363">
        <v>212.2</v>
      </c>
      <c r="F363">
        <v>177.2</v>
      </c>
      <c r="G363">
        <v>177.9</v>
      </c>
      <c r="H363">
        <v>172.2</v>
      </c>
      <c r="I363">
        <v>172.1</v>
      </c>
      <c r="J363">
        <v>175.8</v>
      </c>
      <c r="K363">
        <v>172.2</v>
      </c>
      <c r="L363">
        <v>121.9</v>
      </c>
      <c r="M363">
        <v>204.8</v>
      </c>
      <c r="N363">
        <v>164.9</v>
      </c>
      <c r="O363">
        <v>196.6</v>
      </c>
      <c r="P363">
        <v>180.7</v>
      </c>
      <c r="Q363">
        <v>202.7</v>
      </c>
      <c r="R363">
        <v>180.3</v>
      </c>
      <c r="S363">
        <v>167</v>
      </c>
      <c r="T363">
        <v>178.2</v>
      </c>
      <c r="U363" t="s">
        <v>173</v>
      </c>
      <c r="V363">
        <v>182.8</v>
      </c>
      <c r="W363">
        <v>169.2</v>
      </c>
      <c r="X363">
        <v>180.8</v>
      </c>
      <c r="Y363">
        <v>159.80000000000001</v>
      </c>
      <c r="Z363">
        <v>168.4</v>
      </c>
      <c r="AA363">
        <v>172.5</v>
      </c>
      <c r="AB363">
        <v>181.4</v>
      </c>
      <c r="AC363">
        <v>170</v>
      </c>
      <c r="AD363">
        <v>176.3</v>
      </c>
    </row>
    <row r="364" spans="1:30" hidden="1" x14ac:dyDescent="0.25">
      <c r="A364" t="s">
        <v>44</v>
      </c>
      <c r="B364">
        <v>2023</v>
      </c>
      <c r="C364" t="s">
        <v>45</v>
      </c>
      <c r="D364">
        <v>174.4</v>
      </c>
      <c r="E364">
        <v>207.7</v>
      </c>
      <c r="F364">
        <v>175.2</v>
      </c>
      <c r="G364">
        <v>177.3</v>
      </c>
      <c r="H364">
        <v>179.3</v>
      </c>
      <c r="I364">
        <v>169.5</v>
      </c>
      <c r="J364">
        <v>152.69999999999999</v>
      </c>
      <c r="K364">
        <v>171</v>
      </c>
      <c r="L364">
        <v>120</v>
      </c>
      <c r="M364">
        <v>209.7</v>
      </c>
      <c r="N364">
        <v>172.3</v>
      </c>
      <c r="O364">
        <v>193</v>
      </c>
      <c r="P364">
        <v>177</v>
      </c>
      <c r="Q364">
        <v>199.5</v>
      </c>
      <c r="R364">
        <v>186.2</v>
      </c>
      <c r="S364">
        <v>178.7</v>
      </c>
      <c r="T364">
        <v>185.1</v>
      </c>
      <c r="U364" t="s">
        <v>173</v>
      </c>
      <c r="V364">
        <v>182.1</v>
      </c>
      <c r="W364">
        <v>174.2</v>
      </c>
      <c r="X364">
        <v>184.4</v>
      </c>
      <c r="Y364">
        <v>164.2</v>
      </c>
      <c r="Z364">
        <v>170.3</v>
      </c>
      <c r="AA364">
        <v>175</v>
      </c>
      <c r="AB364">
        <v>181</v>
      </c>
      <c r="AC364">
        <v>174.1</v>
      </c>
      <c r="AD364">
        <v>177.2</v>
      </c>
    </row>
    <row r="365" spans="1:30" hidden="1" x14ac:dyDescent="0.25">
      <c r="A365" t="s">
        <v>41</v>
      </c>
      <c r="B365">
        <v>2023</v>
      </c>
      <c r="C365" t="s">
        <v>46</v>
      </c>
      <c r="D365">
        <v>174.3</v>
      </c>
      <c r="E365">
        <v>205.2</v>
      </c>
      <c r="F365">
        <v>173.9</v>
      </c>
      <c r="G365">
        <v>177</v>
      </c>
      <c r="H365">
        <v>183.3</v>
      </c>
      <c r="I365">
        <v>167.2</v>
      </c>
      <c r="J365">
        <v>140.9</v>
      </c>
      <c r="K365">
        <v>170.5</v>
      </c>
      <c r="L365">
        <v>119.1</v>
      </c>
      <c r="M365">
        <v>212.1</v>
      </c>
      <c r="N365">
        <v>177.6</v>
      </c>
      <c r="O365">
        <v>189.9</v>
      </c>
      <c r="P365">
        <v>174.8</v>
      </c>
      <c r="Q365">
        <v>198.4</v>
      </c>
      <c r="R365">
        <v>190</v>
      </c>
      <c r="S365">
        <v>187</v>
      </c>
      <c r="T365">
        <v>189.6</v>
      </c>
      <c r="U365" t="s">
        <v>57</v>
      </c>
      <c r="V365">
        <v>181.4</v>
      </c>
      <c r="W365">
        <v>178.6</v>
      </c>
      <c r="X365">
        <v>186.6</v>
      </c>
      <c r="Y365">
        <v>169</v>
      </c>
      <c r="Z365">
        <v>172.8</v>
      </c>
      <c r="AA365">
        <v>178.5</v>
      </c>
      <c r="AB365">
        <v>180.7</v>
      </c>
      <c r="AC365">
        <v>177.9</v>
      </c>
      <c r="AD365">
        <v>178</v>
      </c>
    </row>
    <row r="366" spans="1:30" hidden="1" x14ac:dyDescent="0.25">
      <c r="A366" t="s">
        <v>43</v>
      </c>
      <c r="B366">
        <v>2023</v>
      </c>
      <c r="C366" t="s">
        <v>46</v>
      </c>
      <c r="D366">
        <v>174.7</v>
      </c>
      <c r="E366">
        <v>212.2</v>
      </c>
      <c r="F366">
        <v>177.2</v>
      </c>
      <c r="G366">
        <v>177.9</v>
      </c>
      <c r="H366">
        <v>172.2</v>
      </c>
      <c r="I366">
        <v>172.1</v>
      </c>
      <c r="J366">
        <v>175.9</v>
      </c>
      <c r="K366">
        <v>172.2</v>
      </c>
      <c r="L366">
        <v>121.9</v>
      </c>
      <c r="M366">
        <v>204.8</v>
      </c>
      <c r="N366">
        <v>164.9</v>
      </c>
      <c r="O366">
        <v>196.6</v>
      </c>
      <c r="P366">
        <v>180.8</v>
      </c>
      <c r="Q366">
        <v>202.7</v>
      </c>
      <c r="R366">
        <v>180.2</v>
      </c>
      <c r="S366">
        <v>167</v>
      </c>
      <c r="T366">
        <v>178.2</v>
      </c>
      <c r="U366" t="s">
        <v>173</v>
      </c>
      <c r="V366">
        <v>182.6</v>
      </c>
      <c r="W366">
        <v>169.2</v>
      </c>
      <c r="X366">
        <v>180.8</v>
      </c>
      <c r="Y366">
        <v>159.80000000000001</v>
      </c>
      <c r="Z366">
        <v>168.4</v>
      </c>
      <c r="AA366">
        <v>172.5</v>
      </c>
      <c r="AB366">
        <v>181.5</v>
      </c>
      <c r="AC366">
        <v>170</v>
      </c>
      <c r="AD366">
        <v>176.3</v>
      </c>
    </row>
    <row r="367" spans="1:30" hidden="1" x14ac:dyDescent="0.25">
      <c r="A367" t="s">
        <v>44</v>
      </c>
      <c r="B367">
        <v>2023</v>
      </c>
      <c r="C367" t="s">
        <v>46</v>
      </c>
      <c r="D367">
        <v>174.4</v>
      </c>
      <c r="E367">
        <v>207.7</v>
      </c>
      <c r="F367">
        <v>175.2</v>
      </c>
      <c r="G367">
        <v>177.3</v>
      </c>
      <c r="H367">
        <v>179.2</v>
      </c>
      <c r="I367">
        <v>169.5</v>
      </c>
      <c r="J367">
        <v>152.80000000000001</v>
      </c>
      <c r="K367">
        <v>171.1</v>
      </c>
      <c r="L367">
        <v>120</v>
      </c>
      <c r="M367">
        <v>209.7</v>
      </c>
      <c r="N367">
        <v>172.3</v>
      </c>
      <c r="O367">
        <v>193</v>
      </c>
      <c r="P367">
        <v>177</v>
      </c>
      <c r="Q367">
        <v>199.5</v>
      </c>
      <c r="R367">
        <v>186.1</v>
      </c>
      <c r="S367">
        <v>178.7</v>
      </c>
      <c r="T367">
        <v>185.1</v>
      </c>
      <c r="U367" t="s">
        <v>173</v>
      </c>
      <c r="V367">
        <v>181.9</v>
      </c>
      <c r="W367">
        <v>174.2</v>
      </c>
      <c r="X367">
        <v>184.4</v>
      </c>
      <c r="Y367">
        <v>164.2</v>
      </c>
      <c r="Z367">
        <v>170.3</v>
      </c>
      <c r="AA367">
        <v>175</v>
      </c>
      <c r="AB367">
        <v>181</v>
      </c>
      <c r="AC367">
        <v>174.1</v>
      </c>
      <c r="AD367">
        <v>177.2</v>
      </c>
    </row>
    <row r="368" spans="1:30" hidden="1" x14ac:dyDescent="0.25">
      <c r="A368" t="s">
        <v>41</v>
      </c>
      <c r="B368">
        <v>2023</v>
      </c>
      <c r="C368" t="s">
        <v>47</v>
      </c>
      <c r="D368">
        <v>173.3</v>
      </c>
      <c r="E368">
        <v>206.9</v>
      </c>
      <c r="F368">
        <v>167.9</v>
      </c>
      <c r="G368">
        <v>178.2</v>
      </c>
      <c r="H368">
        <v>178.5</v>
      </c>
      <c r="I368">
        <v>173.7</v>
      </c>
      <c r="J368">
        <v>142.80000000000001</v>
      </c>
      <c r="K368">
        <v>172.8</v>
      </c>
      <c r="L368">
        <v>120.4</v>
      </c>
      <c r="M368">
        <v>215.5</v>
      </c>
      <c r="N368">
        <v>178.2</v>
      </c>
      <c r="O368">
        <v>190.5</v>
      </c>
      <c r="P368">
        <v>175.5</v>
      </c>
      <c r="Q368">
        <v>199.5</v>
      </c>
      <c r="R368">
        <v>190.7</v>
      </c>
      <c r="S368">
        <v>187.3</v>
      </c>
      <c r="T368">
        <v>190.2</v>
      </c>
      <c r="U368" t="s">
        <v>150</v>
      </c>
      <c r="V368">
        <v>181.5</v>
      </c>
      <c r="W368">
        <v>179.1</v>
      </c>
      <c r="X368">
        <v>187.2</v>
      </c>
      <c r="Y368">
        <v>169.4</v>
      </c>
      <c r="Z368">
        <v>173.2</v>
      </c>
      <c r="AA368">
        <v>179.4</v>
      </c>
      <c r="AB368">
        <v>183.8</v>
      </c>
      <c r="AC368">
        <v>178.9</v>
      </c>
      <c r="AD368">
        <v>178.8</v>
      </c>
    </row>
    <row r="369" spans="1:30" hidden="1" x14ac:dyDescent="0.25">
      <c r="A369" t="s">
        <v>43</v>
      </c>
      <c r="B369">
        <v>2023</v>
      </c>
      <c r="C369" t="s">
        <v>47</v>
      </c>
      <c r="D369">
        <v>174.8</v>
      </c>
      <c r="E369">
        <v>213.7</v>
      </c>
      <c r="F369">
        <v>172.4</v>
      </c>
      <c r="G369">
        <v>178.8</v>
      </c>
      <c r="H369">
        <v>168.7</v>
      </c>
      <c r="I369">
        <v>179.2</v>
      </c>
      <c r="J369">
        <v>179.9</v>
      </c>
      <c r="K369">
        <v>174.7</v>
      </c>
      <c r="L369">
        <v>123.1</v>
      </c>
      <c r="M369">
        <v>207.8</v>
      </c>
      <c r="N369">
        <v>165.5</v>
      </c>
      <c r="O369">
        <v>197</v>
      </c>
      <c r="P369">
        <v>182.1</v>
      </c>
      <c r="Q369">
        <v>203.5</v>
      </c>
      <c r="R369">
        <v>181</v>
      </c>
      <c r="S369">
        <v>167.7</v>
      </c>
      <c r="T369">
        <v>178.9</v>
      </c>
      <c r="U369" t="s">
        <v>174</v>
      </c>
      <c r="V369">
        <v>182.1</v>
      </c>
      <c r="W369">
        <v>169.6</v>
      </c>
      <c r="X369">
        <v>181.5</v>
      </c>
      <c r="Y369">
        <v>160.1</v>
      </c>
      <c r="Z369">
        <v>168.8</v>
      </c>
      <c r="AA369">
        <v>174.2</v>
      </c>
      <c r="AB369">
        <v>184.4</v>
      </c>
      <c r="AC369">
        <v>170.9</v>
      </c>
      <c r="AD369">
        <v>177.4</v>
      </c>
    </row>
    <row r="370" spans="1:30" hidden="1" x14ac:dyDescent="0.25">
      <c r="A370" t="s">
        <v>44</v>
      </c>
      <c r="B370">
        <v>2023</v>
      </c>
      <c r="C370" t="s">
        <v>47</v>
      </c>
      <c r="D370">
        <v>173.8</v>
      </c>
      <c r="E370">
        <v>209.3</v>
      </c>
      <c r="F370">
        <v>169.6</v>
      </c>
      <c r="G370">
        <v>178.4</v>
      </c>
      <c r="H370">
        <v>174.9</v>
      </c>
      <c r="I370">
        <v>176.3</v>
      </c>
      <c r="J370">
        <v>155.4</v>
      </c>
      <c r="K370">
        <v>173.4</v>
      </c>
      <c r="L370">
        <v>121.3</v>
      </c>
      <c r="M370">
        <v>212.9</v>
      </c>
      <c r="N370">
        <v>172.9</v>
      </c>
      <c r="O370">
        <v>193.5</v>
      </c>
      <c r="P370">
        <v>177.9</v>
      </c>
      <c r="Q370">
        <v>200.6</v>
      </c>
      <c r="R370">
        <v>186.9</v>
      </c>
      <c r="S370">
        <v>179.2</v>
      </c>
      <c r="T370">
        <v>185.7</v>
      </c>
      <c r="U370" t="s">
        <v>174</v>
      </c>
      <c r="V370">
        <v>181.7</v>
      </c>
      <c r="W370">
        <v>174.6</v>
      </c>
      <c r="X370">
        <v>185</v>
      </c>
      <c r="Y370">
        <v>164.5</v>
      </c>
      <c r="Z370">
        <v>170.7</v>
      </c>
      <c r="AA370">
        <v>176.4</v>
      </c>
      <c r="AB370">
        <v>184</v>
      </c>
      <c r="AC370">
        <v>175</v>
      </c>
      <c r="AD370">
        <v>178.1</v>
      </c>
    </row>
    <row r="371" spans="1:30" hidden="1" x14ac:dyDescent="0.25">
      <c r="A371" t="s">
        <v>41</v>
      </c>
      <c r="B371">
        <v>2023</v>
      </c>
      <c r="C371" t="s">
        <v>48</v>
      </c>
      <c r="D371">
        <v>173.2</v>
      </c>
      <c r="E371">
        <v>211.5</v>
      </c>
      <c r="F371">
        <v>171</v>
      </c>
      <c r="G371">
        <v>179.6</v>
      </c>
      <c r="H371">
        <v>173.3</v>
      </c>
      <c r="I371">
        <v>169</v>
      </c>
      <c r="J371">
        <v>148.69999999999999</v>
      </c>
      <c r="K371">
        <v>174.9</v>
      </c>
      <c r="L371">
        <v>121.9</v>
      </c>
      <c r="M371">
        <v>221</v>
      </c>
      <c r="N371">
        <v>178.7</v>
      </c>
      <c r="O371">
        <v>191.1</v>
      </c>
      <c r="P371">
        <v>176.8</v>
      </c>
      <c r="Q371">
        <v>199.9</v>
      </c>
      <c r="R371">
        <v>191.2</v>
      </c>
      <c r="S371">
        <v>187.9</v>
      </c>
      <c r="T371">
        <v>190.8</v>
      </c>
      <c r="U371" t="s">
        <v>150</v>
      </c>
      <c r="V371">
        <v>182.5</v>
      </c>
      <c r="W371">
        <v>179.8</v>
      </c>
      <c r="X371">
        <v>187.8</v>
      </c>
      <c r="Y371">
        <v>169.7</v>
      </c>
      <c r="Z371">
        <v>173.8</v>
      </c>
      <c r="AA371">
        <v>180.3</v>
      </c>
      <c r="AB371">
        <v>184.9</v>
      </c>
      <c r="AC371">
        <v>179.5</v>
      </c>
      <c r="AD371">
        <v>179.8</v>
      </c>
    </row>
    <row r="372" spans="1:30" hidden="1" x14ac:dyDescent="0.25">
      <c r="A372" t="s">
        <v>43</v>
      </c>
      <c r="B372">
        <v>2023</v>
      </c>
      <c r="C372" t="s">
        <v>48</v>
      </c>
      <c r="D372">
        <v>174.7</v>
      </c>
      <c r="E372">
        <v>219.4</v>
      </c>
      <c r="F372">
        <v>176.7</v>
      </c>
      <c r="G372">
        <v>179.4</v>
      </c>
      <c r="H372">
        <v>164.4</v>
      </c>
      <c r="I372">
        <v>175.8</v>
      </c>
      <c r="J372">
        <v>185</v>
      </c>
      <c r="K372">
        <v>176.9</v>
      </c>
      <c r="L372">
        <v>124.2</v>
      </c>
      <c r="M372">
        <v>211.9</v>
      </c>
      <c r="N372">
        <v>165.9</v>
      </c>
      <c r="O372">
        <v>197.7</v>
      </c>
      <c r="P372">
        <v>183.1</v>
      </c>
      <c r="Q372">
        <v>204.2</v>
      </c>
      <c r="R372">
        <v>181.3</v>
      </c>
      <c r="S372">
        <v>168.1</v>
      </c>
      <c r="T372">
        <v>179.3</v>
      </c>
      <c r="U372" t="s">
        <v>175</v>
      </c>
      <c r="V372">
        <v>183.4</v>
      </c>
      <c r="W372">
        <v>170.1</v>
      </c>
      <c r="X372">
        <v>182.2</v>
      </c>
      <c r="Y372">
        <v>160.4</v>
      </c>
      <c r="Z372">
        <v>169.2</v>
      </c>
      <c r="AA372">
        <v>174.8</v>
      </c>
      <c r="AB372">
        <v>185.6</v>
      </c>
      <c r="AC372">
        <v>171.6</v>
      </c>
      <c r="AD372">
        <v>178.2</v>
      </c>
    </row>
    <row r="373" spans="1:30" hidden="1" x14ac:dyDescent="0.25">
      <c r="A373" t="s">
        <v>44</v>
      </c>
      <c r="B373">
        <v>2023</v>
      </c>
      <c r="C373" t="s">
        <v>48</v>
      </c>
      <c r="D373">
        <v>173.7</v>
      </c>
      <c r="E373">
        <v>214.3</v>
      </c>
      <c r="F373">
        <v>173.2</v>
      </c>
      <c r="G373">
        <v>179.5</v>
      </c>
      <c r="H373">
        <v>170</v>
      </c>
      <c r="I373">
        <v>172.2</v>
      </c>
      <c r="J373">
        <v>161</v>
      </c>
      <c r="K373">
        <v>175.6</v>
      </c>
      <c r="L373">
        <v>122.7</v>
      </c>
      <c r="M373">
        <v>218</v>
      </c>
      <c r="N373">
        <v>173.4</v>
      </c>
      <c r="O373">
        <v>194.2</v>
      </c>
      <c r="P373">
        <v>179.1</v>
      </c>
      <c r="Q373">
        <v>201</v>
      </c>
      <c r="R373">
        <v>187.3</v>
      </c>
      <c r="S373">
        <v>179.7</v>
      </c>
      <c r="T373">
        <v>186.2</v>
      </c>
      <c r="U373" t="s">
        <v>175</v>
      </c>
      <c r="V373">
        <v>182.8</v>
      </c>
      <c r="W373">
        <v>175.2</v>
      </c>
      <c r="X373">
        <v>185.7</v>
      </c>
      <c r="Y373">
        <v>164.8</v>
      </c>
      <c r="Z373">
        <v>171.2</v>
      </c>
      <c r="AA373">
        <v>177.1</v>
      </c>
      <c r="AB373">
        <v>185.2</v>
      </c>
      <c r="AC373">
        <v>175.7</v>
      </c>
      <c r="AD373">
        <v>179.1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35116D-F144-4FC7-B8C9-58902A0C6737}">
  <dimension ref="A1:AP376"/>
  <sheetViews>
    <sheetView topLeftCell="AF1" workbookViewId="0">
      <selection activeCell="AP2" sqref="AP2"/>
    </sheetView>
  </sheetViews>
  <sheetFormatPr defaultRowHeight="15" x14ac:dyDescent="0.25"/>
  <cols>
    <col min="1" max="1" width="12.140625" bestFit="1" customWidth="1"/>
    <col min="2" max="2" width="7.140625" bestFit="1" customWidth="1"/>
    <col min="3" max="3" width="10.28515625" bestFit="1" customWidth="1"/>
    <col min="4" max="4" width="10.28515625" customWidth="1"/>
    <col min="5" max="5" width="22.28515625" bestFit="1" customWidth="1"/>
    <col min="6" max="6" width="15.140625" bestFit="1" customWidth="1"/>
    <col min="7" max="7" width="6.28515625" bestFit="1" customWidth="1"/>
    <col min="8" max="8" width="19.28515625" bestFit="1" customWidth="1"/>
    <col min="9" max="9" width="14.42578125" bestFit="1" customWidth="1"/>
    <col min="10" max="10" width="8.28515625" bestFit="1" customWidth="1"/>
    <col min="11" max="11" width="12.85546875" bestFit="1" customWidth="1"/>
    <col min="12" max="12" width="21.5703125" bestFit="1" customWidth="1"/>
    <col min="13" max="13" width="25" bestFit="1" customWidth="1"/>
    <col min="14" max="14" width="9" bestFit="1" customWidth="1"/>
    <col min="15" max="15" width="25.7109375" bestFit="1" customWidth="1"/>
    <col min="16" max="16" width="35.7109375" bestFit="1" customWidth="1"/>
    <col min="17" max="17" width="21.140625" bestFit="1" customWidth="1"/>
    <col min="18" max="18" width="12" bestFit="1" customWidth="1"/>
    <col min="19" max="19" width="29.42578125" bestFit="1" customWidth="1"/>
    <col min="20" max="20" width="10.5703125" bestFit="1" customWidth="1"/>
    <col min="21" max="21" width="11.42578125" bestFit="1" customWidth="1"/>
    <col min="22" max="22" width="22.85546875" bestFit="1" customWidth="1"/>
    <col min="23" max="24" width="12" bestFit="1" customWidth="1"/>
    <col min="25" max="25" width="15.140625" bestFit="1" customWidth="1"/>
    <col min="26" max="26" width="30.7109375" bestFit="1" customWidth="1"/>
    <col min="27" max="27" width="12" bestFit="1" customWidth="1"/>
    <col min="28" max="28" width="30.7109375" bestFit="1" customWidth="1"/>
    <col min="29" max="29" width="12" bestFit="1" customWidth="1"/>
    <col min="30" max="30" width="28" bestFit="1" customWidth="1"/>
    <col min="31" max="31" width="12.140625" bestFit="1" customWidth="1"/>
    <col min="32" max="32" width="25.85546875" bestFit="1" customWidth="1"/>
    <col min="33" max="33" width="16.28515625" bestFit="1" customWidth="1"/>
    <col min="34" max="34" width="15.42578125" bestFit="1" customWidth="1"/>
    <col min="35" max="35" width="22.5703125" bestFit="1" customWidth="1"/>
    <col min="36" max="36" width="15.7109375" bestFit="1" customWidth="1"/>
    <col min="37" max="37" width="20" bestFit="1" customWidth="1"/>
    <col min="38" max="38" width="17.28515625" bestFit="1" customWidth="1"/>
    <col min="39" max="39" width="17" bestFit="1" customWidth="1"/>
    <col min="40" max="40" width="16.5703125" bestFit="1" customWidth="1"/>
    <col min="41" max="41" width="14.42578125" bestFit="1" customWidth="1"/>
    <col min="42" max="42" width="16.7109375" bestFit="1" customWidth="1"/>
  </cols>
  <sheetData>
    <row r="1" spans="1:42" s="3" customFormat="1" x14ac:dyDescent="0.25">
      <c r="A1" s="1" t="s">
        <v>0</v>
      </c>
      <c r="B1" s="1" t="s">
        <v>1</v>
      </c>
      <c r="C1" s="1" t="s">
        <v>2</v>
      </c>
      <c r="D1" s="1" t="s">
        <v>176</v>
      </c>
      <c r="E1" s="1" t="s">
        <v>3</v>
      </c>
      <c r="F1" s="1" t="s">
        <v>4</v>
      </c>
      <c r="G1" s="1" t="s">
        <v>5</v>
      </c>
      <c r="H1" s="1" t="s">
        <v>6</v>
      </c>
      <c r="I1" s="1" t="s">
        <v>7</v>
      </c>
      <c r="J1" s="1" t="s">
        <v>8</v>
      </c>
      <c r="K1" s="1" t="s">
        <v>9</v>
      </c>
      <c r="L1" s="1" t="s">
        <v>10</v>
      </c>
      <c r="M1" s="1" t="s">
        <v>11</v>
      </c>
      <c r="N1" s="1" t="s">
        <v>12</v>
      </c>
      <c r="O1" s="1" t="s">
        <v>13</v>
      </c>
      <c r="P1" s="1" t="s">
        <v>14</v>
      </c>
      <c r="Q1" s="1" t="s">
        <v>15</v>
      </c>
      <c r="R1" s="2" t="s">
        <v>16</v>
      </c>
      <c r="S1" s="1" t="s">
        <v>17</v>
      </c>
      <c r="T1" s="1" t="s">
        <v>18</v>
      </c>
      <c r="U1" s="1" t="s">
        <v>19</v>
      </c>
      <c r="V1" s="1" t="s">
        <v>20</v>
      </c>
      <c r="W1" s="2" t="s">
        <v>21</v>
      </c>
      <c r="X1" s="1" t="s">
        <v>22</v>
      </c>
      <c r="Y1" s="1" t="s">
        <v>23</v>
      </c>
      <c r="Z1" s="1" t="s">
        <v>24</v>
      </c>
      <c r="AA1" s="1" t="s">
        <v>25</v>
      </c>
      <c r="AB1" s="1" t="s">
        <v>26</v>
      </c>
      <c r="AC1" s="2" t="s">
        <v>27</v>
      </c>
      <c r="AD1" s="1" t="s">
        <v>28</v>
      </c>
      <c r="AE1" s="1" t="s">
        <v>29</v>
      </c>
      <c r="AF1" s="1" t="s">
        <v>30</v>
      </c>
      <c r="AG1" s="1" t="s">
        <v>31</v>
      </c>
      <c r="AH1" s="1" t="s">
        <v>32</v>
      </c>
      <c r="AI1" s="2" t="s">
        <v>33</v>
      </c>
      <c r="AJ1" s="2" t="s">
        <v>34</v>
      </c>
      <c r="AK1" s="2" t="s">
        <v>35</v>
      </c>
      <c r="AL1" s="2" t="s">
        <v>36</v>
      </c>
      <c r="AM1" s="2" t="s">
        <v>37</v>
      </c>
      <c r="AN1" s="2" t="s">
        <v>38</v>
      </c>
      <c r="AO1" s="2" t="s">
        <v>39</v>
      </c>
      <c r="AP1" s="2" t="s">
        <v>40</v>
      </c>
    </row>
    <row r="2" spans="1:42" x14ac:dyDescent="0.25">
      <c r="A2" s="4" t="s">
        <v>41</v>
      </c>
      <c r="B2" s="4">
        <v>2013</v>
      </c>
      <c r="C2" s="4" t="s">
        <v>42</v>
      </c>
      <c r="D2" s="2" t="str">
        <f>_xlfn.CONCAT(LEFT(C2,3),"-",RIGHT(B2,2))</f>
        <v>Jan-13</v>
      </c>
      <c r="E2" s="4">
        <v>107.5</v>
      </c>
      <c r="F2" s="4">
        <v>106.3</v>
      </c>
      <c r="G2" s="4">
        <v>108.1</v>
      </c>
      <c r="H2" s="4">
        <v>104.9</v>
      </c>
      <c r="I2" s="4">
        <v>106.1</v>
      </c>
      <c r="J2" s="4">
        <v>103.9</v>
      </c>
      <c r="K2" s="4">
        <v>101.9</v>
      </c>
      <c r="L2" s="4">
        <v>106.1</v>
      </c>
      <c r="M2" s="4">
        <v>106.8</v>
      </c>
      <c r="N2" s="4">
        <v>103.1</v>
      </c>
      <c r="O2" s="4">
        <v>104.8</v>
      </c>
      <c r="P2" s="4">
        <v>106.7</v>
      </c>
      <c r="Q2" s="4">
        <v>105.5</v>
      </c>
      <c r="R2" s="2">
        <f>SUM(E2:Q2)</f>
        <v>1371.6999999999998</v>
      </c>
      <c r="S2" s="4">
        <v>105.1</v>
      </c>
      <c r="T2" s="4">
        <v>106.5</v>
      </c>
      <c r="U2" s="4">
        <v>105.8</v>
      </c>
      <c r="V2" s="4">
        <v>106.4</v>
      </c>
      <c r="W2" s="2">
        <f>SUM(T2,U2,V2)</f>
        <v>318.70000000000005</v>
      </c>
      <c r="X2" s="4">
        <v>100.3</v>
      </c>
      <c r="Y2" s="4">
        <v>105.5</v>
      </c>
      <c r="Z2" s="4">
        <v>104.8</v>
      </c>
      <c r="AA2" s="4">
        <v>104</v>
      </c>
      <c r="AB2" s="4">
        <v>103.3</v>
      </c>
      <c r="AC2" s="2">
        <f>SUM(X2,Y2,Z2,AA2,AB2,AE2)</f>
        <v>621.69999999999993</v>
      </c>
      <c r="AD2" s="4">
        <v>103.4</v>
      </c>
      <c r="AE2" s="4">
        <v>103.8</v>
      </c>
      <c r="AF2" s="4">
        <v>104.7</v>
      </c>
      <c r="AG2" s="4">
        <v>104</v>
      </c>
      <c r="AH2" s="4">
        <v>105.1</v>
      </c>
      <c r="AI2" s="2">
        <f>SUM(S2,AD2,AF2,AG2)</f>
        <v>417.2</v>
      </c>
      <c r="AJ2" s="2">
        <f>SUM(R2,W2,AC2,AI2)</f>
        <v>2729.2999999999997</v>
      </c>
      <c r="AK2" s="2">
        <f>SUM(M2,O2,P2,Q2)</f>
        <v>423.8</v>
      </c>
      <c r="AL2" s="2">
        <f>SUM(J2,K2)</f>
        <v>205.8</v>
      </c>
      <c r="AM2" s="2">
        <f>SUM(I2,N2)</f>
        <v>209.2</v>
      </c>
      <c r="AN2" s="2">
        <f>SUM(F2,G2,H2)</f>
        <v>319.29999999999995</v>
      </c>
      <c r="AO2" s="2">
        <f>SUM(E2,L2)</f>
        <v>213.6</v>
      </c>
      <c r="AP2" s="5">
        <f>SUM(X2,Y2,Z2,AB2,AE2)</f>
        <v>517.70000000000005</v>
      </c>
    </row>
    <row r="3" spans="1:42" x14ac:dyDescent="0.25">
      <c r="A3" s="4" t="s">
        <v>43</v>
      </c>
      <c r="B3" s="4">
        <v>2013</v>
      </c>
      <c r="C3" s="4" t="s">
        <v>42</v>
      </c>
      <c r="D3" s="4" t="s">
        <v>177</v>
      </c>
      <c r="E3" s="4">
        <v>110.5</v>
      </c>
      <c r="F3" s="4">
        <v>109.1</v>
      </c>
      <c r="G3" s="4">
        <v>113</v>
      </c>
      <c r="H3" s="4">
        <v>103.6</v>
      </c>
      <c r="I3" s="4">
        <v>103.4</v>
      </c>
      <c r="J3" s="4">
        <v>102.3</v>
      </c>
      <c r="K3" s="4">
        <v>102.9</v>
      </c>
      <c r="L3" s="4">
        <v>105.8</v>
      </c>
      <c r="M3" s="4">
        <v>105.1</v>
      </c>
      <c r="N3" s="4">
        <v>101.8</v>
      </c>
      <c r="O3" s="4">
        <v>105.1</v>
      </c>
      <c r="P3" s="4">
        <v>107.9</v>
      </c>
      <c r="Q3" s="4">
        <v>105.9</v>
      </c>
      <c r="R3" s="6">
        <v>1376.4</v>
      </c>
      <c r="S3" s="4">
        <v>105.2</v>
      </c>
      <c r="T3" s="4">
        <v>105.9</v>
      </c>
      <c r="U3" s="4">
        <v>105</v>
      </c>
      <c r="V3" s="4">
        <v>105.8</v>
      </c>
      <c r="W3" s="6">
        <v>316.7</v>
      </c>
      <c r="X3" s="4">
        <v>100.3</v>
      </c>
      <c r="Y3" s="4">
        <v>105.4</v>
      </c>
      <c r="Z3" s="4">
        <v>104.8</v>
      </c>
      <c r="AA3" s="4">
        <v>104.1</v>
      </c>
      <c r="AB3" s="4">
        <v>103.2</v>
      </c>
      <c r="AC3" s="6">
        <v>621.30000000000007</v>
      </c>
      <c r="AD3" s="4">
        <v>102.9</v>
      </c>
      <c r="AE3" s="4">
        <v>103.5</v>
      </c>
      <c r="AF3" s="4">
        <v>104.3</v>
      </c>
      <c r="AG3" s="4">
        <v>103.7</v>
      </c>
      <c r="AH3" s="4">
        <v>104</v>
      </c>
      <c r="AI3" s="6">
        <v>416.1</v>
      </c>
      <c r="AJ3" s="4">
        <v>2730.5</v>
      </c>
      <c r="AK3" s="4">
        <v>424</v>
      </c>
      <c r="AL3" s="4">
        <v>205.2</v>
      </c>
      <c r="AM3" s="4">
        <v>205.2</v>
      </c>
      <c r="AN3" s="4">
        <v>325.7</v>
      </c>
      <c r="AO3" s="4">
        <v>216.3</v>
      </c>
      <c r="AP3">
        <v>517.20000000000005</v>
      </c>
    </row>
    <row r="4" spans="1:42" x14ac:dyDescent="0.25">
      <c r="A4" s="4" t="s">
        <v>44</v>
      </c>
      <c r="B4" s="4">
        <v>2013</v>
      </c>
      <c r="C4" s="4" t="s">
        <v>42</v>
      </c>
      <c r="D4" s="4" t="s">
        <v>177</v>
      </c>
      <c r="E4" s="4">
        <v>108.4</v>
      </c>
      <c r="F4" s="4">
        <v>107.3</v>
      </c>
      <c r="G4" s="4">
        <v>110</v>
      </c>
      <c r="H4" s="4">
        <v>104.4</v>
      </c>
      <c r="I4" s="4">
        <v>105.1</v>
      </c>
      <c r="J4" s="4">
        <v>103.2</v>
      </c>
      <c r="K4" s="4">
        <v>102.2</v>
      </c>
      <c r="L4" s="4">
        <v>106</v>
      </c>
      <c r="M4" s="4">
        <v>106.2</v>
      </c>
      <c r="N4" s="4">
        <v>102.7</v>
      </c>
      <c r="O4" s="4">
        <v>104.9</v>
      </c>
      <c r="P4" s="4">
        <v>107.3</v>
      </c>
      <c r="Q4" s="4">
        <v>105.6</v>
      </c>
      <c r="R4" s="6">
        <v>1373.3000000000002</v>
      </c>
      <c r="S4" s="4">
        <v>105.1</v>
      </c>
      <c r="T4" s="4">
        <v>106.3</v>
      </c>
      <c r="U4" s="4">
        <v>105.5</v>
      </c>
      <c r="V4" s="4">
        <v>106.2</v>
      </c>
      <c r="W4" s="6">
        <v>318</v>
      </c>
      <c r="X4" s="4">
        <v>100.3</v>
      </c>
      <c r="Y4" s="4">
        <v>105.5</v>
      </c>
      <c r="Z4" s="4">
        <v>104.8</v>
      </c>
      <c r="AA4" s="4">
        <v>104</v>
      </c>
      <c r="AB4" s="4">
        <v>103.2</v>
      </c>
      <c r="AC4" s="6">
        <v>621.40000000000009</v>
      </c>
      <c r="AD4" s="4">
        <v>103.1</v>
      </c>
      <c r="AE4" s="4">
        <v>103.6</v>
      </c>
      <c r="AF4" s="4">
        <v>104.5</v>
      </c>
      <c r="AG4" s="4">
        <v>103.9</v>
      </c>
      <c r="AH4" s="4">
        <v>104.6</v>
      </c>
      <c r="AI4" s="6">
        <v>416.6</v>
      </c>
      <c r="AJ4" s="4">
        <v>2729.3</v>
      </c>
      <c r="AK4" s="4">
        <v>424</v>
      </c>
      <c r="AL4" s="4">
        <v>205.4</v>
      </c>
      <c r="AM4" s="4">
        <v>207.8</v>
      </c>
      <c r="AN4" s="4">
        <v>321.70000000000005</v>
      </c>
      <c r="AO4" s="4">
        <v>214.4</v>
      </c>
      <c r="AP4">
        <v>517.4</v>
      </c>
    </row>
    <row r="5" spans="1:42" x14ac:dyDescent="0.25">
      <c r="A5" s="4" t="s">
        <v>41</v>
      </c>
      <c r="B5" s="4">
        <v>2013</v>
      </c>
      <c r="C5" s="4" t="s">
        <v>45</v>
      </c>
      <c r="D5" s="4" t="s">
        <v>178</v>
      </c>
      <c r="E5" s="4">
        <v>109.2</v>
      </c>
      <c r="F5" s="4">
        <v>108.7</v>
      </c>
      <c r="G5" s="4">
        <v>110.2</v>
      </c>
      <c r="H5" s="4">
        <v>105.4</v>
      </c>
      <c r="I5" s="4">
        <v>106.7</v>
      </c>
      <c r="J5" s="4">
        <v>104</v>
      </c>
      <c r="K5" s="4">
        <v>102.4</v>
      </c>
      <c r="L5" s="4">
        <v>105.9</v>
      </c>
      <c r="M5" s="4">
        <v>105.7</v>
      </c>
      <c r="N5" s="4"/>
      <c r="O5" s="4">
        <v>105.1</v>
      </c>
      <c r="P5" s="4">
        <v>107.7</v>
      </c>
      <c r="Q5" s="4">
        <v>106.3</v>
      </c>
      <c r="R5" s="6">
        <v>1277.3</v>
      </c>
      <c r="S5" s="4">
        <v>105.6</v>
      </c>
      <c r="T5" s="4">
        <v>107.1</v>
      </c>
      <c r="U5" s="4">
        <v>106.3</v>
      </c>
      <c r="V5" s="4">
        <v>107</v>
      </c>
      <c r="W5" s="6">
        <v>320.39999999999998</v>
      </c>
      <c r="X5" s="4">
        <v>100.4</v>
      </c>
      <c r="Y5" s="4">
        <v>106.2</v>
      </c>
      <c r="Z5" s="4">
        <v>105.2</v>
      </c>
      <c r="AA5" s="4">
        <v>104.4</v>
      </c>
      <c r="AB5" s="4">
        <v>103.9</v>
      </c>
      <c r="AC5" s="6">
        <v>624.20000000000005</v>
      </c>
      <c r="AD5" s="4">
        <v>104</v>
      </c>
      <c r="AE5" s="4">
        <v>104.1</v>
      </c>
      <c r="AF5" s="4">
        <v>104.6</v>
      </c>
      <c r="AG5" s="4">
        <v>104.4</v>
      </c>
      <c r="AH5" s="4">
        <v>105.8</v>
      </c>
      <c r="AI5" s="6">
        <v>418.6</v>
      </c>
      <c r="AJ5" s="4">
        <v>2640.4999999999995</v>
      </c>
      <c r="AK5" s="4">
        <v>424.8</v>
      </c>
      <c r="AL5" s="4">
        <v>206.4</v>
      </c>
      <c r="AM5" s="4">
        <v>106.7</v>
      </c>
      <c r="AN5" s="4">
        <v>324.3</v>
      </c>
      <c r="AO5" s="4">
        <v>215.10000000000002</v>
      </c>
      <c r="AP5">
        <v>519.80000000000007</v>
      </c>
    </row>
    <row r="6" spans="1:42" x14ac:dyDescent="0.25">
      <c r="A6" s="4" t="s">
        <v>43</v>
      </c>
      <c r="B6" s="4">
        <v>2013</v>
      </c>
      <c r="C6" s="4" t="s">
        <v>45</v>
      </c>
      <c r="D6" s="4" t="s">
        <v>178</v>
      </c>
      <c r="E6" s="4">
        <v>112.9</v>
      </c>
      <c r="F6" s="4">
        <v>112.9</v>
      </c>
      <c r="G6" s="4">
        <v>116.9</v>
      </c>
      <c r="H6" s="4">
        <v>104</v>
      </c>
      <c r="I6" s="4">
        <v>103.5</v>
      </c>
      <c r="J6" s="4">
        <v>103.1</v>
      </c>
      <c r="K6" s="4">
        <v>104.9</v>
      </c>
      <c r="L6" s="4">
        <v>104.1</v>
      </c>
      <c r="M6" s="4">
        <v>103.8</v>
      </c>
      <c r="N6" s="4">
        <v>102.3</v>
      </c>
      <c r="O6" s="4">
        <v>106</v>
      </c>
      <c r="P6" s="4">
        <v>109</v>
      </c>
      <c r="Q6" s="4">
        <v>107.2</v>
      </c>
      <c r="R6" s="6">
        <v>1390.6000000000001</v>
      </c>
      <c r="S6" s="4">
        <v>106</v>
      </c>
      <c r="T6" s="4">
        <v>106.6</v>
      </c>
      <c r="U6" s="4">
        <v>105.5</v>
      </c>
      <c r="V6" s="4">
        <v>106.4</v>
      </c>
      <c r="W6" s="6">
        <v>318.5</v>
      </c>
      <c r="X6" s="4">
        <v>100.4</v>
      </c>
      <c r="Y6" s="4">
        <v>105.7</v>
      </c>
      <c r="Z6" s="4">
        <v>105.2</v>
      </c>
      <c r="AA6" s="4">
        <v>104.7</v>
      </c>
      <c r="AB6" s="4">
        <v>104.4</v>
      </c>
      <c r="AC6" s="6">
        <v>624.1</v>
      </c>
      <c r="AD6" s="4">
        <v>103.3</v>
      </c>
      <c r="AE6" s="4">
        <v>103.7</v>
      </c>
      <c r="AF6" s="4">
        <v>104.3</v>
      </c>
      <c r="AG6" s="4">
        <v>104.3</v>
      </c>
      <c r="AH6" s="4">
        <v>104.7</v>
      </c>
      <c r="AI6" s="6">
        <v>417.90000000000003</v>
      </c>
      <c r="AJ6" s="4">
        <v>2751.1000000000004</v>
      </c>
      <c r="AK6" s="4">
        <v>426</v>
      </c>
      <c r="AL6" s="4">
        <v>208</v>
      </c>
      <c r="AM6" s="4">
        <v>205.8</v>
      </c>
      <c r="AN6" s="4">
        <v>333.8</v>
      </c>
      <c r="AO6" s="4">
        <v>217</v>
      </c>
      <c r="AP6">
        <v>519.40000000000009</v>
      </c>
    </row>
    <row r="7" spans="1:42" x14ac:dyDescent="0.25">
      <c r="A7" s="4" t="s">
        <v>44</v>
      </c>
      <c r="B7" s="4">
        <v>2013</v>
      </c>
      <c r="C7" s="4" t="s">
        <v>45</v>
      </c>
      <c r="D7" s="4" t="s">
        <v>178</v>
      </c>
      <c r="E7" s="4">
        <v>110.4</v>
      </c>
      <c r="F7" s="4">
        <v>110.2</v>
      </c>
      <c r="G7" s="4">
        <v>112.8</v>
      </c>
      <c r="H7" s="4">
        <v>104.9</v>
      </c>
      <c r="I7" s="4">
        <v>105.5</v>
      </c>
      <c r="J7" s="4">
        <v>103.6</v>
      </c>
      <c r="K7" s="4">
        <v>103.2</v>
      </c>
      <c r="L7" s="4">
        <v>105.3</v>
      </c>
      <c r="M7" s="4">
        <v>105.1</v>
      </c>
      <c r="N7" s="4">
        <v>102.8</v>
      </c>
      <c r="O7" s="4">
        <v>105.5</v>
      </c>
      <c r="P7" s="4">
        <v>108.3</v>
      </c>
      <c r="Q7" s="4">
        <v>106.6</v>
      </c>
      <c r="R7" s="6">
        <v>1384.2</v>
      </c>
      <c r="S7" s="4">
        <v>105.7</v>
      </c>
      <c r="T7" s="4">
        <v>106.9</v>
      </c>
      <c r="U7" s="4">
        <v>106</v>
      </c>
      <c r="V7" s="4">
        <v>106.8</v>
      </c>
      <c r="W7" s="6">
        <v>319.7</v>
      </c>
      <c r="X7" s="4">
        <v>100.4</v>
      </c>
      <c r="Y7" s="4">
        <v>106</v>
      </c>
      <c r="Z7" s="4">
        <v>105.2</v>
      </c>
      <c r="AA7" s="4">
        <v>104.5</v>
      </c>
      <c r="AB7" s="4">
        <v>104.2</v>
      </c>
      <c r="AC7" s="6">
        <v>624.20000000000005</v>
      </c>
      <c r="AD7" s="4">
        <v>103.6</v>
      </c>
      <c r="AE7" s="4">
        <v>103.9</v>
      </c>
      <c r="AF7" s="4">
        <v>104.5</v>
      </c>
      <c r="AG7" s="4">
        <v>104.4</v>
      </c>
      <c r="AH7" s="4">
        <v>105.3</v>
      </c>
      <c r="AI7" s="6">
        <v>418.20000000000005</v>
      </c>
      <c r="AJ7" s="4">
        <v>2746.3</v>
      </c>
      <c r="AK7" s="4">
        <v>425.5</v>
      </c>
      <c r="AL7" s="4">
        <v>206.8</v>
      </c>
      <c r="AM7" s="4">
        <v>208.3</v>
      </c>
      <c r="AN7" s="4">
        <v>327.9</v>
      </c>
      <c r="AO7" s="4">
        <v>215.7</v>
      </c>
      <c r="AP7">
        <v>519.70000000000005</v>
      </c>
    </row>
    <row r="8" spans="1:42" x14ac:dyDescent="0.25">
      <c r="A8" s="4" t="s">
        <v>41</v>
      </c>
      <c r="B8" s="4">
        <v>2013</v>
      </c>
      <c r="C8" s="4" t="s">
        <v>46</v>
      </c>
      <c r="D8" s="4" t="s">
        <v>179</v>
      </c>
      <c r="E8" s="4">
        <v>110.2</v>
      </c>
      <c r="F8" s="4">
        <v>108.8</v>
      </c>
      <c r="G8" s="4">
        <v>109.9</v>
      </c>
      <c r="H8" s="4">
        <v>105.6</v>
      </c>
      <c r="I8" s="4">
        <v>106.2</v>
      </c>
      <c r="J8" s="4">
        <v>105.7</v>
      </c>
      <c r="K8" s="4">
        <v>101.4</v>
      </c>
      <c r="L8" s="4">
        <v>105.7</v>
      </c>
      <c r="M8" s="4">
        <v>105</v>
      </c>
      <c r="N8" s="4">
        <v>103.3</v>
      </c>
      <c r="O8" s="4">
        <v>105.6</v>
      </c>
      <c r="P8" s="4">
        <v>108.2</v>
      </c>
      <c r="Q8" s="4">
        <v>106.6</v>
      </c>
      <c r="R8" s="6">
        <v>1382.2</v>
      </c>
      <c r="S8" s="4">
        <v>106.5</v>
      </c>
      <c r="T8" s="4">
        <v>107.6</v>
      </c>
      <c r="U8" s="4">
        <v>106.8</v>
      </c>
      <c r="V8" s="4">
        <v>107.5</v>
      </c>
      <c r="W8" s="6">
        <v>321.89999999999998</v>
      </c>
      <c r="X8" s="4">
        <v>100.4</v>
      </c>
      <c r="Y8" s="4">
        <v>106.1</v>
      </c>
      <c r="Z8" s="4">
        <v>105.6</v>
      </c>
      <c r="AA8" s="4">
        <v>104.7</v>
      </c>
      <c r="AB8" s="4">
        <v>104.6</v>
      </c>
      <c r="AC8" s="6">
        <v>625.69999999999993</v>
      </c>
      <c r="AD8" s="4">
        <v>104</v>
      </c>
      <c r="AE8" s="4">
        <v>104.3</v>
      </c>
      <c r="AF8" s="4">
        <v>104.3</v>
      </c>
      <c r="AG8" s="4">
        <v>104.6</v>
      </c>
      <c r="AH8" s="4">
        <v>106</v>
      </c>
      <c r="AI8" s="6">
        <v>419.4</v>
      </c>
      <c r="AJ8" s="4">
        <v>2749.2</v>
      </c>
      <c r="AK8" s="4">
        <v>425.4</v>
      </c>
      <c r="AL8" s="4">
        <v>207.10000000000002</v>
      </c>
      <c r="AM8" s="4">
        <v>209.5</v>
      </c>
      <c r="AN8" s="4">
        <v>324.29999999999995</v>
      </c>
      <c r="AO8" s="4">
        <v>215.9</v>
      </c>
      <c r="AP8">
        <v>521</v>
      </c>
    </row>
    <row r="9" spans="1:42" x14ac:dyDescent="0.25">
      <c r="A9" s="4" t="s">
        <v>43</v>
      </c>
      <c r="B9" s="4">
        <v>2013</v>
      </c>
      <c r="C9" s="4" t="s">
        <v>46</v>
      </c>
      <c r="D9" s="4" t="s">
        <v>179</v>
      </c>
      <c r="E9" s="4">
        <v>113.9</v>
      </c>
      <c r="F9" s="4">
        <v>111.4</v>
      </c>
      <c r="G9" s="4">
        <v>113.2</v>
      </c>
      <c r="H9" s="4">
        <v>104.3</v>
      </c>
      <c r="I9" s="4">
        <v>102.7</v>
      </c>
      <c r="J9" s="4">
        <v>104.9</v>
      </c>
      <c r="K9" s="4">
        <v>103.8</v>
      </c>
      <c r="L9" s="4">
        <v>103.5</v>
      </c>
      <c r="M9" s="4">
        <v>102.6</v>
      </c>
      <c r="N9" s="4">
        <v>102.4</v>
      </c>
      <c r="O9" s="4">
        <v>107</v>
      </c>
      <c r="P9" s="4">
        <v>109.8</v>
      </c>
      <c r="Q9" s="4">
        <v>107.3</v>
      </c>
      <c r="R9" s="6">
        <v>1386.8</v>
      </c>
      <c r="S9" s="4">
        <v>106.8</v>
      </c>
      <c r="T9" s="4">
        <v>107.2</v>
      </c>
      <c r="U9" s="4">
        <v>106</v>
      </c>
      <c r="V9" s="4">
        <v>107</v>
      </c>
      <c r="W9" s="6">
        <v>320.2</v>
      </c>
      <c r="X9" s="4">
        <v>100.4</v>
      </c>
      <c r="Y9" s="4">
        <v>106</v>
      </c>
      <c r="Z9" s="4">
        <v>105.7</v>
      </c>
      <c r="AA9" s="4">
        <v>105.2</v>
      </c>
      <c r="AB9" s="4">
        <v>105.5</v>
      </c>
      <c r="AC9" s="6">
        <v>626.59999999999991</v>
      </c>
      <c r="AD9" s="4">
        <v>103.5</v>
      </c>
      <c r="AE9" s="4">
        <v>103.8</v>
      </c>
      <c r="AF9" s="4">
        <v>104.2</v>
      </c>
      <c r="AG9" s="4">
        <v>104.9</v>
      </c>
      <c r="AH9" s="4">
        <v>105</v>
      </c>
      <c r="AI9" s="6">
        <v>419.4</v>
      </c>
      <c r="AJ9" s="4">
        <v>2753</v>
      </c>
      <c r="AK9" s="4">
        <v>426.7</v>
      </c>
      <c r="AL9" s="4">
        <v>208.7</v>
      </c>
      <c r="AM9" s="4">
        <v>205.10000000000002</v>
      </c>
      <c r="AN9" s="4">
        <v>328.90000000000003</v>
      </c>
      <c r="AO9" s="4">
        <v>217.4</v>
      </c>
      <c r="AP9">
        <v>521.4</v>
      </c>
    </row>
    <row r="10" spans="1:42" x14ac:dyDescent="0.25">
      <c r="A10" s="4" t="s">
        <v>44</v>
      </c>
      <c r="B10" s="4">
        <v>2013</v>
      </c>
      <c r="C10" s="4" t="s">
        <v>46</v>
      </c>
      <c r="D10" s="4" t="s">
        <v>179</v>
      </c>
      <c r="E10" s="4">
        <v>111.4</v>
      </c>
      <c r="F10" s="4">
        <v>109.7</v>
      </c>
      <c r="G10" s="4">
        <v>111.2</v>
      </c>
      <c r="H10" s="4">
        <v>105.1</v>
      </c>
      <c r="I10" s="4">
        <v>104.9</v>
      </c>
      <c r="J10" s="4">
        <v>105.3</v>
      </c>
      <c r="K10" s="4">
        <v>102.2</v>
      </c>
      <c r="L10" s="4">
        <v>105</v>
      </c>
      <c r="M10" s="4">
        <v>104.2</v>
      </c>
      <c r="N10" s="4">
        <v>103</v>
      </c>
      <c r="O10" s="4">
        <v>106.2</v>
      </c>
      <c r="P10" s="4">
        <v>108.9</v>
      </c>
      <c r="Q10" s="4">
        <v>106.9</v>
      </c>
      <c r="R10" s="6">
        <v>1384.0000000000002</v>
      </c>
      <c r="S10" s="4">
        <v>106.6</v>
      </c>
      <c r="T10" s="4">
        <v>107.4</v>
      </c>
      <c r="U10" s="4">
        <v>106.5</v>
      </c>
      <c r="V10" s="4">
        <v>107.3</v>
      </c>
      <c r="W10" s="6">
        <v>321.2</v>
      </c>
      <c r="X10" s="4">
        <v>100.4</v>
      </c>
      <c r="Y10" s="4">
        <v>106.1</v>
      </c>
      <c r="Z10" s="4">
        <v>105.6</v>
      </c>
      <c r="AA10" s="4">
        <v>104.9</v>
      </c>
      <c r="AB10" s="4">
        <v>105.1</v>
      </c>
      <c r="AC10" s="6">
        <v>626.1</v>
      </c>
      <c r="AD10" s="4">
        <v>103.7</v>
      </c>
      <c r="AE10" s="4">
        <v>104</v>
      </c>
      <c r="AF10" s="4">
        <v>104.3</v>
      </c>
      <c r="AG10" s="4">
        <v>104.7</v>
      </c>
      <c r="AH10" s="4">
        <v>105.5</v>
      </c>
      <c r="AI10" s="6">
        <v>419.3</v>
      </c>
      <c r="AJ10" s="4">
        <v>2750.6000000000004</v>
      </c>
      <c r="AK10" s="4">
        <v>426.20000000000005</v>
      </c>
      <c r="AL10" s="4">
        <v>207.5</v>
      </c>
      <c r="AM10" s="4">
        <v>207.9</v>
      </c>
      <c r="AN10" s="4">
        <v>326</v>
      </c>
      <c r="AO10" s="4">
        <v>216.4</v>
      </c>
      <c r="AP10">
        <v>521.20000000000005</v>
      </c>
    </row>
    <row r="11" spans="1:42" x14ac:dyDescent="0.25">
      <c r="A11" s="4" t="s">
        <v>41</v>
      </c>
      <c r="B11" s="4">
        <v>2013</v>
      </c>
      <c r="C11" s="4" t="s">
        <v>47</v>
      </c>
      <c r="D11" s="4" t="s">
        <v>180</v>
      </c>
      <c r="E11" s="4">
        <v>110.2</v>
      </c>
      <c r="F11" s="4">
        <v>109.5</v>
      </c>
      <c r="G11" s="4">
        <v>106.9</v>
      </c>
      <c r="H11" s="4">
        <v>106.3</v>
      </c>
      <c r="I11" s="4">
        <v>105.7</v>
      </c>
      <c r="J11" s="4">
        <v>108.3</v>
      </c>
      <c r="K11" s="4">
        <v>103.4</v>
      </c>
      <c r="L11" s="4">
        <v>105.7</v>
      </c>
      <c r="M11" s="4">
        <v>104.2</v>
      </c>
      <c r="N11" s="4">
        <v>103.2</v>
      </c>
      <c r="O11" s="4">
        <v>106.5</v>
      </c>
      <c r="P11" s="4">
        <v>108.8</v>
      </c>
      <c r="Q11" s="4">
        <v>107.1</v>
      </c>
      <c r="R11" s="6">
        <v>1385.8</v>
      </c>
      <c r="S11" s="4">
        <v>107.1</v>
      </c>
      <c r="T11" s="4">
        <v>108.1</v>
      </c>
      <c r="U11" s="4">
        <v>107.4</v>
      </c>
      <c r="V11" s="4">
        <v>108</v>
      </c>
      <c r="W11" s="6">
        <v>323.5</v>
      </c>
      <c r="X11" s="4">
        <v>100.5</v>
      </c>
      <c r="Y11" s="4">
        <v>106.5</v>
      </c>
      <c r="Z11" s="4">
        <v>106.1</v>
      </c>
      <c r="AA11" s="4">
        <v>105.1</v>
      </c>
      <c r="AB11" s="4">
        <v>104.4</v>
      </c>
      <c r="AC11" s="6">
        <v>627.4</v>
      </c>
      <c r="AD11" s="4">
        <v>104.5</v>
      </c>
      <c r="AE11" s="4">
        <v>104.8</v>
      </c>
      <c r="AF11" s="4">
        <v>102.7</v>
      </c>
      <c r="AG11" s="4">
        <v>104.6</v>
      </c>
      <c r="AH11" s="4">
        <v>106.4</v>
      </c>
      <c r="AI11" s="6">
        <v>418.9</v>
      </c>
      <c r="AJ11" s="4">
        <v>2755.6</v>
      </c>
      <c r="AK11" s="4">
        <v>426.6</v>
      </c>
      <c r="AL11" s="4">
        <v>211.7</v>
      </c>
      <c r="AM11" s="4">
        <v>208.9</v>
      </c>
      <c r="AN11" s="4">
        <v>322.7</v>
      </c>
      <c r="AO11" s="4">
        <v>215.9</v>
      </c>
      <c r="AP11">
        <v>522.29999999999995</v>
      </c>
    </row>
    <row r="12" spans="1:42" x14ac:dyDescent="0.25">
      <c r="A12" s="4" t="s">
        <v>43</v>
      </c>
      <c r="B12" s="4">
        <v>2013</v>
      </c>
      <c r="C12" s="4" t="s">
        <v>47</v>
      </c>
      <c r="D12" s="4" t="s">
        <v>180</v>
      </c>
      <c r="E12" s="4">
        <v>114.6</v>
      </c>
      <c r="F12" s="4">
        <v>113.4</v>
      </c>
      <c r="G12" s="4">
        <v>106</v>
      </c>
      <c r="H12" s="4">
        <v>104.7</v>
      </c>
      <c r="I12" s="4">
        <v>102.1</v>
      </c>
      <c r="J12" s="4">
        <v>109.5</v>
      </c>
      <c r="K12" s="4">
        <v>109.7</v>
      </c>
      <c r="L12" s="4">
        <v>104.6</v>
      </c>
      <c r="M12" s="4">
        <v>102</v>
      </c>
      <c r="N12" s="4">
        <v>103.5</v>
      </c>
      <c r="O12" s="4">
        <v>108.2</v>
      </c>
      <c r="P12" s="4">
        <v>110.6</v>
      </c>
      <c r="Q12" s="4">
        <v>108.8</v>
      </c>
      <c r="R12" s="6">
        <v>1397.6999999999998</v>
      </c>
      <c r="S12" s="4">
        <v>108.5</v>
      </c>
      <c r="T12" s="4">
        <v>107.9</v>
      </c>
      <c r="U12" s="4">
        <v>106.4</v>
      </c>
      <c r="V12" s="4">
        <v>107.7</v>
      </c>
      <c r="W12" s="6">
        <v>322</v>
      </c>
      <c r="X12" s="4">
        <v>100.5</v>
      </c>
      <c r="Y12" s="4">
        <v>106.4</v>
      </c>
      <c r="Z12" s="4">
        <v>106.5</v>
      </c>
      <c r="AA12" s="4">
        <v>105.7</v>
      </c>
      <c r="AB12" s="4">
        <v>105</v>
      </c>
      <c r="AC12" s="6">
        <v>629.29999999999995</v>
      </c>
      <c r="AD12" s="4">
        <v>104</v>
      </c>
      <c r="AE12" s="4">
        <v>105.2</v>
      </c>
      <c r="AF12" s="4">
        <v>103.2</v>
      </c>
      <c r="AG12" s="4">
        <v>105.1</v>
      </c>
      <c r="AH12" s="4">
        <v>105.7</v>
      </c>
      <c r="AI12" s="6">
        <v>420.79999999999995</v>
      </c>
      <c r="AJ12" s="4">
        <v>2769.8</v>
      </c>
      <c r="AK12" s="4">
        <v>429.59999999999997</v>
      </c>
      <c r="AL12" s="4">
        <v>219.2</v>
      </c>
      <c r="AM12" s="4">
        <v>205.6</v>
      </c>
      <c r="AN12" s="4">
        <v>324.10000000000002</v>
      </c>
      <c r="AO12" s="4">
        <v>219.2</v>
      </c>
      <c r="AP12">
        <v>523.6</v>
      </c>
    </row>
    <row r="13" spans="1:42" x14ac:dyDescent="0.25">
      <c r="A13" s="4" t="s">
        <v>44</v>
      </c>
      <c r="B13" s="4">
        <v>2013</v>
      </c>
      <c r="C13" s="4" t="s">
        <v>47</v>
      </c>
      <c r="D13" s="4" t="s">
        <v>180</v>
      </c>
      <c r="E13" s="4">
        <v>111.6</v>
      </c>
      <c r="F13" s="4">
        <v>110.9</v>
      </c>
      <c r="G13" s="4">
        <v>106.6</v>
      </c>
      <c r="H13" s="4">
        <v>105.7</v>
      </c>
      <c r="I13" s="4">
        <v>104.4</v>
      </c>
      <c r="J13" s="4">
        <v>108.9</v>
      </c>
      <c r="K13" s="4">
        <v>105.5</v>
      </c>
      <c r="L13" s="4">
        <v>105.3</v>
      </c>
      <c r="M13" s="4">
        <v>103.5</v>
      </c>
      <c r="N13" s="4">
        <v>103.3</v>
      </c>
      <c r="O13" s="4">
        <v>107.2</v>
      </c>
      <c r="P13" s="4">
        <v>109.6</v>
      </c>
      <c r="Q13" s="4">
        <v>107.7</v>
      </c>
      <c r="R13" s="6">
        <v>1390.2</v>
      </c>
      <c r="S13" s="4">
        <v>107.5</v>
      </c>
      <c r="T13" s="4">
        <v>108</v>
      </c>
      <c r="U13" s="4">
        <v>107</v>
      </c>
      <c r="V13" s="4">
        <v>107.9</v>
      </c>
      <c r="W13" s="6">
        <v>322.89999999999998</v>
      </c>
      <c r="X13" s="4">
        <v>100.5</v>
      </c>
      <c r="Y13" s="4">
        <v>106.5</v>
      </c>
      <c r="Z13" s="4">
        <v>106.3</v>
      </c>
      <c r="AA13" s="4">
        <v>105.3</v>
      </c>
      <c r="AB13" s="4">
        <v>104.7</v>
      </c>
      <c r="AC13" s="6">
        <v>628.30000000000007</v>
      </c>
      <c r="AD13" s="4">
        <v>104.2</v>
      </c>
      <c r="AE13" s="4">
        <v>105</v>
      </c>
      <c r="AF13" s="4">
        <v>102.9</v>
      </c>
      <c r="AG13" s="4">
        <v>104.8</v>
      </c>
      <c r="AH13" s="4">
        <v>106.1</v>
      </c>
      <c r="AI13" s="6">
        <v>419.40000000000003</v>
      </c>
      <c r="AJ13" s="4">
        <v>2760.8</v>
      </c>
      <c r="AK13" s="4">
        <v>427.99999999999994</v>
      </c>
      <c r="AL13" s="4">
        <v>214.4</v>
      </c>
      <c r="AM13" s="4">
        <v>207.7</v>
      </c>
      <c r="AN13" s="4">
        <v>323.2</v>
      </c>
      <c r="AO13" s="4">
        <v>216.89999999999998</v>
      </c>
      <c r="AP13">
        <v>523</v>
      </c>
    </row>
    <row r="14" spans="1:42" x14ac:dyDescent="0.25">
      <c r="A14" s="4" t="s">
        <v>41</v>
      </c>
      <c r="B14" s="4">
        <v>2013</v>
      </c>
      <c r="C14" s="4" t="s">
        <v>48</v>
      </c>
      <c r="D14" s="4" t="s">
        <v>181</v>
      </c>
      <c r="E14" s="4">
        <v>110.9</v>
      </c>
      <c r="F14" s="4">
        <v>109.8</v>
      </c>
      <c r="G14" s="4">
        <v>105.9</v>
      </c>
      <c r="H14" s="4">
        <v>107.5</v>
      </c>
      <c r="I14" s="4">
        <v>105.3</v>
      </c>
      <c r="J14" s="4">
        <v>108.1</v>
      </c>
      <c r="K14" s="4">
        <v>107.3</v>
      </c>
      <c r="L14" s="4">
        <v>106.1</v>
      </c>
      <c r="M14" s="4">
        <v>103.7</v>
      </c>
      <c r="N14" s="4">
        <v>104</v>
      </c>
      <c r="O14" s="4">
        <v>107.4</v>
      </c>
      <c r="P14" s="4">
        <v>109.9</v>
      </c>
      <c r="Q14" s="4">
        <v>108.1</v>
      </c>
      <c r="R14" s="6">
        <v>1394</v>
      </c>
      <c r="S14" s="4">
        <v>108.1</v>
      </c>
      <c r="T14" s="4">
        <v>108.8</v>
      </c>
      <c r="U14" s="4">
        <v>107.9</v>
      </c>
      <c r="V14" s="4">
        <v>108.6</v>
      </c>
      <c r="W14" s="6">
        <v>325.29999999999995</v>
      </c>
      <c r="X14" s="4">
        <v>100.5</v>
      </c>
      <c r="Y14" s="4">
        <v>107.5</v>
      </c>
      <c r="Z14" s="4">
        <v>106.8</v>
      </c>
      <c r="AA14" s="4">
        <v>105.7</v>
      </c>
      <c r="AB14" s="4">
        <v>104.1</v>
      </c>
      <c r="AC14" s="6">
        <v>630.1</v>
      </c>
      <c r="AD14" s="4">
        <v>105</v>
      </c>
      <c r="AE14" s="4">
        <v>105.5</v>
      </c>
      <c r="AF14" s="4">
        <v>102.1</v>
      </c>
      <c r="AG14" s="4">
        <v>104.8</v>
      </c>
      <c r="AH14" s="4">
        <v>107.2</v>
      </c>
      <c r="AI14" s="6">
        <v>420</v>
      </c>
      <c r="AJ14" s="4">
        <v>2769.4</v>
      </c>
      <c r="AK14" s="4">
        <v>429.1</v>
      </c>
      <c r="AL14" s="4">
        <v>215.39999999999998</v>
      </c>
      <c r="AM14" s="4">
        <v>209.3</v>
      </c>
      <c r="AN14" s="4">
        <v>323.2</v>
      </c>
      <c r="AO14" s="4">
        <v>217</v>
      </c>
      <c r="AP14">
        <v>524.4</v>
      </c>
    </row>
    <row r="15" spans="1:42" x14ac:dyDescent="0.25">
      <c r="A15" s="4" t="s">
        <v>43</v>
      </c>
      <c r="B15" s="4">
        <v>2013</v>
      </c>
      <c r="C15" s="4" t="s">
        <v>48</v>
      </c>
      <c r="D15" s="4" t="s">
        <v>181</v>
      </c>
      <c r="E15" s="4">
        <v>115.4</v>
      </c>
      <c r="F15" s="4">
        <v>114.2</v>
      </c>
      <c r="G15" s="4">
        <v>102.7</v>
      </c>
      <c r="H15" s="4">
        <v>105.5</v>
      </c>
      <c r="I15" s="4">
        <v>101.5</v>
      </c>
      <c r="J15" s="4">
        <v>110.6</v>
      </c>
      <c r="K15" s="4">
        <v>123.7</v>
      </c>
      <c r="L15" s="4">
        <v>105.2</v>
      </c>
      <c r="M15" s="4">
        <v>101.9</v>
      </c>
      <c r="N15" s="4">
        <v>105</v>
      </c>
      <c r="O15" s="4">
        <v>109.1</v>
      </c>
      <c r="P15" s="4">
        <v>111.3</v>
      </c>
      <c r="Q15" s="4">
        <v>111.1</v>
      </c>
      <c r="R15" s="6">
        <v>1417.1999999999998</v>
      </c>
      <c r="S15" s="4">
        <v>109.8</v>
      </c>
      <c r="T15" s="4">
        <v>108.5</v>
      </c>
      <c r="U15" s="4">
        <v>106.7</v>
      </c>
      <c r="V15" s="4">
        <v>108.3</v>
      </c>
      <c r="W15" s="6">
        <v>323.5</v>
      </c>
      <c r="X15" s="4">
        <v>100.5</v>
      </c>
      <c r="Y15" s="4">
        <v>107.2</v>
      </c>
      <c r="Z15" s="4">
        <v>107.1</v>
      </c>
      <c r="AA15" s="4">
        <v>106.2</v>
      </c>
      <c r="AB15" s="4">
        <v>103.9</v>
      </c>
      <c r="AC15" s="6">
        <v>630.6</v>
      </c>
      <c r="AD15" s="4">
        <v>104.6</v>
      </c>
      <c r="AE15" s="4">
        <v>105.7</v>
      </c>
      <c r="AF15" s="4">
        <v>102.6</v>
      </c>
      <c r="AG15" s="4">
        <v>104.9</v>
      </c>
      <c r="AH15" s="4">
        <v>106.6</v>
      </c>
      <c r="AI15" s="6">
        <v>421.9</v>
      </c>
      <c r="AJ15" s="4">
        <v>2793.2</v>
      </c>
      <c r="AK15" s="4">
        <v>433.4</v>
      </c>
      <c r="AL15" s="4">
        <v>234.3</v>
      </c>
      <c r="AM15" s="4">
        <v>206.5</v>
      </c>
      <c r="AN15" s="4">
        <v>322.39999999999998</v>
      </c>
      <c r="AO15" s="4">
        <v>220.60000000000002</v>
      </c>
      <c r="AP15">
        <v>524.4</v>
      </c>
    </row>
    <row r="16" spans="1:42" x14ac:dyDescent="0.25">
      <c r="A16" s="4" t="s">
        <v>44</v>
      </c>
      <c r="B16" s="4">
        <v>2013</v>
      </c>
      <c r="C16" s="4" t="s">
        <v>48</v>
      </c>
      <c r="D16" s="4" t="s">
        <v>181</v>
      </c>
      <c r="E16" s="4">
        <v>112.3</v>
      </c>
      <c r="F16" s="4">
        <v>111.3</v>
      </c>
      <c r="G16" s="4">
        <v>104.7</v>
      </c>
      <c r="H16" s="4">
        <v>106.8</v>
      </c>
      <c r="I16" s="4">
        <v>103.9</v>
      </c>
      <c r="J16" s="4">
        <v>109.3</v>
      </c>
      <c r="K16" s="4">
        <v>112.9</v>
      </c>
      <c r="L16" s="4">
        <v>105.8</v>
      </c>
      <c r="M16" s="4">
        <v>103.1</v>
      </c>
      <c r="N16" s="4">
        <v>104.3</v>
      </c>
      <c r="O16" s="4">
        <v>108.1</v>
      </c>
      <c r="P16" s="4">
        <v>110.5</v>
      </c>
      <c r="Q16" s="4">
        <v>109.2</v>
      </c>
      <c r="R16" s="6">
        <v>1402.1999999999998</v>
      </c>
      <c r="S16" s="4">
        <v>108.6</v>
      </c>
      <c r="T16" s="4">
        <v>108.7</v>
      </c>
      <c r="U16" s="4">
        <v>107.4</v>
      </c>
      <c r="V16" s="4">
        <v>108.5</v>
      </c>
      <c r="W16" s="6">
        <v>324.60000000000002</v>
      </c>
      <c r="X16" s="4">
        <v>100.5</v>
      </c>
      <c r="Y16" s="4">
        <v>107.4</v>
      </c>
      <c r="Z16" s="4">
        <v>106.9</v>
      </c>
      <c r="AA16" s="4">
        <v>105.9</v>
      </c>
      <c r="AB16" s="4">
        <v>104</v>
      </c>
      <c r="AC16" s="6">
        <v>630.30000000000007</v>
      </c>
      <c r="AD16" s="4">
        <v>104.8</v>
      </c>
      <c r="AE16" s="4">
        <v>105.6</v>
      </c>
      <c r="AF16" s="4">
        <v>102.3</v>
      </c>
      <c r="AG16" s="4">
        <v>104.8</v>
      </c>
      <c r="AH16" s="4">
        <v>106.9</v>
      </c>
      <c r="AI16" s="6">
        <v>420.5</v>
      </c>
      <c r="AJ16" s="4">
        <v>2777.6</v>
      </c>
      <c r="AK16" s="4">
        <v>430.9</v>
      </c>
      <c r="AL16" s="4">
        <v>222.2</v>
      </c>
      <c r="AM16" s="4">
        <v>208.2</v>
      </c>
      <c r="AN16" s="4">
        <v>322.8</v>
      </c>
      <c r="AO16" s="4">
        <v>218.1</v>
      </c>
      <c r="AP16">
        <v>524.4</v>
      </c>
    </row>
    <row r="17" spans="1:42" x14ac:dyDescent="0.25">
      <c r="A17" s="4" t="s">
        <v>41</v>
      </c>
      <c r="B17" s="4">
        <v>2013</v>
      </c>
      <c r="C17" s="4" t="s">
        <v>49</v>
      </c>
      <c r="D17" s="4" t="s">
        <v>182</v>
      </c>
      <c r="E17" s="4">
        <v>112.3</v>
      </c>
      <c r="F17" s="4">
        <v>112.1</v>
      </c>
      <c r="G17" s="4">
        <v>108.1</v>
      </c>
      <c r="H17" s="4">
        <v>108.3</v>
      </c>
      <c r="I17" s="4">
        <v>105.9</v>
      </c>
      <c r="J17" s="4">
        <v>109.2</v>
      </c>
      <c r="K17" s="4">
        <v>118</v>
      </c>
      <c r="L17" s="4">
        <v>106.8</v>
      </c>
      <c r="M17" s="4">
        <v>104.1</v>
      </c>
      <c r="N17" s="4">
        <v>105.4</v>
      </c>
      <c r="O17" s="4">
        <v>108.2</v>
      </c>
      <c r="P17" s="4">
        <v>111</v>
      </c>
      <c r="Q17" s="4">
        <v>110.6</v>
      </c>
      <c r="R17" s="6">
        <v>1420</v>
      </c>
      <c r="S17" s="4">
        <v>109</v>
      </c>
      <c r="T17" s="4">
        <v>109.7</v>
      </c>
      <c r="U17" s="4">
        <v>108.8</v>
      </c>
      <c r="V17" s="4">
        <v>109.5</v>
      </c>
      <c r="W17" s="6">
        <v>328</v>
      </c>
      <c r="X17" s="4">
        <v>106.6</v>
      </c>
      <c r="Y17" s="4">
        <v>108.5</v>
      </c>
      <c r="Z17" s="4">
        <v>107.5</v>
      </c>
      <c r="AA17" s="4">
        <v>106.3</v>
      </c>
      <c r="AB17" s="4">
        <v>105</v>
      </c>
      <c r="AC17" s="6">
        <v>640.40000000000009</v>
      </c>
      <c r="AD17" s="4">
        <v>105.6</v>
      </c>
      <c r="AE17" s="4">
        <v>106.5</v>
      </c>
      <c r="AF17" s="4">
        <v>102.5</v>
      </c>
      <c r="AG17" s="4">
        <v>105.5</v>
      </c>
      <c r="AH17" s="4">
        <v>108.9</v>
      </c>
      <c r="AI17" s="6">
        <v>422.6</v>
      </c>
      <c r="AJ17" s="4">
        <v>2811</v>
      </c>
      <c r="AK17" s="4">
        <v>433.9</v>
      </c>
      <c r="AL17" s="4">
        <v>227.2</v>
      </c>
      <c r="AM17" s="4">
        <v>211.3</v>
      </c>
      <c r="AN17" s="4">
        <v>328.5</v>
      </c>
      <c r="AO17" s="4">
        <v>219.1</v>
      </c>
      <c r="AP17">
        <v>534.1</v>
      </c>
    </row>
    <row r="18" spans="1:42" x14ac:dyDescent="0.25">
      <c r="A18" s="4" t="s">
        <v>43</v>
      </c>
      <c r="B18" s="4">
        <v>2013</v>
      </c>
      <c r="C18" s="4" t="s">
        <v>49</v>
      </c>
      <c r="D18" s="4" t="s">
        <v>182</v>
      </c>
      <c r="E18" s="4">
        <v>117</v>
      </c>
      <c r="F18" s="4">
        <v>120.1</v>
      </c>
      <c r="G18" s="4">
        <v>112.5</v>
      </c>
      <c r="H18" s="4">
        <v>107.3</v>
      </c>
      <c r="I18" s="4">
        <v>101.3</v>
      </c>
      <c r="J18" s="4">
        <v>112.4</v>
      </c>
      <c r="K18" s="4">
        <v>143.6</v>
      </c>
      <c r="L18" s="4">
        <v>105.4</v>
      </c>
      <c r="M18" s="4">
        <v>101.4</v>
      </c>
      <c r="N18" s="4">
        <v>106.4</v>
      </c>
      <c r="O18" s="4">
        <v>110</v>
      </c>
      <c r="P18" s="4">
        <v>112.2</v>
      </c>
      <c r="Q18" s="4">
        <v>115</v>
      </c>
      <c r="R18" s="6">
        <v>1464.6000000000001</v>
      </c>
      <c r="S18" s="4">
        <v>110.9</v>
      </c>
      <c r="T18" s="4">
        <v>109.2</v>
      </c>
      <c r="U18" s="4">
        <v>107.2</v>
      </c>
      <c r="V18" s="4">
        <v>108.9</v>
      </c>
      <c r="W18" s="6">
        <v>325.3</v>
      </c>
      <c r="X18" s="4">
        <v>106.6</v>
      </c>
      <c r="Y18" s="4">
        <v>108</v>
      </c>
      <c r="Z18" s="4">
        <v>107.7</v>
      </c>
      <c r="AA18" s="4">
        <v>106.5</v>
      </c>
      <c r="AB18" s="4">
        <v>105.2</v>
      </c>
      <c r="AC18" s="6">
        <v>642.1</v>
      </c>
      <c r="AD18" s="4">
        <v>105.2</v>
      </c>
      <c r="AE18" s="4">
        <v>108.1</v>
      </c>
      <c r="AF18" s="4">
        <v>103.3</v>
      </c>
      <c r="AG18" s="4">
        <v>106.1</v>
      </c>
      <c r="AH18" s="4">
        <v>109.7</v>
      </c>
      <c r="AI18" s="6">
        <v>425.5</v>
      </c>
      <c r="AJ18" s="4">
        <v>2857.5</v>
      </c>
      <c r="AK18" s="4">
        <v>438.6</v>
      </c>
      <c r="AL18" s="4">
        <v>256</v>
      </c>
      <c r="AM18" s="4">
        <v>207.7</v>
      </c>
      <c r="AN18" s="4">
        <v>339.9</v>
      </c>
      <c r="AO18" s="4">
        <v>222.4</v>
      </c>
      <c r="AP18">
        <v>535.6</v>
      </c>
    </row>
    <row r="19" spans="1:42" x14ac:dyDescent="0.25">
      <c r="A19" s="4" t="s">
        <v>44</v>
      </c>
      <c r="B19" s="4">
        <v>2013</v>
      </c>
      <c r="C19" s="4" t="s">
        <v>49</v>
      </c>
      <c r="D19" s="4" t="s">
        <v>182</v>
      </c>
      <c r="E19" s="4">
        <v>113.8</v>
      </c>
      <c r="F19" s="4">
        <v>114.9</v>
      </c>
      <c r="G19" s="4">
        <v>109.8</v>
      </c>
      <c r="H19" s="4">
        <v>107.9</v>
      </c>
      <c r="I19" s="4">
        <v>104.2</v>
      </c>
      <c r="J19" s="4">
        <v>110.7</v>
      </c>
      <c r="K19" s="4">
        <v>126.7</v>
      </c>
      <c r="L19" s="4">
        <v>106.3</v>
      </c>
      <c r="M19" s="4">
        <v>103.2</v>
      </c>
      <c r="N19" s="4">
        <v>105.7</v>
      </c>
      <c r="O19" s="4">
        <v>109</v>
      </c>
      <c r="P19" s="4">
        <v>111.6</v>
      </c>
      <c r="Q19" s="4">
        <v>112.2</v>
      </c>
      <c r="R19" s="6">
        <v>1436</v>
      </c>
      <c r="S19" s="4">
        <v>109.5</v>
      </c>
      <c r="T19" s="4">
        <v>109.5</v>
      </c>
      <c r="U19" s="4">
        <v>108.1</v>
      </c>
      <c r="V19" s="4">
        <v>109.3</v>
      </c>
      <c r="W19" s="6">
        <v>326.89999999999998</v>
      </c>
      <c r="X19" s="4">
        <v>106.6</v>
      </c>
      <c r="Y19" s="4">
        <v>108.3</v>
      </c>
      <c r="Z19" s="4">
        <v>107.6</v>
      </c>
      <c r="AA19" s="4">
        <v>106.4</v>
      </c>
      <c r="AB19" s="4">
        <v>105.1</v>
      </c>
      <c r="AC19" s="6">
        <v>641.4</v>
      </c>
      <c r="AD19" s="4">
        <v>105.4</v>
      </c>
      <c r="AE19" s="4">
        <v>107.4</v>
      </c>
      <c r="AF19" s="4">
        <v>102.8</v>
      </c>
      <c r="AG19" s="4">
        <v>105.8</v>
      </c>
      <c r="AH19" s="4">
        <v>109.3</v>
      </c>
      <c r="AI19" s="6">
        <v>423.5</v>
      </c>
      <c r="AJ19" s="4">
        <v>2827.8</v>
      </c>
      <c r="AK19" s="4">
        <v>435.99999999999994</v>
      </c>
      <c r="AL19" s="4">
        <v>237.4</v>
      </c>
      <c r="AM19" s="4">
        <v>209.9</v>
      </c>
      <c r="AN19" s="4">
        <v>332.6</v>
      </c>
      <c r="AO19" s="4">
        <v>220.1</v>
      </c>
      <c r="AP19">
        <v>535</v>
      </c>
    </row>
    <row r="20" spans="1:42" x14ac:dyDescent="0.25">
      <c r="A20" s="4" t="s">
        <v>41</v>
      </c>
      <c r="B20" s="4">
        <v>2013</v>
      </c>
      <c r="C20" s="4" t="s">
        <v>50</v>
      </c>
      <c r="D20" s="4" t="s">
        <v>183</v>
      </c>
      <c r="E20" s="4">
        <v>113.4</v>
      </c>
      <c r="F20" s="4">
        <v>114.9</v>
      </c>
      <c r="G20" s="4">
        <v>110.5</v>
      </c>
      <c r="H20" s="4">
        <v>109.3</v>
      </c>
      <c r="I20" s="4">
        <v>106.2</v>
      </c>
      <c r="J20" s="4">
        <v>110.3</v>
      </c>
      <c r="K20" s="4">
        <v>129.19999999999999</v>
      </c>
      <c r="L20" s="4">
        <v>107.1</v>
      </c>
      <c r="M20" s="4">
        <v>104.3</v>
      </c>
      <c r="N20" s="4">
        <v>106.4</v>
      </c>
      <c r="O20" s="4">
        <v>109.1</v>
      </c>
      <c r="P20" s="4">
        <v>112.1</v>
      </c>
      <c r="Q20" s="4">
        <v>113.1</v>
      </c>
      <c r="R20" s="6">
        <v>1445.8999999999996</v>
      </c>
      <c r="S20" s="4">
        <v>109.8</v>
      </c>
      <c r="T20" s="4">
        <v>110.5</v>
      </c>
      <c r="U20" s="4">
        <v>109.5</v>
      </c>
      <c r="V20" s="4">
        <v>110.3</v>
      </c>
      <c r="W20" s="6">
        <v>330.3</v>
      </c>
      <c r="X20" s="4">
        <v>107.7</v>
      </c>
      <c r="Y20" s="4">
        <v>109.5</v>
      </c>
      <c r="Z20" s="4">
        <v>108.3</v>
      </c>
      <c r="AA20" s="4">
        <v>106.9</v>
      </c>
      <c r="AB20" s="4">
        <v>106.8</v>
      </c>
      <c r="AC20" s="6">
        <v>646.99999999999989</v>
      </c>
      <c r="AD20" s="4">
        <v>106.4</v>
      </c>
      <c r="AE20" s="4">
        <v>107.8</v>
      </c>
      <c r="AF20" s="4">
        <v>102.5</v>
      </c>
      <c r="AG20" s="4">
        <v>106.5</v>
      </c>
      <c r="AH20" s="4">
        <v>110.7</v>
      </c>
      <c r="AI20" s="6">
        <v>425.2</v>
      </c>
      <c r="AJ20" s="4">
        <v>2848.3999999999992</v>
      </c>
      <c r="AK20" s="4">
        <v>438.6</v>
      </c>
      <c r="AL20" s="4">
        <v>239.5</v>
      </c>
      <c r="AM20" s="4">
        <v>212.60000000000002</v>
      </c>
      <c r="AN20" s="4">
        <v>334.7</v>
      </c>
      <c r="AO20" s="4">
        <v>220.5</v>
      </c>
      <c r="AP20">
        <v>540.1</v>
      </c>
    </row>
    <row r="21" spans="1:42" x14ac:dyDescent="0.25">
      <c r="A21" s="4" t="s">
        <v>43</v>
      </c>
      <c r="B21" s="4">
        <v>2013</v>
      </c>
      <c r="C21" s="4" t="s">
        <v>50</v>
      </c>
      <c r="D21" s="4" t="s">
        <v>183</v>
      </c>
      <c r="E21" s="4">
        <v>117.8</v>
      </c>
      <c r="F21" s="4">
        <v>119.2</v>
      </c>
      <c r="G21" s="4">
        <v>114</v>
      </c>
      <c r="H21" s="4">
        <v>108.3</v>
      </c>
      <c r="I21" s="4">
        <v>101.1</v>
      </c>
      <c r="J21" s="4">
        <v>113.2</v>
      </c>
      <c r="K21" s="4">
        <v>160.9</v>
      </c>
      <c r="L21" s="4">
        <v>105.1</v>
      </c>
      <c r="M21" s="4">
        <v>101.3</v>
      </c>
      <c r="N21" s="4">
        <v>107.5</v>
      </c>
      <c r="O21" s="4">
        <v>110.4</v>
      </c>
      <c r="P21" s="4">
        <v>113.1</v>
      </c>
      <c r="Q21" s="4">
        <v>117.5</v>
      </c>
      <c r="R21" s="6">
        <v>1489.4</v>
      </c>
      <c r="S21" s="4">
        <v>111.7</v>
      </c>
      <c r="T21" s="4">
        <v>109.8</v>
      </c>
      <c r="U21" s="4">
        <v>107.8</v>
      </c>
      <c r="V21" s="4">
        <v>109.5</v>
      </c>
      <c r="W21" s="6">
        <v>327.10000000000002</v>
      </c>
      <c r="X21" s="4">
        <v>107.7</v>
      </c>
      <c r="Y21" s="4">
        <v>108.6</v>
      </c>
      <c r="Z21" s="4">
        <v>108.1</v>
      </c>
      <c r="AA21" s="4">
        <v>107.1</v>
      </c>
      <c r="AB21" s="4">
        <v>107.3</v>
      </c>
      <c r="AC21" s="6">
        <v>648.9</v>
      </c>
      <c r="AD21" s="4">
        <v>105.9</v>
      </c>
      <c r="AE21" s="4">
        <v>110.1</v>
      </c>
      <c r="AF21" s="4">
        <v>103.2</v>
      </c>
      <c r="AG21" s="4">
        <v>107.3</v>
      </c>
      <c r="AH21" s="4">
        <v>111.4</v>
      </c>
      <c r="AI21" s="6">
        <v>428.1</v>
      </c>
      <c r="AJ21" s="4">
        <v>2893.5</v>
      </c>
      <c r="AK21" s="4">
        <v>442.29999999999995</v>
      </c>
      <c r="AL21" s="4">
        <v>274.10000000000002</v>
      </c>
      <c r="AM21" s="4">
        <v>208.6</v>
      </c>
      <c r="AN21" s="4">
        <v>341.5</v>
      </c>
      <c r="AO21" s="4">
        <v>222.89999999999998</v>
      </c>
      <c r="AP21">
        <v>541.79999999999995</v>
      </c>
    </row>
    <row r="22" spans="1:42" x14ac:dyDescent="0.25">
      <c r="A22" s="4" t="s">
        <v>44</v>
      </c>
      <c r="B22" s="4">
        <v>2013</v>
      </c>
      <c r="C22" s="4" t="s">
        <v>50</v>
      </c>
      <c r="D22" s="4" t="s">
        <v>183</v>
      </c>
      <c r="E22" s="4">
        <v>114.8</v>
      </c>
      <c r="F22" s="4">
        <v>116.4</v>
      </c>
      <c r="G22" s="4">
        <v>111.9</v>
      </c>
      <c r="H22" s="4">
        <v>108.9</v>
      </c>
      <c r="I22" s="4">
        <v>104.3</v>
      </c>
      <c r="J22" s="4">
        <v>111.7</v>
      </c>
      <c r="K22" s="4">
        <v>140</v>
      </c>
      <c r="L22" s="4">
        <v>106.4</v>
      </c>
      <c r="M22" s="4">
        <v>103.3</v>
      </c>
      <c r="N22" s="4">
        <v>106.8</v>
      </c>
      <c r="O22" s="4">
        <v>109.6</v>
      </c>
      <c r="P22" s="4">
        <v>112.6</v>
      </c>
      <c r="Q22" s="4">
        <v>114.7</v>
      </c>
      <c r="R22" s="6">
        <v>1461.3999999999999</v>
      </c>
      <c r="S22" s="4">
        <v>110.3</v>
      </c>
      <c r="T22" s="4">
        <v>110.2</v>
      </c>
      <c r="U22" s="4">
        <v>108.8</v>
      </c>
      <c r="V22" s="4">
        <v>110</v>
      </c>
      <c r="W22" s="6">
        <v>329</v>
      </c>
      <c r="X22" s="4">
        <v>107.7</v>
      </c>
      <c r="Y22" s="4">
        <v>109.2</v>
      </c>
      <c r="Z22" s="4">
        <v>108.2</v>
      </c>
      <c r="AA22" s="4">
        <v>107</v>
      </c>
      <c r="AB22" s="4">
        <v>107.1</v>
      </c>
      <c r="AC22" s="6">
        <v>648.30000000000007</v>
      </c>
      <c r="AD22" s="4">
        <v>106.1</v>
      </c>
      <c r="AE22" s="4">
        <v>109.1</v>
      </c>
      <c r="AF22" s="4">
        <v>102.8</v>
      </c>
      <c r="AG22" s="4">
        <v>106.9</v>
      </c>
      <c r="AH22" s="4">
        <v>111</v>
      </c>
      <c r="AI22" s="6">
        <v>426.1</v>
      </c>
      <c r="AJ22" s="4">
        <v>2864.7999999999997</v>
      </c>
      <c r="AK22" s="4">
        <v>440.2</v>
      </c>
      <c r="AL22" s="4">
        <v>251.7</v>
      </c>
      <c r="AM22" s="4">
        <v>211.1</v>
      </c>
      <c r="AN22" s="4">
        <v>337.20000000000005</v>
      </c>
      <c r="AO22" s="4">
        <v>221.2</v>
      </c>
      <c r="AP22">
        <v>541.30000000000007</v>
      </c>
    </row>
    <row r="23" spans="1:42" x14ac:dyDescent="0.25">
      <c r="A23" s="4" t="s">
        <v>41</v>
      </c>
      <c r="B23" s="4">
        <v>2013</v>
      </c>
      <c r="C23" s="4" t="s">
        <v>51</v>
      </c>
      <c r="D23" s="4" t="s">
        <v>184</v>
      </c>
      <c r="E23" s="4">
        <v>114.3</v>
      </c>
      <c r="F23" s="4">
        <v>115.4</v>
      </c>
      <c r="G23" s="4">
        <v>111.1</v>
      </c>
      <c r="H23" s="4">
        <v>110</v>
      </c>
      <c r="I23" s="4">
        <v>106.4</v>
      </c>
      <c r="J23" s="4">
        <v>110.8</v>
      </c>
      <c r="K23" s="4">
        <v>138.9</v>
      </c>
      <c r="L23" s="4">
        <v>107.4</v>
      </c>
      <c r="M23" s="4">
        <v>104.1</v>
      </c>
      <c r="N23" s="4">
        <v>106.9</v>
      </c>
      <c r="O23" s="4">
        <v>109.7</v>
      </c>
      <c r="P23" s="4">
        <v>112.6</v>
      </c>
      <c r="Q23" s="4">
        <v>114.9</v>
      </c>
      <c r="R23" s="6">
        <v>1462.5</v>
      </c>
      <c r="S23" s="4">
        <v>110.7</v>
      </c>
      <c r="T23" s="4">
        <v>111.3</v>
      </c>
      <c r="U23" s="4">
        <v>110.2</v>
      </c>
      <c r="V23" s="4">
        <v>111.1</v>
      </c>
      <c r="W23" s="6">
        <v>332.6</v>
      </c>
      <c r="X23" s="4">
        <v>108.9</v>
      </c>
      <c r="Y23" s="4">
        <v>109.9</v>
      </c>
      <c r="Z23" s="4">
        <v>108.7</v>
      </c>
      <c r="AA23" s="4">
        <v>107.5</v>
      </c>
      <c r="AB23" s="4">
        <v>107.8</v>
      </c>
      <c r="AC23" s="6">
        <v>651.5</v>
      </c>
      <c r="AD23" s="4">
        <v>106.8</v>
      </c>
      <c r="AE23" s="4">
        <v>108.7</v>
      </c>
      <c r="AF23" s="4">
        <v>105</v>
      </c>
      <c r="AG23" s="4">
        <v>107.5</v>
      </c>
      <c r="AH23" s="4">
        <v>112.1</v>
      </c>
      <c r="AI23" s="6">
        <v>430</v>
      </c>
      <c r="AJ23" s="4">
        <v>2876.6</v>
      </c>
      <c r="AK23" s="4">
        <v>441.29999999999995</v>
      </c>
      <c r="AL23" s="4">
        <v>249.7</v>
      </c>
      <c r="AM23" s="4">
        <v>213.3</v>
      </c>
      <c r="AN23" s="4">
        <v>336.5</v>
      </c>
      <c r="AO23" s="4">
        <v>221.7</v>
      </c>
      <c r="AP23">
        <v>544</v>
      </c>
    </row>
    <row r="24" spans="1:42" x14ac:dyDescent="0.25">
      <c r="A24" s="4" t="s">
        <v>43</v>
      </c>
      <c r="B24" s="4">
        <v>2013</v>
      </c>
      <c r="C24" s="4" t="s">
        <v>51</v>
      </c>
      <c r="D24" s="4" t="s">
        <v>184</v>
      </c>
      <c r="E24" s="4">
        <v>118.3</v>
      </c>
      <c r="F24" s="4">
        <v>120.4</v>
      </c>
      <c r="G24" s="4">
        <v>112.7</v>
      </c>
      <c r="H24" s="4">
        <v>108.9</v>
      </c>
      <c r="I24" s="4">
        <v>101.1</v>
      </c>
      <c r="J24" s="4">
        <v>108.7</v>
      </c>
      <c r="K24" s="4">
        <v>177</v>
      </c>
      <c r="L24" s="4">
        <v>104.7</v>
      </c>
      <c r="M24" s="4">
        <v>101</v>
      </c>
      <c r="N24" s="4">
        <v>108.5</v>
      </c>
      <c r="O24" s="4">
        <v>110.9</v>
      </c>
      <c r="P24" s="4">
        <v>114.3</v>
      </c>
      <c r="Q24" s="4">
        <v>119.6</v>
      </c>
      <c r="R24" s="6">
        <v>1506.1000000000001</v>
      </c>
      <c r="S24" s="4">
        <v>112.4</v>
      </c>
      <c r="T24" s="4">
        <v>110.6</v>
      </c>
      <c r="U24" s="4">
        <v>108.3</v>
      </c>
      <c r="V24" s="4">
        <v>110.2</v>
      </c>
      <c r="W24" s="6">
        <v>329.09999999999997</v>
      </c>
      <c r="X24" s="4">
        <v>108.9</v>
      </c>
      <c r="Y24" s="4">
        <v>109.3</v>
      </c>
      <c r="Z24" s="4">
        <v>108.7</v>
      </c>
      <c r="AA24" s="4">
        <v>107.6</v>
      </c>
      <c r="AB24" s="4">
        <v>108.1</v>
      </c>
      <c r="AC24" s="6">
        <v>653.4</v>
      </c>
      <c r="AD24" s="4">
        <v>106.5</v>
      </c>
      <c r="AE24" s="4">
        <v>110.8</v>
      </c>
      <c r="AF24" s="4">
        <v>106</v>
      </c>
      <c r="AG24" s="4">
        <v>108.3</v>
      </c>
      <c r="AH24" s="4">
        <v>112.7</v>
      </c>
      <c r="AI24" s="6">
        <v>433.2</v>
      </c>
      <c r="AJ24" s="4">
        <v>2921.7999999999997</v>
      </c>
      <c r="AK24" s="4">
        <v>445.79999999999995</v>
      </c>
      <c r="AL24" s="4">
        <v>285.7</v>
      </c>
      <c r="AM24" s="4">
        <v>209.6</v>
      </c>
      <c r="AN24" s="4">
        <v>342</v>
      </c>
      <c r="AO24" s="4">
        <v>223</v>
      </c>
      <c r="AP24">
        <v>545.79999999999995</v>
      </c>
    </row>
    <row r="25" spans="1:42" x14ac:dyDescent="0.25">
      <c r="A25" s="4" t="s">
        <v>44</v>
      </c>
      <c r="B25" s="4">
        <v>2013</v>
      </c>
      <c r="C25" s="4" t="s">
        <v>51</v>
      </c>
      <c r="D25" s="4" t="s">
        <v>184</v>
      </c>
      <c r="E25" s="4">
        <v>115.6</v>
      </c>
      <c r="F25" s="4">
        <v>117.2</v>
      </c>
      <c r="G25" s="4">
        <v>111.7</v>
      </c>
      <c r="H25" s="4">
        <v>109.6</v>
      </c>
      <c r="I25" s="4">
        <v>104.5</v>
      </c>
      <c r="J25" s="4">
        <v>109.8</v>
      </c>
      <c r="K25" s="4">
        <v>151.80000000000001</v>
      </c>
      <c r="L25" s="4">
        <v>106.5</v>
      </c>
      <c r="M25" s="4">
        <v>103.1</v>
      </c>
      <c r="N25" s="4">
        <v>107.4</v>
      </c>
      <c r="O25" s="4">
        <v>110.2</v>
      </c>
      <c r="P25" s="4">
        <v>113.4</v>
      </c>
      <c r="Q25" s="4">
        <v>116.6</v>
      </c>
      <c r="R25" s="6">
        <v>1477.4</v>
      </c>
      <c r="S25" s="4">
        <v>111.2</v>
      </c>
      <c r="T25" s="4">
        <v>111</v>
      </c>
      <c r="U25" s="4">
        <v>109.4</v>
      </c>
      <c r="V25" s="4">
        <v>110.7</v>
      </c>
      <c r="W25" s="6">
        <v>331.1</v>
      </c>
      <c r="X25" s="4">
        <v>108.9</v>
      </c>
      <c r="Y25" s="4">
        <v>109.7</v>
      </c>
      <c r="Z25" s="4">
        <v>108.7</v>
      </c>
      <c r="AA25" s="4">
        <v>107.5</v>
      </c>
      <c r="AB25" s="4">
        <v>108</v>
      </c>
      <c r="AC25" s="6">
        <v>652.69999999999993</v>
      </c>
      <c r="AD25" s="4">
        <v>106.6</v>
      </c>
      <c r="AE25" s="4">
        <v>109.9</v>
      </c>
      <c r="AF25" s="4">
        <v>105.4</v>
      </c>
      <c r="AG25" s="4">
        <v>107.9</v>
      </c>
      <c r="AH25" s="4">
        <v>112.4</v>
      </c>
      <c r="AI25" s="6">
        <v>431.1</v>
      </c>
      <c r="AJ25" s="4">
        <v>2892.2999999999997</v>
      </c>
      <c r="AK25" s="4">
        <v>443.30000000000007</v>
      </c>
      <c r="AL25" s="4">
        <v>261.60000000000002</v>
      </c>
      <c r="AM25" s="4">
        <v>211.9</v>
      </c>
      <c r="AN25" s="4">
        <v>338.5</v>
      </c>
      <c r="AO25" s="4">
        <v>222.1</v>
      </c>
      <c r="AP25">
        <v>545.20000000000005</v>
      </c>
    </row>
    <row r="26" spans="1:42" x14ac:dyDescent="0.25">
      <c r="A26" s="4" t="s">
        <v>41</v>
      </c>
      <c r="B26" s="4">
        <v>2013</v>
      </c>
      <c r="C26" s="4" t="s">
        <v>52</v>
      </c>
      <c r="D26" s="4" t="s">
        <v>185</v>
      </c>
      <c r="E26" s="4">
        <v>115.4</v>
      </c>
      <c r="F26" s="4">
        <v>115.7</v>
      </c>
      <c r="G26" s="4">
        <v>111.7</v>
      </c>
      <c r="H26" s="4">
        <v>111</v>
      </c>
      <c r="I26" s="4">
        <v>107.4</v>
      </c>
      <c r="J26" s="4">
        <v>110.9</v>
      </c>
      <c r="K26" s="4">
        <v>154</v>
      </c>
      <c r="L26" s="4">
        <v>108.1</v>
      </c>
      <c r="M26" s="4">
        <v>104.2</v>
      </c>
      <c r="N26" s="4">
        <v>107.9</v>
      </c>
      <c r="O26" s="4">
        <v>110.4</v>
      </c>
      <c r="P26" s="4">
        <v>114</v>
      </c>
      <c r="Q26" s="4">
        <v>117.8</v>
      </c>
      <c r="R26" s="6">
        <v>1488.5000000000002</v>
      </c>
      <c r="S26" s="4">
        <v>111.7</v>
      </c>
      <c r="T26" s="4">
        <v>112.7</v>
      </c>
      <c r="U26" s="4">
        <v>111.4</v>
      </c>
      <c r="V26" s="4">
        <v>112.5</v>
      </c>
      <c r="W26" s="6">
        <v>336.6</v>
      </c>
      <c r="X26" s="4">
        <v>109.7</v>
      </c>
      <c r="Y26" s="4">
        <v>111.1</v>
      </c>
      <c r="Z26" s="4">
        <v>109.6</v>
      </c>
      <c r="AA26" s="4">
        <v>108.3</v>
      </c>
      <c r="AB26" s="4">
        <v>109.3</v>
      </c>
      <c r="AC26" s="6">
        <v>657.8</v>
      </c>
      <c r="AD26" s="4">
        <v>107.7</v>
      </c>
      <c r="AE26" s="4">
        <v>109.8</v>
      </c>
      <c r="AF26" s="4">
        <v>106.7</v>
      </c>
      <c r="AG26" s="4">
        <v>108.7</v>
      </c>
      <c r="AH26" s="4">
        <v>114.2</v>
      </c>
      <c r="AI26" s="6">
        <v>434.8</v>
      </c>
      <c r="AJ26" s="4">
        <v>2917.7000000000007</v>
      </c>
      <c r="AK26" s="4">
        <v>446.40000000000003</v>
      </c>
      <c r="AL26" s="4">
        <v>264.89999999999998</v>
      </c>
      <c r="AM26" s="4">
        <v>215.3</v>
      </c>
      <c r="AN26" s="4">
        <v>338.4</v>
      </c>
      <c r="AO26" s="4">
        <v>223.5</v>
      </c>
      <c r="AP26">
        <v>549.5</v>
      </c>
    </row>
    <row r="27" spans="1:42" x14ac:dyDescent="0.25">
      <c r="A27" s="4" t="s">
        <v>43</v>
      </c>
      <c r="B27" s="4">
        <v>2013</v>
      </c>
      <c r="C27" s="4" t="s">
        <v>52</v>
      </c>
      <c r="D27" s="4" t="s">
        <v>185</v>
      </c>
      <c r="E27" s="4">
        <v>118.6</v>
      </c>
      <c r="F27" s="4">
        <v>119.1</v>
      </c>
      <c r="G27" s="4">
        <v>113.2</v>
      </c>
      <c r="H27" s="4">
        <v>109.6</v>
      </c>
      <c r="I27" s="4">
        <v>101.7</v>
      </c>
      <c r="J27" s="4">
        <v>103.2</v>
      </c>
      <c r="K27" s="4">
        <v>174.3</v>
      </c>
      <c r="L27" s="4">
        <v>105.1</v>
      </c>
      <c r="M27" s="4">
        <v>100.8</v>
      </c>
      <c r="N27" s="4">
        <v>109.1</v>
      </c>
      <c r="O27" s="4">
        <v>111.1</v>
      </c>
      <c r="P27" s="4">
        <v>115.4</v>
      </c>
      <c r="Q27" s="4">
        <v>119.2</v>
      </c>
      <c r="R27" s="6">
        <v>1500.4</v>
      </c>
      <c r="S27" s="4">
        <v>112.9</v>
      </c>
      <c r="T27" s="4">
        <v>111.4</v>
      </c>
      <c r="U27" s="4">
        <v>109</v>
      </c>
      <c r="V27" s="4">
        <v>111.1</v>
      </c>
      <c r="W27" s="6">
        <v>331.5</v>
      </c>
      <c r="X27" s="4">
        <v>109.7</v>
      </c>
      <c r="Y27" s="4">
        <v>109.5</v>
      </c>
      <c r="Z27" s="4">
        <v>109.6</v>
      </c>
      <c r="AA27" s="4">
        <v>107.9</v>
      </c>
      <c r="AB27" s="4">
        <v>110.4</v>
      </c>
      <c r="AC27" s="6">
        <v>658.3</v>
      </c>
      <c r="AD27" s="4">
        <v>107.4</v>
      </c>
      <c r="AE27" s="4">
        <v>111.2</v>
      </c>
      <c r="AF27" s="4">
        <v>106.9</v>
      </c>
      <c r="AG27" s="4">
        <v>109.4</v>
      </c>
      <c r="AH27" s="4">
        <v>113.2</v>
      </c>
      <c r="AI27" s="6">
        <v>436.6</v>
      </c>
      <c r="AJ27" s="4">
        <v>2926.7999999999997</v>
      </c>
      <c r="AK27" s="4">
        <v>446.49999999999994</v>
      </c>
      <c r="AL27" s="4">
        <v>277.5</v>
      </c>
      <c r="AM27" s="4">
        <v>210.8</v>
      </c>
      <c r="AN27" s="4">
        <v>341.9</v>
      </c>
      <c r="AO27" s="4">
        <v>223.7</v>
      </c>
      <c r="AP27">
        <v>550.4</v>
      </c>
    </row>
    <row r="28" spans="1:42" x14ac:dyDescent="0.25">
      <c r="A28" s="4" t="s">
        <v>44</v>
      </c>
      <c r="B28" s="4">
        <v>2013</v>
      </c>
      <c r="C28" s="4" t="s">
        <v>52</v>
      </c>
      <c r="D28" s="4" t="s">
        <v>185</v>
      </c>
      <c r="E28" s="4">
        <v>116.4</v>
      </c>
      <c r="F28" s="4">
        <v>116.9</v>
      </c>
      <c r="G28" s="4">
        <v>112.3</v>
      </c>
      <c r="H28" s="4">
        <v>110.5</v>
      </c>
      <c r="I28" s="4">
        <v>105.3</v>
      </c>
      <c r="J28" s="4">
        <v>107.3</v>
      </c>
      <c r="K28" s="4">
        <v>160.9</v>
      </c>
      <c r="L28" s="4">
        <v>107.1</v>
      </c>
      <c r="M28" s="4">
        <v>103.1</v>
      </c>
      <c r="N28" s="4">
        <v>108.3</v>
      </c>
      <c r="O28" s="4">
        <v>110.7</v>
      </c>
      <c r="P28" s="4">
        <v>114.6</v>
      </c>
      <c r="Q28" s="4">
        <v>118.3</v>
      </c>
      <c r="R28" s="6">
        <v>1491.6999999999998</v>
      </c>
      <c r="S28" s="4">
        <v>112</v>
      </c>
      <c r="T28" s="4">
        <v>112.2</v>
      </c>
      <c r="U28" s="4">
        <v>110.4</v>
      </c>
      <c r="V28" s="4">
        <v>111.9</v>
      </c>
      <c r="W28" s="6">
        <v>334.5</v>
      </c>
      <c r="X28" s="4">
        <v>109.7</v>
      </c>
      <c r="Y28" s="4">
        <v>110.5</v>
      </c>
      <c r="Z28" s="4">
        <v>109.6</v>
      </c>
      <c r="AA28" s="4">
        <v>108.1</v>
      </c>
      <c r="AB28" s="4">
        <v>109.9</v>
      </c>
      <c r="AC28" s="6">
        <v>658.4</v>
      </c>
      <c r="AD28" s="4">
        <v>107.5</v>
      </c>
      <c r="AE28" s="4">
        <v>110.6</v>
      </c>
      <c r="AF28" s="4">
        <v>106.8</v>
      </c>
      <c r="AG28" s="4">
        <v>109</v>
      </c>
      <c r="AH28" s="4">
        <v>113.7</v>
      </c>
      <c r="AI28" s="6">
        <v>435.3</v>
      </c>
      <c r="AJ28" s="4">
        <v>2919.9</v>
      </c>
      <c r="AK28" s="4">
        <v>446.7</v>
      </c>
      <c r="AL28" s="4">
        <v>268.2</v>
      </c>
      <c r="AM28" s="4">
        <v>213.6</v>
      </c>
      <c r="AN28" s="4">
        <v>339.7</v>
      </c>
      <c r="AO28" s="4">
        <v>223.5</v>
      </c>
      <c r="AP28">
        <v>550.29999999999995</v>
      </c>
    </row>
    <row r="29" spans="1:42" x14ac:dyDescent="0.25">
      <c r="A29" s="4" t="s">
        <v>41</v>
      </c>
      <c r="B29" s="4">
        <v>2013</v>
      </c>
      <c r="C29" s="4" t="s">
        <v>53</v>
      </c>
      <c r="D29" s="4" t="s">
        <v>186</v>
      </c>
      <c r="E29" s="4">
        <v>116.3</v>
      </c>
      <c r="F29" s="4">
        <v>115.4</v>
      </c>
      <c r="G29" s="4">
        <v>112.6</v>
      </c>
      <c r="H29" s="4">
        <v>111.7</v>
      </c>
      <c r="I29" s="4">
        <v>107.7</v>
      </c>
      <c r="J29" s="4">
        <v>113.2</v>
      </c>
      <c r="K29" s="4">
        <v>164.9</v>
      </c>
      <c r="L29" s="4">
        <v>108.3</v>
      </c>
      <c r="M29" s="4">
        <v>103.9</v>
      </c>
      <c r="N29" s="4">
        <v>108.2</v>
      </c>
      <c r="O29" s="4">
        <v>111.1</v>
      </c>
      <c r="P29" s="4">
        <v>114.9</v>
      </c>
      <c r="Q29" s="4">
        <v>119.8</v>
      </c>
      <c r="R29" s="6">
        <v>1508</v>
      </c>
      <c r="S29" s="4">
        <v>112.2</v>
      </c>
      <c r="T29" s="4">
        <v>113.6</v>
      </c>
      <c r="U29" s="4">
        <v>112.3</v>
      </c>
      <c r="V29" s="4">
        <v>113.4</v>
      </c>
      <c r="W29" s="6">
        <v>339.29999999999995</v>
      </c>
      <c r="X29" s="4">
        <v>110.5</v>
      </c>
      <c r="Y29" s="4">
        <v>111.6</v>
      </c>
      <c r="Z29" s="4">
        <v>110.4</v>
      </c>
      <c r="AA29" s="4">
        <v>108.9</v>
      </c>
      <c r="AB29" s="4">
        <v>109.3</v>
      </c>
      <c r="AC29" s="6">
        <v>660.9</v>
      </c>
      <c r="AD29" s="4">
        <v>108.3</v>
      </c>
      <c r="AE29" s="4">
        <v>110.2</v>
      </c>
      <c r="AF29" s="4">
        <v>107.5</v>
      </c>
      <c r="AG29" s="4">
        <v>109.1</v>
      </c>
      <c r="AH29" s="4">
        <v>115.5</v>
      </c>
      <c r="AI29" s="6">
        <v>437.1</v>
      </c>
      <c r="AJ29" s="4">
        <v>2945.2999999999997</v>
      </c>
      <c r="AK29" s="4">
        <v>449.7</v>
      </c>
      <c r="AL29" s="4">
        <v>278.10000000000002</v>
      </c>
      <c r="AM29" s="4">
        <v>215.9</v>
      </c>
      <c r="AN29" s="4">
        <v>339.7</v>
      </c>
      <c r="AO29" s="4">
        <v>224.6</v>
      </c>
      <c r="AP29">
        <v>552</v>
      </c>
    </row>
    <row r="30" spans="1:42" x14ac:dyDescent="0.25">
      <c r="A30" s="4" t="s">
        <v>43</v>
      </c>
      <c r="B30" s="4">
        <v>2013</v>
      </c>
      <c r="C30" s="4" t="s">
        <v>53</v>
      </c>
      <c r="D30" s="4" t="s">
        <v>186</v>
      </c>
      <c r="E30" s="4">
        <v>118.9</v>
      </c>
      <c r="F30" s="4">
        <v>118.1</v>
      </c>
      <c r="G30" s="4">
        <v>114.5</v>
      </c>
      <c r="H30" s="4">
        <v>110.4</v>
      </c>
      <c r="I30" s="4">
        <v>102.3</v>
      </c>
      <c r="J30" s="4">
        <v>106.2</v>
      </c>
      <c r="K30" s="4">
        <v>183.5</v>
      </c>
      <c r="L30" s="4">
        <v>105.3</v>
      </c>
      <c r="M30" s="4">
        <v>100.2</v>
      </c>
      <c r="N30" s="4">
        <v>109.6</v>
      </c>
      <c r="O30" s="4">
        <v>111.4</v>
      </c>
      <c r="P30" s="4">
        <v>116</v>
      </c>
      <c r="Q30" s="4">
        <v>120.8</v>
      </c>
      <c r="R30" s="6">
        <v>1517.1999999999998</v>
      </c>
      <c r="S30" s="4">
        <v>113.5</v>
      </c>
      <c r="T30" s="4">
        <v>112.5</v>
      </c>
      <c r="U30" s="4">
        <v>109.7</v>
      </c>
      <c r="V30" s="4">
        <v>112</v>
      </c>
      <c r="W30" s="6">
        <v>334.2</v>
      </c>
      <c r="X30" s="4">
        <v>110.5</v>
      </c>
      <c r="Y30" s="4">
        <v>109.7</v>
      </c>
      <c r="Z30" s="4">
        <v>110.2</v>
      </c>
      <c r="AA30" s="4">
        <v>108.2</v>
      </c>
      <c r="AB30" s="4">
        <v>109.7</v>
      </c>
      <c r="AC30" s="6">
        <v>659.59999999999991</v>
      </c>
      <c r="AD30" s="4">
        <v>108</v>
      </c>
      <c r="AE30" s="4">
        <v>111.3</v>
      </c>
      <c r="AF30" s="4">
        <v>107.3</v>
      </c>
      <c r="AG30" s="4">
        <v>109.4</v>
      </c>
      <c r="AH30" s="4">
        <v>114</v>
      </c>
      <c r="AI30" s="6">
        <v>438.20000000000005</v>
      </c>
      <c r="AJ30" s="4">
        <v>2949.2</v>
      </c>
      <c r="AK30" s="4">
        <v>448.40000000000003</v>
      </c>
      <c r="AL30" s="4">
        <v>289.7</v>
      </c>
      <c r="AM30" s="4">
        <v>211.89999999999998</v>
      </c>
      <c r="AN30" s="4">
        <v>343</v>
      </c>
      <c r="AO30" s="4">
        <v>224.2</v>
      </c>
      <c r="AP30">
        <v>551.4</v>
      </c>
    </row>
    <row r="31" spans="1:42" x14ac:dyDescent="0.25">
      <c r="A31" s="4" t="s">
        <v>44</v>
      </c>
      <c r="B31" s="4">
        <v>2013</v>
      </c>
      <c r="C31" s="4" t="s">
        <v>53</v>
      </c>
      <c r="D31" s="4" t="s">
        <v>186</v>
      </c>
      <c r="E31" s="4">
        <v>117.1</v>
      </c>
      <c r="F31" s="4">
        <v>116.3</v>
      </c>
      <c r="G31" s="4">
        <v>113.3</v>
      </c>
      <c r="H31" s="4">
        <v>111.2</v>
      </c>
      <c r="I31" s="4">
        <v>105.7</v>
      </c>
      <c r="J31" s="4">
        <v>109.9</v>
      </c>
      <c r="K31" s="4">
        <v>171.2</v>
      </c>
      <c r="L31" s="4">
        <v>107.3</v>
      </c>
      <c r="M31" s="4">
        <v>102.7</v>
      </c>
      <c r="N31" s="4">
        <v>108.7</v>
      </c>
      <c r="O31" s="4">
        <v>111.2</v>
      </c>
      <c r="P31" s="4">
        <v>115.4</v>
      </c>
      <c r="Q31" s="4">
        <v>120.2</v>
      </c>
      <c r="R31" s="6">
        <v>1510.2000000000003</v>
      </c>
      <c r="S31" s="4">
        <v>112.5</v>
      </c>
      <c r="T31" s="4">
        <v>113.2</v>
      </c>
      <c r="U31" s="4">
        <v>111.2</v>
      </c>
      <c r="V31" s="4">
        <v>112.8</v>
      </c>
      <c r="W31" s="6">
        <v>337.2</v>
      </c>
      <c r="X31" s="4">
        <v>110.5</v>
      </c>
      <c r="Y31" s="4">
        <v>110.9</v>
      </c>
      <c r="Z31" s="4">
        <v>110.3</v>
      </c>
      <c r="AA31" s="4">
        <v>108.6</v>
      </c>
      <c r="AB31" s="4">
        <v>109.5</v>
      </c>
      <c r="AC31" s="6">
        <v>660.59999999999991</v>
      </c>
      <c r="AD31" s="4">
        <v>108.1</v>
      </c>
      <c r="AE31" s="4">
        <v>110.8</v>
      </c>
      <c r="AF31" s="4">
        <v>107.4</v>
      </c>
      <c r="AG31" s="4">
        <v>109.2</v>
      </c>
      <c r="AH31" s="4">
        <v>114.8</v>
      </c>
      <c r="AI31" s="6">
        <v>437.2</v>
      </c>
      <c r="AJ31" s="4">
        <v>2945.2</v>
      </c>
      <c r="AK31" s="4">
        <v>449.5</v>
      </c>
      <c r="AL31" s="4">
        <v>281.10000000000002</v>
      </c>
      <c r="AM31" s="4">
        <v>214.4</v>
      </c>
      <c r="AN31" s="4">
        <v>340.8</v>
      </c>
      <c r="AO31" s="4">
        <v>224.39999999999998</v>
      </c>
      <c r="AP31">
        <v>552</v>
      </c>
    </row>
    <row r="32" spans="1:42" x14ac:dyDescent="0.25">
      <c r="A32" s="4" t="s">
        <v>41</v>
      </c>
      <c r="B32" s="4">
        <v>2013</v>
      </c>
      <c r="C32" s="4" t="s">
        <v>54</v>
      </c>
      <c r="D32" s="4" t="s">
        <v>187</v>
      </c>
      <c r="E32" s="4">
        <v>117.3</v>
      </c>
      <c r="F32" s="4">
        <v>114.9</v>
      </c>
      <c r="G32" s="4">
        <v>116.2</v>
      </c>
      <c r="H32" s="4">
        <v>112.8</v>
      </c>
      <c r="I32" s="4">
        <v>108.9</v>
      </c>
      <c r="J32" s="4">
        <v>116.6</v>
      </c>
      <c r="K32" s="4">
        <v>178.1</v>
      </c>
      <c r="L32" s="4">
        <v>109.1</v>
      </c>
      <c r="M32" s="4">
        <v>103.6</v>
      </c>
      <c r="N32" s="4">
        <v>109</v>
      </c>
      <c r="O32" s="4">
        <v>111.8</v>
      </c>
      <c r="P32" s="4">
        <v>116</v>
      </c>
      <c r="Q32" s="4">
        <v>122.5</v>
      </c>
      <c r="R32" s="6">
        <v>1536.8</v>
      </c>
      <c r="S32" s="4">
        <v>112.8</v>
      </c>
      <c r="T32" s="4">
        <v>114.6</v>
      </c>
      <c r="U32" s="4">
        <v>113.1</v>
      </c>
      <c r="V32" s="4">
        <v>114.4</v>
      </c>
      <c r="W32" s="6">
        <v>342.1</v>
      </c>
      <c r="X32" s="4">
        <v>111.1</v>
      </c>
      <c r="Y32" s="4">
        <v>112.6</v>
      </c>
      <c r="Z32" s="4">
        <v>111.3</v>
      </c>
      <c r="AA32" s="4">
        <v>109.7</v>
      </c>
      <c r="AB32" s="4">
        <v>109.6</v>
      </c>
      <c r="AC32" s="6">
        <v>665.3</v>
      </c>
      <c r="AD32" s="4">
        <v>108.7</v>
      </c>
      <c r="AE32" s="4">
        <v>111</v>
      </c>
      <c r="AF32" s="4">
        <v>108.2</v>
      </c>
      <c r="AG32" s="4">
        <v>109.8</v>
      </c>
      <c r="AH32" s="4">
        <v>117.4</v>
      </c>
      <c r="AI32" s="6">
        <v>439.5</v>
      </c>
      <c r="AJ32" s="4">
        <v>2983.7</v>
      </c>
      <c r="AK32" s="4">
        <v>453.9</v>
      </c>
      <c r="AL32" s="4">
        <v>294.7</v>
      </c>
      <c r="AM32" s="4">
        <v>217.9</v>
      </c>
      <c r="AN32" s="4">
        <v>343.90000000000003</v>
      </c>
      <c r="AO32" s="4">
        <v>226.39999999999998</v>
      </c>
      <c r="AP32">
        <v>555.6</v>
      </c>
    </row>
    <row r="33" spans="1:42" x14ac:dyDescent="0.25">
      <c r="A33" s="4" t="s">
        <v>43</v>
      </c>
      <c r="B33" s="4">
        <v>2013</v>
      </c>
      <c r="C33" s="4" t="s">
        <v>55</v>
      </c>
      <c r="D33" s="4" t="s">
        <v>187</v>
      </c>
      <c r="E33" s="4">
        <v>119.8</v>
      </c>
      <c r="F33" s="4">
        <v>116.3</v>
      </c>
      <c r="G33" s="4">
        <v>122.6</v>
      </c>
      <c r="H33" s="4">
        <v>112</v>
      </c>
      <c r="I33" s="4">
        <v>103.2</v>
      </c>
      <c r="J33" s="4">
        <v>110</v>
      </c>
      <c r="K33" s="4">
        <v>192.8</v>
      </c>
      <c r="L33" s="4">
        <v>106.3</v>
      </c>
      <c r="M33" s="4">
        <v>99.5</v>
      </c>
      <c r="N33" s="4">
        <v>110.3</v>
      </c>
      <c r="O33" s="4">
        <v>111.8</v>
      </c>
      <c r="P33" s="4">
        <v>117.1</v>
      </c>
      <c r="Q33" s="4">
        <v>122.9</v>
      </c>
      <c r="R33" s="6">
        <v>1544.6</v>
      </c>
      <c r="S33" s="4">
        <v>114.1</v>
      </c>
      <c r="T33" s="4">
        <v>113.5</v>
      </c>
      <c r="U33" s="4">
        <v>110.3</v>
      </c>
      <c r="V33" s="4">
        <v>113</v>
      </c>
      <c r="W33" s="6">
        <v>336.8</v>
      </c>
      <c r="X33" s="4">
        <v>111.1</v>
      </c>
      <c r="Y33" s="4">
        <v>110</v>
      </c>
      <c r="Z33" s="4">
        <v>110.9</v>
      </c>
      <c r="AA33" s="4">
        <v>108.6</v>
      </c>
      <c r="AB33" s="4">
        <v>109.5</v>
      </c>
      <c r="AC33" s="6">
        <v>661.4</v>
      </c>
      <c r="AD33" s="4">
        <v>108.5</v>
      </c>
      <c r="AE33" s="4">
        <v>111.3</v>
      </c>
      <c r="AF33" s="4">
        <v>107.9</v>
      </c>
      <c r="AG33" s="4">
        <v>109.6</v>
      </c>
      <c r="AH33" s="4">
        <v>115</v>
      </c>
      <c r="AI33" s="6">
        <v>440.1</v>
      </c>
      <c r="AJ33" s="4">
        <v>2982.8999999999996</v>
      </c>
      <c r="AK33" s="4">
        <v>451.29999999999995</v>
      </c>
      <c r="AL33" s="4">
        <v>302.8</v>
      </c>
      <c r="AM33" s="4">
        <v>213.5</v>
      </c>
      <c r="AN33" s="4">
        <v>350.9</v>
      </c>
      <c r="AO33" s="4">
        <v>226.1</v>
      </c>
      <c r="AP33">
        <v>552.79999999999995</v>
      </c>
    </row>
    <row r="34" spans="1:42" x14ac:dyDescent="0.25">
      <c r="A34" s="4" t="s">
        <v>44</v>
      </c>
      <c r="B34" s="4">
        <v>2013</v>
      </c>
      <c r="C34" s="4" t="s">
        <v>55</v>
      </c>
      <c r="D34" s="4" t="s">
        <v>187</v>
      </c>
      <c r="E34" s="4">
        <v>118.1</v>
      </c>
      <c r="F34" s="4">
        <v>115.4</v>
      </c>
      <c r="G34" s="4">
        <v>118.7</v>
      </c>
      <c r="H34" s="4">
        <v>112.5</v>
      </c>
      <c r="I34" s="4">
        <v>106.8</v>
      </c>
      <c r="J34" s="4">
        <v>113.5</v>
      </c>
      <c r="K34" s="4">
        <v>183.1</v>
      </c>
      <c r="L34" s="4">
        <v>108.2</v>
      </c>
      <c r="M34" s="4">
        <v>102.2</v>
      </c>
      <c r="N34" s="4">
        <v>109.4</v>
      </c>
      <c r="O34" s="4">
        <v>111.8</v>
      </c>
      <c r="P34" s="4">
        <v>116.5</v>
      </c>
      <c r="Q34" s="4">
        <v>122.6</v>
      </c>
      <c r="R34" s="6">
        <v>1538.8</v>
      </c>
      <c r="S34" s="4">
        <v>113.1</v>
      </c>
      <c r="T34" s="4">
        <v>114.2</v>
      </c>
      <c r="U34" s="4">
        <v>111.9</v>
      </c>
      <c r="V34" s="4">
        <v>113.8</v>
      </c>
      <c r="W34" s="6">
        <v>339.90000000000003</v>
      </c>
      <c r="X34" s="4">
        <v>111.1</v>
      </c>
      <c r="Y34" s="4">
        <v>111.6</v>
      </c>
      <c r="Z34" s="4">
        <v>111.1</v>
      </c>
      <c r="AA34" s="4">
        <v>109.3</v>
      </c>
      <c r="AB34" s="4">
        <v>109.5</v>
      </c>
      <c r="AC34" s="6">
        <v>663.8</v>
      </c>
      <c r="AD34" s="4">
        <v>108.6</v>
      </c>
      <c r="AE34" s="4">
        <v>111.2</v>
      </c>
      <c r="AF34" s="4">
        <v>108.1</v>
      </c>
      <c r="AG34" s="4">
        <v>109.7</v>
      </c>
      <c r="AH34" s="4">
        <v>116.3</v>
      </c>
      <c r="AI34" s="6">
        <v>439.49999999999994</v>
      </c>
      <c r="AJ34" s="4">
        <v>2982</v>
      </c>
      <c r="AK34" s="4">
        <v>453.1</v>
      </c>
      <c r="AL34" s="4">
        <v>296.60000000000002</v>
      </c>
      <c r="AM34" s="4">
        <v>216.2</v>
      </c>
      <c r="AN34" s="4">
        <v>346.6</v>
      </c>
      <c r="AO34" s="4">
        <v>226.3</v>
      </c>
      <c r="AP34">
        <v>554.5</v>
      </c>
    </row>
    <row r="35" spans="1:42" x14ac:dyDescent="0.25">
      <c r="A35" s="4" t="s">
        <v>41</v>
      </c>
      <c r="B35" s="4">
        <v>2013</v>
      </c>
      <c r="C35" s="4" t="s">
        <v>56</v>
      </c>
      <c r="D35" s="4" t="s">
        <v>188</v>
      </c>
      <c r="E35" s="4">
        <v>118.4</v>
      </c>
      <c r="F35" s="4">
        <v>115.9</v>
      </c>
      <c r="G35" s="4">
        <v>120.4</v>
      </c>
      <c r="H35" s="4">
        <v>113.8</v>
      </c>
      <c r="I35" s="4">
        <v>109.5</v>
      </c>
      <c r="J35" s="4">
        <v>115.5</v>
      </c>
      <c r="K35" s="4">
        <v>145.69999999999999</v>
      </c>
      <c r="L35" s="4">
        <v>109.5</v>
      </c>
      <c r="M35" s="4">
        <v>102.9</v>
      </c>
      <c r="N35" s="4">
        <v>109.8</v>
      </c>
      <c r="O35" s="4">
        <v>112.1</v>
      </c>
      <c r="P35" s="4">
        <v>116.8</v>
      </c>
      <c r="Q35" s="4">
        <v>118.7</v>
      </c>
      <c r="R35" s="6">
        <v>1509</v>
      </c>
      <c r="S35" s="4">
        <v>113.6</v>
      </c>
      <c r="T35" s="4">
        <v>115.8</v>
      </c>
      <c r="U35" s="4">
        <v>114</v>
      </c>
      <c r="V35" s="4">
        <v>115.5</v>
      </c>
      <c r="W35" s="6">
        <v>345.3</v>
      </c>
      <c r="X35" s="4">
        <v>110.7</v>
      </c>
      <c r="Y35" s="4">
        <v>112.8</v>
      </c>
      <c r="Z35" s="4">
        <v>112.1</v>
      </c>
      <c r="AA35" s="4">
        <v>110.1</v>
      </c>
      <c r="AB35" s="4">
        <v>109.9</v>
      </c>
      <c r="AC35" s="6">
        <v>667.2</v>
      </c>
      <c r="AD35" s="4">
        <v>109.2</v>
      </c>
      <c r="AE35" s="4">
        <v>111.6</v>
      </c>
      <c r="AF35" s="4">
        <v>108.1</v>
      </c>
      <c r="AG35" s="4">
        <v>110.1</v>
      </c>
      <c r="AH35" s="4">
        <v>115.5</v>
      </c>
      <c r="AI35" s="6">
        <v>441</v>
      </c>
      <c r="AJ35" s="4">
        <v>2962.5</v>
      </c>
      <c r="AK35" s="4">
        <v>450.5</v>
      </c>
      <c r="AL35" s="4">
        <v>261.2</v>
      </c>
      <c r="AM35" s="4">
        <v>219.3</v>
      </c>
      <c r="AN35" s="4">
        <v>350.1</v>
      </c>
      <c r="AO35" s="4">
        <v>227.9</v>
      </c>
      <c r="AP35">
        <v>557.1</v>
      </c>
    </row>
    <row r="36" spans="1:42" x14ac:dyDescent="0.25">
      <c r="A36" s="4" t="s">
        <v>43</v>
      </c>
      <c r="B36" s="4">
        <v>2013</v>
      </c>
      <c r="C36" s="4" t="s">
        <v>56</v>
      </c>
      <c r="D36" s="4" t="s">
        <v>188</v>
      </c>
      <c r="E36" s="4">
        <v>120.5</v>
      </c>
      <c r="F36" s="4">
        <v>118.1</v>
      </c>
      <c r="G36" s="4">
        <v>128.5</v>
      </c>
      <c r="H36" s="4">
        <v>112.8</v>
      </c>
      <c r="I36" s="4">
        <v>103.4</v>
      </c>
      <c r="J36" s="4">
        <v>110.7</v>
      </c>
      <c r="K36" s="4">
        <v>144.80000000000001</v>
      </c>
      <c r="L36" s="4">
        <v>107.1</v>
      </c>
      <c r="M36" s="4">
        <v>98.6</v>
      </c>
      <c r="N36" s="4">
        <v>111.9</v>
      </c>
      <c r="O36" s="4">
        <v>112.1</v>
      </c>
      <c r="P36" s="4">
        <v>118.1</v>
      </c>
      <c r="Q36" s="4">
        <v>117.8</v>
      </c>
      <c r="R36" s="6">
        <v>1504.4</v>
      </c>
      <c r="S36" s="4">
        <v>115</v>
      </c>
      <c r="T36" s="4">
        <v>114.2</v>
      </c>
      <c r="U36" s="4">
        <v>110.9</v>
      </c>
      <c r="V36" s="4">
        <v>113.7</v>
      </c>
      <c r="W36" s="6">
        <v>338.8</v>
      </c>
      <c r="X36" s="4">
        <v>110.7</v>
      </c>
      <c r="Y36" s="4">
        <v>110.4</v>
      </c>
      <c r="Z36" s="4">
        <v>111.3</v>
      </c>
      <c r="AA36" s="4">
        <v>109</v>
      </c>
      <c r="AB36" s="4">
        <v>109.7</v>
      </c>
      <c r="AC36" s="6">
        <v>662.5</v>
      </c>
      <c r="AD36" s="4">
        <v>108.9</v>
      </c>
      <c r="AE36" s="4">
        <v>111.4</v>
      </c>
      <c r="AF36" s="4">
        <v>107.7</v>
      </c>
      <c r="AG36" s="4">
        <v>109.8</v>
      </c>
      <c r="AH36" s="4">
        <v>113.3</v>
      </c>
      <c r="AI36" s="6">
        <v>441.40000000000003</v>
      </c>
      <c r="AJ36" s="4">
        <v>2947.1</v>
      </c>
      <c r="AK36" s="4">
        <v>446.59999999999997</v>
      </c>
      <c r="AL36" s="4">
        <v>255.5</v>
      </c>
      <c r="AM36" s="4">
        <v>215.3</v>
      </c>
      <c r="AN36" s="4">
        <v>359.4</v>
      </c>
      <c r="AO36" s="4">
        <v>227.6</v>
      </c>
      <c r="AP36">
        <v>553.5</v>
      </c>
    </row>
    <row r="37" spans="1:42" x14ac:dyDescent="0.25">
      <c r="A37" s="4" t="s">
        <v>44</v>
      </c>
      <c r="B37" s="4">
        <v>2013</v>
      </c>
      <c r="C37" s="4" t="s">
        <v>56</v>
      </c>
      <c r="D37" s="4" t="s">
        <v>188</v>
      </c>
      <c r="E37" s="4">
        <v>119.1</v>
      </c>
      <c r="F37" s="4">
        <v>116.7</v>
      </c>
      <c r="G37" s="4">
        <v>123.5</v>
      </c>
      <c r="H37" s="4">
        <v>113.4</v>
      </c>
      <c r="I37" s="4">
        <v>107.3</v>
      </c>
      <c r="J37" s="4">
        <v>113.3</v>
      </c>
      <c r="K37" s="4">
        <v>145.4</v>
      </c>
      <c r="L37" s="4">
        <v>108.7</v>
      </c>
      <c r="M37" s="4">
        <v>101.5</v>
      </c>
      <c r="N37" s="4">
        <v>110.5</v>
      </c>
      <c r="O37" s="4">
        <v>112.1</v>
      </c>
      <c r="P37" s="4">
        <v>117.4</v>
      </c>
      <c r="Q37" s="4">
        <v>118.4</v>
      </c>
      <c r="R37" s="6">
        <v>1507.3000000000002</v>
      </c>
      <c r="S37" s="4">
        <v>114</v>
      </c>
      <c r="T37" s="4">
        <v>115.2</v>
      </c>
      <c r="U37" s="4">
        <v>112.7</v>
      </c>
      <c r="V37" s="4">
        <v>114.8</v>
      </c>
      <c r="W37" s="6">
        <v>342.7</v>
      </c>
      <c r="X37" s="4">
        <v>110.7</v>
      </c>
      <c r="Y37" s="4">
        <v>111.9</v>
      </c>
      <c r="Z37" s="4">
        <v>111.7</v>
      </c>
      <c r="AA37" s="4">
        <v>109.7</v>
      </c>
      <c r="AB37" s="4">
        <v>109.8</v>
      </c>
      <c r="AC37" s="6">
        <v>665.3</v>
      </c>
      <c r="AD37" s="4">
        <v>109</v>
      </c>
      <c r="AE37" s="4">
        <v>111.5</v>
      </c>
      <c r="AF37" s="4">
        <v>107.9</v>
      </c>
      <c r="AG37" s="4">
        <v>110</v>
      </c>
      <c r="AH37" s="4">
        <v>114.5</v>
      </c>
      <c r="AI37" s="6">
        <v>440.9</v>
      </c>
      <c r="AJ37" s="4">
        <v>2956.2000000000003</v>
      </c>
      <c r="AK37" s="4">
        <v>449.4</v>
      </c>
      <c r="AL37" s="4">
        <v>258.7</v>
      </c>
      <c r="AM37" s="4">
        <v>217.8</v>
      </c>
      <c r="AN37" s="4">
        <v>353.6</v>
      </c>
      <c r="AO37" s="4">
        <v>227.8</v>
      </c>
      <c r="AP37">
        <v>555.6</v>
      </c>
    </row>
    <row r="38" spans="1:42" x14ac:dyDescent="0.25">
      <c r="A38" s="4" t="s">
        <v>41</v>
      </c>
      <c r="B38" s="4">
        <v>2014</v>
      </c>
      <c r="C38" s="4" t="s">
        <v>42</v>
      </c>
      <c r="D38" s="4" t="s">
        <v>189</v>
      </c>
      <c r="E38" s="4">
        <v>118.9</v>
      </c>
      <c r="F38" s="4">
        <v>117.1</v>
      </c>
      <c r="G38" s="4">
        <v>120.5</v>
      </c>
      <c r="H38" s="4">
        <v>114.4</v>
      </c>
      <c r="I38" s="4">
        <v>109</v>
      </c>
      <c r="J38" s="4">
        <v>115.5</v>
      </c>
      <c r="K38" s="4">
        <v>123.9</v>
      </c>
      <c r="L38" s="4">
        <v>109.6</v>
      </c>
      <c r="M38" s="4">
        <v>101.8</v>
      </c>
      <c r="N38" s="4">
        <v>110.2</v>
      </c>
      <c r="O38" s="4">
        <v>112.4</v>
      </c>
      <c r="P38" s="4">
        <v>117.3</v>
      </c>
      <c r="Q38" s="4">
        <v>116</v>
      </c>
      <c r="R38" s="6">
        <v>1486.6000000000001</v>
      </c>
      <c r="S38" s="4">
        <v>114</v>
      </c>
      <c r="T38" s="4">
        <v>116.5</v>
      </c>
      <c r="U38" s="4">
        <v>114.5</v>
      </c>
      <c r="V38" s="4">
        <v>116.2</v>
      </c>
      <c r="W38" s="6">
        <v>347.2</v>
      </c>
      <c r="X38" s="4">
        <v>111.6</v>
      </c>
      <c r="Y38" s="4">
        <v>113</v>
      </c>
      <c r="Z38" s="4">
        <v>112.6</v>
      </c>
      <c r="AA38" s="4">
        <v>110.6</v>
      </c>
      <c r="AB38" s="4">
        <v>110.5</v>
      </c>
      <c r="AC38" s="6">
        <v>670.09999999999991</v>
      </c>
      <c r="AD38" s="4">
        <v>109.6</v>
      </c>
      <c r="AE38" s="4">
        <v>111.8</v>
      </c>
      <c r="AF38" s="4">
        <v>108.3</v>
      </c>
      <c r="AG38" s="4">
        <v>110.6</v>
      </c>
      <c r="AH38" s="4">
        <v>114.2</v>
      </c>
      <c r="AI38" s="6">
        <v>442.5</v>
      </c>
      <c r="AJ38" s="4">
        <v>2946.4</v>
      </c>
      <c r="AK38" s="4">
        <v>447.5</v>
      </c>
      <c r="AL38" s="4">
        <v>239.4</v>
      </c>
      <c r="AM38" s="4">
        <v>219.2</v>
      </c>
      <c r="AN38" s="4">
        <v>352</v>
      </c>
      <c r="AO38" s="4">
        <v>228.5</v>
      </c>
      <c r="AP38">
        <v>559.5</v>
      </c>
    </row>
    <row r="39" spans="1:42" x14ac:dyDescent="0.25">
      <c r="A39" s="4" t="s">
        <v>43</v>
      </c>
      <c r="B39" s="4">
        <v>2014</v>
      </c>
      <c r="C39" s="4" t="s">
        <v>42</v>
      </c>
      <c r="D39" s="4" t="s">
        <v>189</v>
      </c>
      <c r="E39" s="4">
        <v>121.2</v>
      </c>
      <c r="F39" s="4">
        <v>122</v>
      </c>
      <c r="G39" s="4">
        <v>129.9</v>
      </c>
      <c r="H39" s="4">
        <v>113.6</v>
      </c>
      <c r="I39" s="4">
        <v>102.9</v>
      </c>
      <c r="J39" s="4">
        <v>112.1</v>
      </c>
      <c r="K39" s="4">
        <v>118.9</v>
      </c>
      <c r="L39" s="4">
        <v>107.5</v>
      </c>
      <c r="M39" s="4">
        <v>96.9</v>
      </c>
      <c r="N39" s="4">
        <v>112.7</v>
      </c>
      <c r="O39" s="4">
        <v>112.1</v>
      </c>
      <c r="P39" s="4">
        <v>119</v>
      </c>
      <c r="Q39" s="4">
        <v>115.5</v>
      </c>
      <c r="R39" s="6">
        <v>1484.3</v>
      </c>
      <c r="S39" s="4">
        <v>115.7</v>
      </c>
      <c r="T39" s="4">
        <v>114.8</v>
      </c>
      <c r="U39" s="4">
        <v>111.3</v>
      </c>
      <c r="V39" s="4">
        <v>114.3</v>
      </c>
      <c r="W39" s="6">
        <v>340.4</v>
      </c>
      <c r="X39" s="4">
        <v>111.6</v>
      </c>
      <c r="Y39" s="4">
        <v>111</v>
      </c>
      <c r="Z39" s="4">
        <v>111.9</v>
      </c>
      <c r="AA39" s="4">
        <v>109.7</v>
      </c>
      <c r="AB39" s="4">
        <v>110.8</v>
      </c>
      <c r="AC39" s="6">
        <v>666.5</v>
      </c>
      <c r="AD39" s="4">
        <v>109.8</v>
      </c>
      <c r="AE39" s="4">
        <v>111.5</v>
      </c>
      <c r="AF39" s="4">
        <v>108</v>
      </c>
      <c r="AG39" s="4">
        <v>110.5</v>
      </c>
      <c r="AH39" s="4">
        <v>112.9</v>
      </c>
      <c r="AI39" s="6">
        <v>444</v>
      </c>
      <c r="AJ39" s="4">
        <v>2935.2</v>
      </c>
      <c r="AK39" s="4">
        <v>443.5</v>
      </c>
      <c r="AL39" s="4">
        <v>231</v>
      </c>
      <c r="AM39" s="4">
        <v>215.60000000000002</v>
      </c>
      <c r="AN39" s="4">
        <v>365.5</v>
      </c>
      <c r="AO39" s="4">
        <v>228.7</v>
      </c>
      <c r="AP39">
        <v>556.79999999999995</v>
      </c>
    </row>
    <row r="40" spans="1:42" x14ac:dyDescent="0.25">
      <c r="A40" s="4" t="s">
        <v>44</v>
      </c>
      <c r="B40" s="4">
        <v>2014</v>
      </c>
      <c r="C40" s="4" t="s">
        <v>42</v>
      </c>
      <c r="D40" s="4" t="s">
        <v>189</v>
      </c>
      <c r="E40" s="4">
        <v>119.6</v>
      </c>
      <c r="F40" s="4">
        <v>118.8</v>
      </c>
      <c r="G40" s="4">
        <v>124.1</v>
      </c>
      <c r="H40" s="4">
        <v>114.1</v>
      </c>
      <c r="I40" s="4">
        <v>106.8</v>
      </c>
      <c r="J40" s="4">
        <v>113.9</v>
      </c>
      <c r="K40" s="4">
        <v>122.2</v>
      </c>
      <c r="L40" s="4">
        <v>108.9</v>
      </c>
      <c r="M40" s="4">
        <v>100.2</v>
      </c>
      <c r="N40" s="4">
        <v>111</v>
      </c>
      <c r="O40" s="4">
        <v>112.3</v>
      </c>
      <c r="P40" s="4">
        <v>118.1</v>
      </c>
      <c r="Q40" s="4">
        <v>115.8</v>
      </c>
      <c r="R40" s="6">
        <v>1485.7999999999997</v>
      </c>
      <c r="S40" s="4">
        <v>114.5</v>
      </c>
      <c r="T40" s="4">
        <v>115.8</v>
      </c>
      <c r="U40" s="4">
        <v>113.2</v>
      </c>
      <c r="V40" s="4">
        <v>115.4</v>
      </c>
      <c r="W40" s="6">
        <v>344.4</v>
      </c>
      <c r="X40" s="4">
        <v>111.6</v>
      </c>
      <c r="Y40" s="4">
        <v>112.2</v>
      </c>
      <c r="Z40" s="4">
        <v>112.3</v>
      </c>
      <c r="AA40" s="4">
        <v>110.3</v>
      </c>
      <c r="AB40" s="4">
        <v>110.7</v>
      </c>
      <c r="AC40" s="6">
        <v>668.7</v>
      </c>
      <c r="AD40" s="4">
        <v>109.7</v>
      </c>
      <c r="AE40" s="4">
        <v>111.6</v>
      </c>
      <c r="AF40" s="4">
        <v>108.2</v>
      </c>
      <c r="AG40" s="4">
        <v>110.6</v>
      </c>
      <c r="AH40" s="4">
        <v>113.6</v>
      </c>
      <c r="AI40" s="6">
        <v>443</v>
      </c>
      <c r="AJ40" s="4">
        <v>2941.8999999999996</v>
      </c>
      <c r="AK40" s="4">
        <v>446.40000000000003</v>
      </c>
      <c r="AL40" s="4">
        <v>236.10000000000002</v>
      </c>
      <c r="AM40" s="4">
        <v>217.8</v>
      </c>
      <c r="AN40" s="4">
        <v>357</v>
      </c>
      <c r="AO40" s="4">
        <v>228.5</v>
      </c>
      <c r="AP40">
        <v>558.4</v>
      </c>
    </row>
    <row r="41" spans="1:42" x14ac:dyDescent="0.25">
      <c r="A41" s="4" t="s">
        <v>41</v>
      </c>
      <c r="B41" s="4">
        <v>2014</v>
      </c>
      <c r="C41" s="4" t="s">
        <v>45</v>
      </c>
      <c r="D41" s="4" t="s">
        <v>190</v>
      </c>
      <c r="E41" s="4">
        <v>119.4</v>
      </c>
      <c r="F41" s="4">
        <v>117.7</v>
      </c>
      <c r="G41" s="4">
        <v>121.2</v>
      </c>
      <c r="H41" s="4">
        <v>115</v>
      </c>
      <c r="I41" s="4">
        <v>109</v>
      </c>
      <c r="J41" s="4">
        <v>116.6</v>
      </c>
      <c r="K41" s="4">
        <v>116</v>
      </c>
      <c r="L41" s="4">
        <v>109.8</v>
      </c>
      <c r="M41" s="4">
        <v>101.1</v>
      </c>
      <c r="N41" s="4">
        <v>110.4</v>
      </c>
      <c r="O41" s="4">
        <v>112.9</v>
      </c>
      <c r="P41" s="4">
        <v>117.8</v>
      </c>
      <c r="Q41" s="4">
        <v>115.3</v>
      </c>
      <c r="R41" s="6">
        <v>1482.2</v>
      </c>
      <c r="S41" s="4">
        <v>114.2</v>
      </c>
      <c r="T41" s="4">
        <v>117.1</v>
      </c>
      <c r="U41" s="4">
        <v>114.5</v>
      </c>
      <c r="V41" s="4">
        <v>116.7</v>
      </c>
      <c r="W41" s="6">
        <v>348.3</v>
      </c>
      <c r="X41" s="4">
        <v>112.5</v>
      </c>
      <c r="Y41" s="4">
        <v>113.2</v>
      </c>
      <c r="Z41" s="4">
        <v>112.9</v>
      </c>
      <c r="AA41" s="4">
        <v>110.9</v>
      </c>
      <c r="AB41" s="4">
        <v>110.8</v>
      </c>
      <c r="AC41" s="6">
        <v>672.3</v>
      </c>
      <c r="AD41" s="4">
        <v>109.9</v>
      </c>
      <c r="AE41" s="4">
        <v>112</v>
      </c>
      <c r="AF41" s="4">
        <v>108.7</v>
      </c>
      <c r="AG41" s="4">
        <v>110.9</v>
      </c>
      <c r="AH41" s="4">
        <v>114</v>
      </c>
      <c r="AI41" s="6">
        <v>443.70000000000005</v>
      </c>
      <c r="AJ41" s="4">
        <v>2946.5</v>
      </c>
      <c r="AK41" s="4">
        <v>447.1</v>
      </c>
      <c r="AL41" s="4">
        <v>232.6</v>
      </c>
      <c r="AM41" s="4">
        <v>219.4</v>
      </c>
      <c r="AN41" s="4">
        <v>353.9</v>
      </c>
      <c r="AO41" s="4">
        <v>229.2</v>
      </c>
      <c r="AP41">
        <v>561.40000000000009</v>
      </c>
    </row>
    <row r="42" spans="1:42" x14ac:dyDescent="0.25">
      <c r="A42" s="4" t="s">
        <v>43</v>
      </c>
      <c r="B42" s="4">
        <v>2014</v>
      </c>
      <c r="C42" s="4" t="s">
        <v>45</v>
      </c>
      <c r="D42" s="4" t="s">
        <v>190</v>
      </c>
      <c r="E42" s="4">
        <v>121.9</v>
      </c>
      <c r="F42" s="4">
        <v>122</v>
      </c>
      <c r="G42" s="4">
        <v>124.5</v>
      </c>
      <c r="H42" s="4">
        <v>115.2</v>
      </c>
      <c r="I42" s="4">
        <v>102.5</v>
      </c>
      <c r="J42" s="4">
        <v>114.1</v>
      </c>
      <c r="K42" s="4">
        <v>111.5</v>
      </c>
      <c r="L42" s="4">
        <v>108.2</v>
      </c>
      <c r="M42" s="4">
        <v>95.4</v>
      </c>
      <c r="N42" s="4">
        <v>113.5</v>
      </c>
      <c r="O42" s="4">
        <v>112.1</v>
      </c>
      <c r="P42" s="4">
        <v>119.9</v>
      </c>
      <c r="Q42" s="4">
        <v>115.2</v>
      </c>
      <c r="R42" s="6">
        <v>1476</v>
      </c>
      <c r="S42" s="4">
        <v>116.2</v>
      </c>
      <c r="T42" s="4">
        <v>115.3</v>
      </c>
      <c r="U42" s="4">
        <v>111.7</v>
      </c>
      <c r="V42" s="4">
        <v>114.7</v>
      </c>
      <c r="W42" s="6">
        <v>341.7</v>
      </c>
      <c r="X42" s="4">
        <v>112.5</v>
      </c>
      <c r="Y42" s="4">
        <v>111.1</v>
      </c>
      <c r="Z42" s="4">
        <v>112.6</v>
      </c>
      <c r="AA42" s="4">
        <v>110.4</v>
      </c>
      <c r="AB42" s="4">
        <v>111.3</v>
      </c>
      <c r="AC42" s="6">
        <v>669.5</v>
      </c>
      <c r="AD42" s="4">
        <v>110.3</v>
      </c>
      <c r="AE42" s="4">
        <v>111.6</v>
      </c>
      <c r="AF42" s="4">
        <v>108.7</v>
      </c>
      <c r="AG42" s="4">
        <v>111</v>
      </c>
      <c r="AH42" s="4">
        <v>113.1</v>
      </c>
      <c r="AI42" s="6">
        <v>446.2</v>
      </c>
      <c r="AJ42" s="4">
        <v>2933.3999999999996</v>
      </c>
      <c r="AK42" s="4">
        <v>442.59999999999997</v>
      </c>
      <c r="AL42" s="4">
        <v>225.6</v>
      </c>
      <c r="AM42" s="4">
        <v>216</v>
      </c>
      <c r="AN42" s="4">
        <v>361.7</v>
      </c>
      <c r="AO42" s="4">
        <v>230.10000000000002</v>
      </c>
      <c r="AP42">
        <v>559.1</v>
      </c>
    </row>
    <row r="43" spans="1:42" x14ac:dyDescent="0.25">
      <c r="A43" s="4" t="s">
        <v>44</v>
      </c>
      <c r="B43" s="4">
        <v>2014</v>
      </c>
      <c r="C43" s="4" t="s">
        <v>45</v>
      </c>
      <c r="D43" s="4" t="s">
        <v>190</v>
      </c>
      <c r="E43" s="4">
        <v>120.2</v>
      </c>
      <c r="F43" s="4">
        <v>119.2</v>
      </c>
      <c r="G43" s="4">
        <v>122.5</v>
      </c>
      <c r="H43" s="4">
        <v>115.1</v>
      </c>
      <c r="I43" s="4">
        <v>106.6</v>
      </c>
      <c r="J43" s="4">
        <v>115.4</v>
      </c>
      <c r="K43" s="4">
        <v>114.5</v>
      </c>
      <c r="L43" s="4">
        <v>109.3</v>
      </c>
      <c r="M43" s="4">
        <v>99.2</v>
      </c>
      <c r="N43" s="4">
        <v>111.4</v>
      </c>
      <c r="O43" s="4">
        <v>112.6</v>
      </c>
      <c r="P43" s="4">
        <v>118.8</v>
      </c>
      <c r="Q43" s="4">
        <v>115.3</v>
      </c>
      <c r="R43" s="6">
        <v>1480.1</v>
      </c>
      <c r="S43" s="4">
        <v>114.7</v>
      </c>
      <c r="T43" s="4">
        <v>116.4</v>
      </c>
      <c r="U43" s="4">
        <v>113.3</v>
      </c>
      <c r="V43" s="4">
        <v>115.9</v>
      </c>
      <c r="W43" s="6">
        <v>345.6</v>
      </c>
      <c r="X43" s="4">
        <v>112.5</v>
      </c>
      <c r="Y43" s="4">
        <v>112.4</v>
      </c>
      <c r="Z43" s="4">
        <v>112.8</v>
      </c>
      <c r="AA43" s="4">
        <v>110.7</v>
      </c>
      <c r="AB43" s="4">
        <v>111.1</v>
      </c>
      <c r="AC43" s="6">
        <v>671.3</v>
      </c>
      <c r="AD43" s="4">
        <v>110.1</v>
      </c>
      <c r="AE43" s="4">
        <v>111.8</v>
      </c>
      <c r="AF43" s="4">
        <v>108.7</v>
      </c>
      <c r="AG43" s="4">
        <v>110.9</v>
      </c>
      <c r="AH43" s="4">
        <v>113.6</v>
      </c>
      <c r="AI43" s="6">
        <v>444.4</v>
      </c>
      <c r="AJ43" s="4">
        <v>2941.4</v>
      </c>
      <c r="AK43" s="4">
        <v>445.90000000000003</v>
      </c>
      <c r="AL43" s="4">
        <v>229.9</v>
      </c>
      <c r="AM43" s="4">
        <v>218</v>
      </c>
      <c r="AN43" s="4">
        <v>356.79999999999995</v>
      </c>
      <c r="AO43" s="4">
        <v>229.5</v>
      </c>
      <c r="AP43">
        <v>560.59999999999991</v>
      </c>
    </row>
    <row r="44" spans="1:42" x14ac:dyDescent="0.25">
      <c r="A44" s="4" t="s">
        <v>41</v>
      </c>
      <c r="B44" s="4">
        <v>2014</v>
      </c>
      <c r="C44" s="4" t="s">
        <v>46</v>
      </c>
      <c r="D44" s="4" t="s">
        <v>191</v>
      </c>
      <c r="E44" s="4">
        <v>120.1</v>
      </c>
      <c r="F44" s="4">
        <v>118.1</v>
      </c>
      <c r="G44" s="4">
        <v>120.7</v>
      </c>
      <c r="H44" s="4">
        <v>116.1</v>
      </c>
      <c r="I44" s="4">
        <v>109.3</v>
      </c>
      <c r="J44" s="4">
        <v>119.6</v>
      </c>
      <c r="K44" s="4">
        <v>117.9</v>
      </c>
      <c r="L44" s="4">
        <v>110.2</v>
      </c>
      <c r="M44" s="4">
        <v>101.2</v>
      </c>
      <c r="N44" s="4">
        <v>110.7</v>
      </c>
      <c r="O44" s="4">
        <v>113</v>
      </c>
      <c r="P44" s="4">
        <v>118.3</v>
      </c>
      <c r="Q44" s="4">
        <v>116.2</v>
      </c>
      <c r="R44" s="6">
        <v>1491.4</v>
      </c>
      <c r="S44" s="4">
        <v>114.6</v>
      </c>
      <c r="T44" s="4">
        <v>117.5</v>
      </c>
      <c r="U44" s="4">
        <v>114.9</v>
      </c>
      <c r="V44" s="4">
        <v>117.2</v>
      </c>
      <c r="W44" s="6">
        <v>349.6</v>
      </c>
      <c r="X44" s="4">
        <v>113.2</v>
      </c>
      <c r="Y44" s="4">
        <v>113.4</v>
      </c>
      <c r="Z44" s="4">
        <v>113.4</v>
      </c>
      <c r="AA44" s="4">
        <v>111.4</v>
      </c>
      <c r="AB44" s="4">
        <v>111.2</v>
      </c>
      <c r="AC44" s="6">
        <v>675</v>
      </c>
      <c r="AD44" s="4">
        <v>110.2</v>
      </c>
      <c r="AE44" s="4">
        <v>112.4</v>
      </c>
      <c r="AF44" s="4">
        <v>108.9</v>
      </c>
      <c r="AG44" s="4">
        <v>111.3</v>
      </c>
      <c r="AH44" s="4">
        <v>114.6</v>
      </c>
      <c r="AI44" s="6">
        <v>445.00000000000006</v>
      </c>
      <c r="AJ44" s="4">
        <v>2961</v>
      </c>
      <c r="AK44" s="4">
        <v>448.7</v>
      </c>
      <c r="AL44" s="4">
        <v>237.5</v>
      </c>
      <c r="AM44" s="4">
        <v>220</v>
      </c>
      <c r="AN44" s="4">
        <v>354.9</v>
      </c>
      <c r="AO44" s="4">
        <v>230.3</v>
      </c>
      <c r="AP44">
        <v>563.6</v>
      </c>
    </row>
    <row r="45" spans="1:42" x14ac:dyDescent="0.25">
      <c r="A45" s="4" t="s">
        <v>43</v>
      </c>
      <c r="B45" s="4">
        <v>2014</v>
      </c>
      <c r="C45" s="4" t="s">
        <v>46</v>
      </c>
      <c r="D45" s="4" t="s">
        <v>191</v>
      </c>
      <c r="E45" s="4">
        <v>122.1</v>
      </c>
      <c r="F45" s="4">
        <v>121.4</v>
      </c>
      <c r="G45" s="4">
        <v>121.5</v>
      </c>
      <c r="H45" s="4">
        <v>116.2</v>
      </c>
      <c r="I45" s="4">
        <v>102.8</v>
      </c>
      <c r="J45" s="4">
        <v>117.7</v>
      </c>
      <c r="K45" s="4">
        <v>113.3</v>
      </c>
      <c r="L45" s="4">
        <v>108.9</v>
      </c>
      <c r="M45" s="4">
        <v>96.3</v>
      </c>
      <c r="N45" s="4">
        <v>114.1</v>
      </c>
      <c r="O45" s="4">
        <v>112.2</v>
      </c>
      <c r="P45" s="4">
        <v>120.5</v>
      </c>
      <c r="Q45" s="4">
        <v>116</v>
      </c>
      <c r="R45" s="6">
        <v>1483</v>
      </c>
      <c r="S45" s="4">
        <v>116.7</v>
      </c>
      <c r="T45" s="4">
        <v>115.8</v>
      </c>
      <c r="U45" s="4">
        <v>112.1</v>
      </c>
      <c r="V45" s="4">
        <v>115.2</v>
      </c>
      <c r="W45" s="6">
        <v>343.09999999999997</v>
      </c>
      <c r="X45" s="4">
        <v>113.2</v>
      </c>
      <c r="Y45" s="4">
        <v>110.9</v>
      </c>
      <c r="Z45" s="4">
        <v>113</v>
      </c>
      <c r="AA45" s="4">
        <v>110.8</v>
      </c>
      <c r="AB45" s="4">
        <v>111.6</v>
      </c>
      <c r="AC45" s="6">
        <v>671.3</v>
      </c>
      <c r="AD45" s="4">
        <v>110.9</v>
      </c>
      <c r="AE45" s="4">
        <v>111.8</v>
      </c>
      <c r="AF45" s="4">
        <v>109.2</v>
      </c>
      <c r="AG45" s="4">
        <v>111.4</v>
      </c>
      <c r="AH45" s="4">
        <v>113.7</v>
      </c>
      <c r="AI45" s="6">
        <v>448.20000000000005</v>
      </c>
      <c r="AJ45" s="4">
        <v>2945.5999999999995</v>
      </c>
      <c r="AK45" s="4">
        <v>445</v>
      </c>
      <c r="AL45" s="4">
        <v>231</v>
      </c>
      <c r="AM45" s="4">
        <v>216.89999999999998</v>
      </c>
      <c r="AN45" s="4">
        <v>359.1</v>
      </c>
      <c r="AO45" s="4">
        <v>231</v>
      </c>
      <c r="AP45">
        <v>560.5</v>
      </c>
    </row>
    <row r="46" spans="1:42" x14ac:dyDescent="0.25">
      <c r="A46" s="4" t="s">
        <v>44</v>
      </c>
      <c r="B46" s="4">
        <v>2014</v>
      </c>
      <c r="C46" s="4" t="s">
        <v>46</v>
      </c>
      <c r="D46" s="4" t="s">
        <v>191</v>
      </c>
      <c r="E46" s="4">
        <v>120.7</v>
      </c>
      <c r="F46" s="4">
        <v>119.3</v>
      </c>
      <c r="G46" s="4">
        <v>121</v>
      </c>
      <c r="H46" s="4">
        <v>116.1</v>
      </c>
      <c r="I46" s="4">
        <v>106.9</v>
      </c>
      <c r="J46" s="4">
        <v>118.7</v>
      </c>
      <c r="K46" s="4">
        <v>116.3</v>
      </c>
      <c r="L46" s="4">
        <v>109.8</v>
      </c>
      <c r="M46" s="4">
        <v>99.6</v>
      </c>
      <c r="N46" s="4">
        <v>111.8</v>
      </c>
      <c r="O46" s="4">
        <v>112.7</v>
      </c>
      <c r="P46" s="4">
        <v>119.3</v>
      </c>
      <c r="Q46" s="4">
        <v>116.1</v>
      </c>
      <c r="R46" s="6">
        <v>1488.2999999999997</v>
      </c>
      <c r="S46" s="4">
        <v>115.2</v>
      </c>
      <c r="T46" s="4">
        <v>116.8</v>
      </c>
      <c r="U46" s="4">
        <v>113.7</v>
      </c>
      <c r="V46" s="4">
        <v>116.4</v>
      </c>
      <c r="W46" s="6">
        <v>346.9</v>
      </c>
      <c r="X46" s="4">
        <v>113.2</v>
      </c>
      <c r="Y46" s="4">
        <v>112.5</v>
      </c>
      <c r="Z46" s="4">
        <v>113.2</v>
      </c>
      <c r="AA46" s="4">
        <v>111.2</v>
      </c>
      <c r="AB46" s="4">
        <v>111.4</v>
      </c>
      <c r="AC46" s="6">
        <v>673.5</v>
      </c>
      <c r="AD46" s="4">
        <v>110.6</v>
      </c>
      <c r="AE46" s="4">
        <v>112</v>
      </c>
      <c r="AF46" s="4">
        <v>109</v>
      </c>
      <c r="AG46" s="4">
        <v>111.3</v>
      </c>
      <c r="AH46" s="4">
        <v>114.2</v>
      </c>
      <c r="AI46" s="6">
        <v>446.1</v>
      </c>
      <c r="AJ46" s="4">
        <v>2954.7999999999997</v>
      </c>
      <c r="AK46" s="4">
        <v>447.70000000000005</v>
      </c>
      <c r="AL46" s="4">
        <v>235</v>
      </c>
      <c r="AM46" s="4">
        <v>218.7</v>
      </c>
      <c r="AN46" s="4">
        <v>356.4</v>
      </c>
      <c r="AO46" s="4">
        <v>230.5</v>
      </c>
      <c r="AP46">
        <v>562.29999999999995</v>
      </c>
    </row>
    <row r="47" spans="1:42" x14ac:dyDescent="0.25">
      <c r="A47" s="4" t="s">
        <v>41</v>
      </c>
      <c r="B47" s="4">
        <v>2014</v>
      </c>
      <c r="C47" s="4" t="s">
        <v>47</v>
      </c>
      <c r="D47" s="4" t="s">
        <v>192</v>
      </c>
      <c r="E47" s="4">
        <v>120.2</v>
      </c>
      <c r="F47" s="4">
        <v>118.9</v>
      </c>
      <c r="G47" s="4">
        <v>118.1</v>
      </c>
      <c r="H47" s="4">
        <v>117</v>
      </c>
      <c r="I47" s="4">
        <v>109.7</v>
      </c>
      <c r="J47" s="4">
        <v>125.5</v>
      </c>
      <c r="K47" s="4">
        <v>120.5</v>
      </c>
      <c r="L47" s="4">
        <v>111</v>
      </c>
      <c r="M47" s="4">
        <v>102.6</v>
      </c>
      <c r="N47" s="4">
        <v>111.2</v>
      </c>
      <c r="O47" s="4">
        <v>113.5</v>
      </c>
      <c r="P47" s="4">
        <v>118.7</v>
      </c>
      <c r="Q47" s="4">
        <v>117.2</v>
      </c>
      <c r="R47" s="6">
        <v>1504.1000000000001</v>
      </c>
      <c r="S47" s="4">
        <v>115.4</v>
      </c>
      <c r="T47" s="4">
        <v>118.1</v>
      </c>
      <c r="U47" s="4">
        <v>116.1</v>
      </c>
      <c r="V47" s="4">
        <v>117.8</v>
      </c>
      <c r="W47" s="6">
        <v>352</v>
      </c>
      <c r="X47" s="4">
        <v>113.9</v>
      </c>
      <c r="Y47" s="4">
        <v>113.4</v>
      </c>
      <c r="Z47" s="4">
        <v>113.7</v>
      </c>
      <c r="AA47" s="4">
        <v>111.8</v>
      </c>
      <c r="AB47" s="4">
        <v>111.2</v>
      </c>
      <c r="AC47" s="6">
        <v>677</v>
      </c>
      <c r="AD47" s="4">
        <v>110.5</v>
      </c>
      <c r="AE47" s="4">
        <v>113</v>
      </c>
      <c r="AF47" s="4">
        <v>108.9</v>
      </c>
      <c r="AG47" s="4">
        <v>111.5</v>
      </c>
      <c r="AH47" s="4">
        <v>115.4</v>
      </c>
      <c r="AI47" s="6">
        <v>446.3</v>
      </c>
      <c r="AJ47" s="4">
        <v>2979.4000000000005</v>
      </c>
      <c r="AK47" s="4">
        <v>452</v>
      </c>
      <c r="AL47" s="4">
        <v>246</v>
      </c>
      <c r="AM47" s="4">
        <v>220.9</v>
      </c>
      <c r="AN47" s="4">
        <v>354</v>
      </c>
      <c r="AO47" s="4">
        <v>231.2</v>
      </c>
      <c r="AP47">
        <v>565.20000000000005</v>
      </c>
    </row>
    <row r="48" spans="1:42" x14ac:dyDescent="0.25">
      <c r="A48" s="4" t="s">
        <v>43</v>
      </c>
      <c r="B48" s="4">
        <v>2014</v>
      </c>
      <c r="C48" s="4" t="s">
        <v>47</v>
      </c>
      <c r="D48" s="4" t="s">
        <v>192</v>
      </c>
      <c r="E48" s="4">
        <v>122.5</v>
      </c>
      <c r="F48" s="4">
        <v>121.7</v>
      </c>
      <c r="G48" s="4">
        <v>113.3</v>
      </c>
      <c r="H48" s="4">
        <v>117</v>
      </c>
      <c r="I48" s="4">
        <v>103.1</v>
      </c>
      <c r="J48" s="4">
        <v>126.7</v>
      </c>
      <c r="K48" s="4">
        <v>121.2</v>
      </c>
      <c r="L48" s="4">
        <v>111</v>
      </c>
      <c r="M48" s="4">
        <v>100.3</v>
      </c>
      <c r="N48" s="4">
        <v>115.3</v>
      </c>
      <c r="O48" s="4">
        <v>112.7</v>
      </c>
      <c r="P48" s="4">
        <v>121</v>
      </c>
      <c r="Q48" s="4">
        <v>118.2</v>
      </c>
      <c r="R48" s="6">
        <v>1504.0000000000002</v>
      </c>
      <c r="S48" s="4">
        <v>117.6</v>
      </c>
      <c r="T48" s="4">
        <v>116.3</v>
      </c>
      <c r="U48" s="4">
        <v>112.5</v>
      </c>
      <c r="V48" s="4">
        <v>115.7</v>
      </c>
      <c r="W48" s="6">
        <v>344.5</v>
      </c>
      <c r="X48" s="4">
        <v>113.9</v>
      </c>
      <c r="Y48" s="4">
        <v>110.9</v>
      </c>
      <c r="Z48" s="4">
        <v>113.4</v>
      </c>
      <c r="AA48" s="4">
        <v>111</v>
      </c>
      <c r="AB48" s="4">
        <v>111.2</v>
      </c>
      <c r="AC48" s="6">
        <v>672.90000000000009</v>
      </c>
      <c r="AD48" s="4">
        <v>111.2</v>
      </c>
      <c r="AE48" s="4">
        <v>112.5</v>
      </c>
      <c r="AF48" s="4">
        <v>109.1</v>
      </c>
      <c r="AG48" s="4">
        <v>111.4</v>
      </c>
      <c r="AH48" s="4">
        <v>114.7</v>
      </c>
      <c r="AI48" s="6">
        <v>449.29999999999995</v>
      </c>
      <c r="AJ48" s="4">
        <v>2970.7000000000007</v>
      </c>
      <c r="AK48" s="4">
        <v>452.2</v>
      </c>
      <c r="AL48" s="4">
        <v>247.9</v>
      </c>
      <c r="AM48" s="4">
        <v>218.39999999999998</v>
      </c>
      <c r="AN48" s="4">
        <v>352</v>
      </c>
      <c r="AO48" s="4">
        <v>233.5</v>
      </c>
      <c r="AP48">
        <v>561.90000000000009</v>
      </c>
    </row>
    <row r="49" spans="1:42" x14ac:dyDescent="0.25">
      <c r="A49" s="4" t="s">
        <v>44</v>
      </c>
      <c r="B49" s="4">
        <v>2014</v>
      </c>
      <c r="C49" s="4" t="s">
        <v>47</v>
      </c>
      <c r="D49" s="4" t="s">
        <v>192</v>
      </c>
      <c r="E49" s="4">
        <v>120.9</v>
      </c>
      <c r="F49" s="4">
        <v>119.9</v>
      </c>
      <c r="G49" s="4">
        <v>116.2</v>
      </c>
      <c r="H49" s="4">
        <v>117</v>
      </c>
      <c r="I49" s="4">
        <v>107.3</v>
      </c>
      <c r="J49" s="4">
        <v>126.1</v>
      </c>
      <c r="K49" s="4">
        <v>120.7</v>
      </c>
      <c r="L49" s="4">
        <v>111</v>
      </c>
      <c r="M49" s="4">
        <v>101.8</v>
      </c>
      <c r="N49" s="4">
        <v>112.6</v>
      </c>
      <c r="O49" s="4">
        <v>113.2</v>
      </c>
      <c r="P49" s="4">
        <v>119.8</v>
      </c>
      <c r="Q49" s="4">
        <v>117.6</v>
      </c>
      <c r="R49" s="6">
        <v>1504.1</v>
      </c>
      <c r="S49" s="4">
        <v>116</v>
      </c>
      <c r="T49" s="4">
        <v>117.4</v>
      </c>
      <c r="U49" s="4">
        <v>114.6</v>
      </c>
      <c r="V49" s="4">
        <v>117</v>
      </c>
      <c r="W49" s="6">
        <v>349</v>
      </c>
      <c r="X49" s="4">
        <v>113.9</v>
      </c>
      <c r="Y49" s="4">
        <v>112.5</v>
      </c>
      <c r="Z49" s="4">
        <v>113.6</v>
      </c>
      <c r="AA49" s="4">
        <v>111.5</v>
      </c>
      <c r="AB49" s="4">
        <v>111.2</v>
      </c>
      <c r="AC49" s="6">
        <v>675.40000000000009</v>
      </c>
      <c r="AD49" s="4">
        <v>110.9</v>
      </c>
      <c r="AE49" s="4">
        <v>112.7</v>
      </c>
      <c r="AF49" s="4">
        <v>109</v>
      </c>
      <c r="AG49" s="4">
        <v>111.5</v>
      </c>
      <c r="AH49" s="4">
        <v>115.1</v>
      </c>
      <c r="AI49" s="6">
        <v>447.4</v>
      </c>
      <c r="AJ49" s="4">
        <v>2975.9</v>
      </c>
      <c r="AK49" s="4">
        <v>452.4</v>
      </c>
      <c r="AL49" s="4">
        <v>246.8</v>
      </c>
      <c r="AM49" s="4">
        <v>219.89999999999998</v>
      </c>
      <c r="AN49" s="4">
        <v>353.1</v>
      </c>
      <c r="AO49" s="4">
        <v>231.9</v>
      </c>
      <c r="AP49">
        <v>563.9</v>
      </c>
    </row>
    <row r="50" spans="1:42" x14ac:dyDescent="0.25">
      <c r="A50" s="4" t="s">
        <v>41</v>
      </c>
      <c r="B50" s="4">
        <v>2014</v>
      </c>
      <c r="C50" s="4" t="s">
        <v>48</v>
      </c>
      <c r="D50" s="4" t="s">
        <v>193</v>
      </c>
      <c r="E50" s="4">
        <v>120.3</v>
      </c>
      <c r="F50" s="4">
        <v>120.2</v>
      </c>
      <c r="G50" s="4">
        <v>116.9</v>
      </c>
      <c r="H50" s="4">
        <v>118</v>
      </c>
      <c r="I50" s="4">
        <v>110.1</v>
      </c>
      <c r="J50" s="4">
        <v>126.3</v>
      </c>
      <c r="K50" s="4">
        <v>123.9</v>
      </c>
      <c r="L50" s="4">
        <v>111.5</v>
      </c>
      <c r="M50" s="4">
        <v>103.5</v>
      </c>
      <c r="N50" s="4">
        <v>111.6</v>
      </c>
      <c r="O50" s="4">
        <v>114.2</v>
      </c>
      <c r="P50" s="4">
        <v>119.2</v>
      </c>
      <c r="Q50" s="4">
        <v>118.2</v>
      </c>
      <c r="R50" s="6">
        <v>1513.8999999999999</v>
      </c>
      <c r="S50" s="4">
        <v>116.3</v>
      </c>
      <c r="T50" s="4">
        <v>118.7</v>
      </c>
      <c r="U50" s="4">
        <v>116.8</v>
      </c>
      <c r="V50" s="4">
        <v>118.5</v>
      </c>
      <c r="W50" s="6">
        <v>354</v>
      </c>
      <c r="X50" s="4">
        <v>114.3</v>
      </c>
      <c r="Y50" s="4">
        <v>113.4</v>
      </c>
      <c r="Z50" s="4">
        <v>114.1</v>
      </c>
      <c r="AA50" s="4">
        <v>112.1</v>
      </c>
      <c r="AB50" s="4">
        <v>111.4</v>
      </c>
      <c r="AC50" s="6">
        <v>678.4</v>
      </c>
      <c r="AD50" s="4">
        <v>110.9</v>
      </c>
      <c r="AE50" s="4">
        <v>113.1</v>
      </c>
      <c r="AF50" s="4">
        <v>108.9</v>
      </c>
      <c r="AG50" s="4">
        <v>111.8</v>
      </c>
      <c r="AH50" s="4">
        <v>116</v>
      </c>
      <c r="AI50" s="6">
        <v>447.90000000000003</v>
      </c>
      <c r="AJ50" s="4">
        <v>2994.2</v>
      </c>
      <c r="AK50" s="4">
        <v>455.09999999999997</v>
      </c>
      <c r="AL50" s="4">
        <v>250.2</v>
      </c>
      <c r="AM50" s="4">
        <v>221.7</v>
      </c>
      <c r="AN50" s="4">
        <v>355.1</v>
      </c>
      <c r="AO50" s="4">
        <v>231.8</v>
      </c>
      <c r="AP50">
        <v>566.29999999999995</v>
      </c>
    </row>
    <row r="51" spans="1:42" x14ac:dyDescent="0.25">
      <c r="A51" s="4" t="s">
        <v>43</v>
      </c>
      <c r="B51" s="4">
        <v>2014</v>
      </c>
      <c r="C51" s="4" t="s">
        <v>48</v>
      </c>
      <c r="D51" s="4" t="s">
        <v>193</v>
      </c>
      <c r="E51" s="4">
        <v>122.7</v>
      </c>
      <c r="F51" s="4">
        <v>124.1</v>
      </c>
      <c r="G51" s="4">
        <v>114.2</v>
      </c>
      <c r="H51" s="4">
        <v>119.1</v>
      </c>
      <c r="I51" s="4">
        <v>103.5</v>
      </c>
      <c r="J51" s="4">
        <v>129.19999999999999</v>
      </c>
      <c r="K51" s="4">
        <v>127</v>
      </c>
      <c r="L51" s="4">
        <v>112.6</v>
      </c>
      <c r="M51" s="4">
        <v>101.3</v>
      </c>
      <c r="N51" s="4">
        <v>117</v>
      </c>
      <c r="O51" s="4">
        <v>112.9</v>
      </c>
      <c r="P51" s="4">
        <v>121.7</v>
      </c>
      <c r="Q51" s="4">
        <v>120</v>
      </c>
      <c r="R51" s="6">
        <v>1525.3000000000002</v>
      </c>
      <c r="S51" s="4">
        <v>118.3</v>
      </c>
      <c r="T51" s="4">
        <v>116.8</v>
      </c>
      <c r="U51" s="4">
        <v>112.9</v>
      </c>
      <c r="V51" s="4">
        <v>116.2</v>
      </c>
      <c r="W51" s="6">
        <v>345.9</v>
      </c>
      <c r="X51" s="4">
        <v>114.3</v>
      </c>
      <c r="Y51" s="4">
        <v>111.1</v>
      </c>
      <c r="Z51" s="4">
        <v>114.1</v>
      </c>
      <c r="AA51" s="4">
        <v>111.2</v>
      </c>
      <c r="AB51" s="4">
        <v>111.3</v>
      </c>
      <c r="AC51" s="6">
        <v>674.9</v>
      </c>
      <c r="AD51" s="4">
        <v>111.5</v>
      </c>
      <c r="AE51" s="4">
        <v>112.9</v>
      </c>
      <c r="AF51" s="4">
        <v>109.3</v>
      </c>
      <c r="AG51" s="4">
        <v>111.7</v>
      </c>
      <c r="AH51" s="4">
        <v>115.6</v>
      </c>
      <c r="AI51" s="6">
        <v>450.8</v>
      </c>
      <c r="AJ51" s="4">
        <v>2996.9000000000005</v>
      </c>
      <c r="AK51" s="4">
        <v>455.9</v>
      </c>
      <c r="AL51" s="4">
        <v>256.2</v>
      </c>
      <c r="AM51" s="4">
        <v>220.5</v>
      </c>
      <c r="AN51" s="4">
        <v>357.4</v>
      </c>
      <c r="AO51" s="4">
        <v>235.3</v>
      </c>
      <c r="AP51">
        <v>563.70000000000005</v>
      </c>
    </row>
    <row r="52" spans="1:42" x14ac:dyDescent="0.25">
      <c r="A52" s="4" t="s">
        <v>44</v>
      </c>
      <c r="B52" s="4">
        <v>2014</v>
      </c>
      <c r="C52" s="4" t="s">
        <v>48</v>
      </c>
      <c r="D52" s="4" t="s">
        <v>193</v>
      </c>
      <c r="E52" s="4">
        <v>121.1</v>
      </c>
      <c r="F52" s="4">
        <v>121.6</v>
      </c>
      <c r="G52" s="4">
        <v>115.9</v>
      </c>
      <c r="H52" s="4">
        <v>118.4</v>
      </c>
      <c r="I52" s="4">
        <v>107.7</v>
      </c>
      <c r="J52" s="4">
        <v>127.7</v>
      </c>
      <c r="K52" s="4">
        <v>125</v>
      </c>
      <c r="L52" s="4">
        <v>111.9</v>
      </c>
      <c r="M52" s="4">
        <v>102.8</v>
      </c>
      <c r="N52" s="4">
        <v>113.4</v>
      </c>
      <c r="O52" s="4">
        <v>113.7</v>
      </c>
      <c r="P52" s="4">
        <v>120.4</v>
      </c>
      <c r="Q52" s="4">
        <v>118.9</v>
      </c>
      <c r="R52" s="6">
        <v>1518.5000000000005</v>
      </c>
      <c r="S52" s="4">
        <v>116.8</v>
      </c>
      <c r="T52" s="4">
        <v>118</v>
      </c>
      <c r="U52" s="4">
        <v>115.2</v>
      </c>
      <c r="V52" s="4">
        <v>117.6</v>
      </c>
      <c r="W52" s="6">
        <v>350.79999999999995</v>
      </c>
      <c r="X52" s="4">
        <v>114.3</v>
      </c>
      <c r="Y52" s="4">
        <v>112.5</v>
      </c>
      <c r="Z52" s="4">
        <v>114.1</v>
      </c>
      <c r="AA52" s="4">
        <v>111.8</v>
      </c>
      <c r="AB52" s="4">
        <v>111.3</v>
      </c>
      <c r="AC52" s="6">
        <v>677</v>
      </c>
      <c r="AD52" s="4">
        <v>111.2</v>
      </c>
      <c r="AE52" s="4">
        <v>113</v>
      </c>
      <c r="AF52" s="4">
        <v>109.1</v>
      </c>
      <c r="AG52" s="4">
        <v>111.8</v>
      </c>
      <c r="AH52" s="4">
        <v>115.8</v>
      </c>
      <c r="AI52" s="6">
        <v>448.90000000000003</v>
      </c>
      <c r="AJ52" s="4">
        <v>2995.2000000000003</v>
      </c>
      <c r="AK52" s="4">
        <v>455.79999999999995</v>
      </c>
      <c r="AL52" s="4">
        <v>252.7</v>
      </c>
      <c r="AM52" s="4">
        <v>221.10000000000002</v>
      </c>
      <c r="AN52" s="4">
        <v>355.9</v>
      </c>
      <c r="AO52" s="4">
        <v>233</v>
      </c>
      <c r="AP52">
        <v>565.20000000000005</v>
      </c>
    </row>
    <row r="53" spans="1:42" x14ac:dyDescent="0.25">
      <c r="A53" s="4" t="s">
        <v>41</v>
      </c>
      <c r="B53" s="4">
        <v>2014</v>
      </c>
      <c r="C53" s="4" t="s">
        <v>49</v>
      </c>
      <c r="D53" s="4" t="s">
        <v>194</v>
      </c>
      <c r="E53" s="4">
        <v>120.7</v>
      </c>
      <c r="F53" s="4">
        <v>121.6</v>
      </c>
      <c r="G53" s="4">
        <v>116.1</v>
      </c>
      <c r="H53" s="4">
        <v>119.3</v>
      </c>
      <c r="I53" s="4">
        <v>110.3</v>
      </c>
      <c r="J53" s="4">
        <v>125.8</v>
      </c>
      <c r="K53" s="4">
        <v>129.30000000000001</v>
      </c>
      <c r="L53" s="4">
        <v>112.2</v>
      </c>
      <c r="M53" s="4">
        <v>103.6</v>
      </c>
      <c r="N53" s="4">
        <v>112.3</v>
      </c>
      <c r="O53" s="4">
        <v>114.9</v>
      </c>
      <c r="P53" s="4">
        <v>120.1</v>
      </c>
      <c r="Q53" s="4">
        <v>119.5</v>
      </c>
      <c r="R53" s="6">
        <v>1525.6999999999998</v>
      </c>
      <c r="S53" s="4">
        <v>117.3</v>
      </c>
      <c r="T53" s="4">
        <v>119.7</v>
      </c>
      <c r="U53" s="4">
        <v>117.3</v>
      </c>
      <c r="V53" s="4">
        <v>119.3</v>
      </c>
      <c r="W53" s="6">
        <v>356.3</v>
      </c>
      <c r="X53" s="4">
        <v>113.9</v>
      </c>
      <c r="Y53" s="4">
        <v>114.4</v>
      </c>
      <c r="Z53" s="4">
        <v>114.9</v>
      </c>
      <c r="AA53" s="4">
        <v>112.8</v>
      </c>
      <c r="AB53" s="4">
        <v>112.2</v>
      </c>
      <c r="AC53" s="6">
        <v>682.5</v>
      </c>
      <c r="AD53" s="4">
        <v>111.4</v>
      </c>
      <c r="AE53" s="4">
        <v>114.3</v>
      </c>
      <c r="AF53" s="4">
        <v>108</v>
      </c>
      <c r="AG53" s="4">
        <v>112.3</v>
      </c>
      <c r="AH53" s="4">
        <v>117</v>
      </c>
      <c r="AI53" s="6">
        <v>449</v>
      </c>
      <c r="AJ53" s="4">
        <v>3013.5</v>
      </c>
      <c r="AK53" s="4">
        <v>458.1</v>
      </c>
      <c r="AL53" s="4">
        <v>255.10000000000002</v>
      </c>
      <c r="AM53" s="4">
        <v>222.6</v>
      </c>
      <c r="AN53" s="4">
        <v>357</v>
      </c>
      <c r="AO53" s="4">
        <v>232.9</v>
      </c>
      <c r="AP53">
        <v>569.70000000000005</v>
      </c>
    </row>
    <row r="54" spans="1:42" x14ac:dyDescent="0.25">
      <c r="A54" s="4" t="s">
        <v>43</v>
      </c>
      <c r="B54" s="4">
        <v>2014</v>
      </c>
      <c r="C54" s="4" t="s">
        <v>49</v>
      </c>
      <c r="D54" s="4" t="s">
        <v>194</v>
      </c>
      <c r="E54" s="4">
        <v>123.1</v>
      </c>
      <c r="F54" s="4">
        <v>125.9</v>
      </c>
      <c r="G54" s="4">
        <v>115.4</v>
      </c>
      <c r="H54" s="4">
        <v>120.4</v>
      </c>
      <c r="I54" s="4">
        <v>103.4</v>
      </c>
      <c r="J54" s="4">
        <v>131.19999999999999</v>
      </c>
      <c r="K54" s="4">
        <v>137.5</v>
      </c>
      <c r="L54" s="4">
        <v>112.8</v>
      </c>
      <c r="M54" s="4">
        <v>101.4</v>
      </c>
      <c r="N54" s="4">
        <v>118.3</v>
      </c>
      <c r="O54" s="4">
        <v>113.2</v>
      </c>
      <c r="P54" s="4">
        <v>122.4</v>
      </c>
      <c r="Q54" s="4">
        <v>122</v>
      </c>
      <c r="R54" s="6">
        <v>1547</v>
      </c>
      <c r="S54" s="4">
        <v>119</v>
      </c>
      <c r="T54" s="4">
        <v>117.4</v>
      </c>
      <c r="U54" s="4">
        <v>113.2</v>
      </c>
      <c r="V54" s="4">
        <v>116.7</v>
      </c>
      <c r="W54" s="6">
        <v>347.3</v>
      </c>
      <c r="X54" s="4">
        <v>113.9</v>
      </c>
      <c r="Y54" s="4">
        <v>111.2</v>
      </c>
      <c r="Z54" s="4">
        <v>114.3</v>
      </c>
      <c r="AA54" s="4">
        <v>111.4</v>
      </c>
      <c r="AB54" s="4">
        <v>111.5</v>
      </c>
      <c r="AC54" s="6">
        <v>677.40000000000009</v>
      </c>
      <c r="AD54" s="4">
        <v>111.8</v>
      </c>
      <c r="AE54" s="4">
        <v>115.1</v>
      </c>
      <c r="AF54" s="4">
        <v>108.7</v>
      </c>
      <c r="AG54" s="4">
        <v>112.2</v>
      </c>
      <c r="AH54" s="4">
        <v>116.4</v>
      </c>
      <c r="AI54" s="6">
        <v>451.7</v>
      </c>
      <c r="AJ54" s="4">
        <v>3023.3999999999996</v>
      </c>
      <c r="AK54" s="4">
        <v>459</v>
      </c>
      <c r="AL54" s="4">
        <v>268.7</v>
      </c>
      <c r="AM54" s="4">
        <v>221.7</v>
      </c>
      <c r="AN54" s="4">
        <v>361.70000000000005</v>
      </c>
      <c r="AO54" s="4">
        <v>235.89999999999998</v>
      </c>
      <c r="AP54">
        <v>566</v>
      </c>
    </row>
    <row r="55" spans="1:42" x14ac:dyDescent="0.25">
      <c r="A55" s="4" t="s">
        <v>44</v>
      </c>
      <c r="B55" s="4">
        <v>2014</v>
      </c>
      <c r="C55" s="4" t="s">
        <v>49</v>
      </c>
      <c r="D55" s="4" t="s">
        <v>194</v>
      </c>
      <c r="E55" s="4">
        <v>121.5</v>
      </c>
      <c r="F55" s="4">
        <v>123.1</v>
      </c>
      <c r="G55" s="4">
        <v>115.8</v>
      </c>
      <c r="H55" s="4">
        <v>119.7</v>
      </c>
      <c r="I55" s="4">
        <v>107.8</v>
      </c>
      <c r="J55" s="4">
        <v>128.30000000000001</v>
      </c>
      <c r="K55" s="4">
        <v>132.1</v>
      </c>
      <c r="L55" s="4">
        <v>112.4</v>
      </c>
      <c r="M55" s="4">
        <v>102.9</v>
      </c>
      <c r="N55" s="4">
        <v>114.3</v>
      </c>
      <c r="O55" s="4">
        <v>114.2</v>
      </c>
      <c r="P55" s="4">
        <v>121.2</v>
      </c>
      <c r="Q55" s="4">
        <v>120.4</v>
      </c>
      <c r="R55" s="6">
        <v>1533.7000000000003</v>
      </c>
      <c r="S55" s="4">
        <v>117.8</v>
      </c>
      <c r="T55" s="4">
        <v>118.8</v>
      </c>
      <c r="U55" s="4">
        <v>115.6</v>
      </c>
      <c r="V55" s="4">
        <v>118.3</v>
      </c>
      <c r="W55" s="6">
        <v>352.7</v>
      </c>
      <c r="X55" s="4">
        <v>113.9</v>
      </c>
      <c r="Y55" s="4">
        <v>113.2</v>
      </c>
      <c r="Z55" s="4">
        <v>114.6</v>
      </c>
      <c r="AA55" s="4">
        <v>112.3</v>
      </c>
      <c r="AB55" s="4">
        <v>111.8</v>
      </c>
      <c r="AC55" s="6">
        <v>680.6</v>
      </c>
      <c r="AD55" s="4">
        <v>111.6</v>
      </c>
      <c r="AE55" s="4">
        <v>114.8</v>
      </c>
      <c r="AF55" s="4">
        <v>108.3</v>
      </c>
      <c r="AG55" s="4">
        <v>112.3</v>
      </c>
      <c r="AH55" s="4">
        <v>116.7</v>
      </c>
      <c r="AI55" s="6">
        <v>450</v>
      </c>
      <c r="AJ55" s="4">
        <v>3017.0000000000005</v>
      </c>
      <c r="AK55" s="4">
        <v>458.70000000000005</v>
      </c>
      <c r="AL55" s="4">
        <v>260.39999999999998</v>
      </c>
      <c r="AM55" s="4">
        <v>222.1</v>
      </c>
      <c r="AN55" s="4">
        <v>358.59999999999997</v>
      </c>
      <c r="AO55" s="4">
        <v>233.9</v>
      </c>
      <c r="AP55">
        <v>568.30000000000007</v>
      </c>
    </row>
    <row r="56" spans="1:42" x14ac:dyDescent="0.25">
      <c r="A56" s="4" t="s">
        <v>41</v>
      </c>
      <c r="B56" s="4">
        <v>2014</v>
      </c>
      <c r="C56" s="4" t="s">
        <v>50</v>
      </c>
      <c r="D56" s="4" t="s">
        <v>195</v>
      </c>
      <c r="E56" s="4">
        <v>121.7</v>
      </c>
      <c r="F56" s="4">
        <v>122.5</v>
      </c>
      <c r="G56" s="4">
        <v>117.7</v>
      </c>
      <c r="H56" s="4">
        <v>120.6</v>
      </c>
      <c r="I56" s="4">
        <v>110.4</v>
      </c>
      <c r="J56" s="4">
        <v>129.1</v>
      </c>
      <c r="K56" s="4">
        <v>150.1</v>
      </c>
      <c r="L56" s="4">
        <v>113.2</v>
      </c>
      <c r="M56" s="4">
        <v>104.8</v>
      </c>
      <c r="N56" s="4">
        <v>113.3</v>
      </c>
      <c r="O56" s="4">
        <v>115.6</v>
      </c>
      <c r="P56" s="4">
        <v>120.9</v>
      </c>
      <c r="Q56" s="4">
        <v>123.3</v>
      </c>
      <c r="R56" s="6">
        <v>1563.2</v>
      </c>
      <c r="S56" s="4">
        <v>118</v>
      </c>
      <c r="T56" s="4">
        <v>120.7</v>
      </c>
      <c r="U56" s="4">
        <v>118.3</v>
      </c>
      <c r="V56" s="4">
        <v>120.3</v>
      </c>
      <c r="W56" s="6">
        <v>359.3</v>
      </c>
      <c r="X56" s="4">
        <v>114.8</v>
      </c>
      <c r="Y56" s="4">
        <v>115.3</v>
      </c>
      <c r="Z56" s="4">
        <v>115.4</v>
      </c>
      <c r="AA56" s="4">
        <v>113.4</v>
      </c>
      <c r="AB56" s="4">
        <v>113.2</v>
      </c>
      <c r="AC56" s="6">
        <v>687.6</v>
      </c>
      <c r="AD56" s="4">
        <v>111.8</v>
      </c>
      <c r="AE56" s="4">
        <v>115.5</v>
      </c>
      <c r="AF56" s="4">
        <v>108.8</v>
      </c>
      <c r="AG56" s="4">
        <v>113.1</v>
      </c>
      <c r="AH56" s="4">
        <v>119.5</v>
      </c>
      <c r="AI56" s="6">
        <v>451.70000000000005</v>
      </c>
      <c r="AJ56" s="4">
        <v>3061.8</v>
      </c>
      <c r="AK56" s="4">
        <v>464.59999999999997</v>
      </c>
      <c r="AL56" s="4">
        <v>279.2</v>
      </c>
      <c r="AM56" s="4">
        <v>223.7</v>
      </c>
      <c r="AN56" s="4">
        <v>360.79999999999995</v>
      </c>
      <c r="AO56" s="4">
        <v>234.9</v>
      </c>
      <c r="AP56">
        <v>574.20000000000005</v>
      </c>
    </row>
    <row r="57" spans="1:42" x14ac:dyDescent="0.25">
      <c r="A57" s="4" t="s">
        <v>43</v>
      </c>
      <c r="B57" s="4">
        <v>2014</v>
      </c>
      <c r="C57" s="4" t="s">
        <v>50</v>
      </c>
      <c r="D57" s="4" t="s">
        <v>195</v>
      </c>
      <c r="E57" s="4">
        <v>123.8</v>
      </c>
      <c r="F57" s="4">
        <v>126.4</v>
      </c>
      <c r="G57" s="4">
        <v>118</v>
      </c>
      <c r="H57" s="4">
        <v>121.6</v>
      </c>
      <c r="I57" s="4">
        <v>103.5</v>
      </c>
      <c r="J57" s="4">
        <v>133.69999999999999</v>
      </c>
      <c r="K57" s="4">
        <v>172.4</v>
      </c>
      <c r="L57" s="4">
        <v>113.1</v>
      </c>
      <c r="M57" s="4">
        <v>102.7</v>
      </c>
      <c r="N57" s="4">
        <v>120</v>
      </c>
      <c r="O57" s="4">
        <v>113.8</v>
      </c>
      <c r="P57" s="4">
        <v>123.4</v>
      </c>
      <c r="Q57" s="4">
        <v>127.1</v>
      </c>
      <c r="R57" s="6">
        <v>1599.5</v>
      </c>
      <c r="S57" s="4">
        <v>121</v>
      </c>
      <c r="T57" s="4">
        <v>118</v>
      </c>
      <c r="U57" s="4">
        <v>113.6</v>
      </c>
      <c r="V57" s="4">
        <v>117.4</v>
      </c>
      <c r="W57" s="6">
        <v>349</v>
      </c>
      <c r="X57" s="4">
        <v>114.8</v>
      </c>
      <c r="Y57" s="4">
        <v>111.6</v>
      </c>
      <c r="Z57" s="4">
        <v>114.9</v>
      </c>
      <c r="AA57" s="4">
        <v>111.5</v>
      </c>
      <c r="AB57" s="4">
        <v>113</v>
      </c>
      <c r="AC57" s="6">
        <v>683.59999999999991</v>
      </c>
      <c r="AD57" s="4">
        <v>112.4</v>
      </c>
      <c r="AE57" s="4">
        <v>117.8</v>
      </c>
      <c r="AF57" s="4">
        <v>109.7</v>
      </c>
      <c r="AG57" s="4">
        <v>113.5</v>
      </c>
      <c r="AH57" s="4">
        <v>118.9</v>
      </c>
      <c r="AI57" s="6">
        <v>456.6</v>
      </c>
      <c r="AJ57" s="4">
        <v>3088.7</v>
      </c>
      <c r="AK57" s="4">
        <v>467</v>
      </c>
      <c r="AL57" s="4">
        <v>306.10000000000002</v>
      </c>
      <c r="AM57" s="4">
        <v>223.5</v>
      </c>
      <c r="AN57" s="4">
        <v>366</v>
      </c>
      <c r="AO57" s="4">
        <v>236.89999999999998</v>
      </c>
      <c r="AP57">
        <v>572.09999999999991</v>
      </c>
    </row>
    <row r="58" spans="1:42" x14ac:dyDescent="0.25">
      <c r="A58" s="4" t="s">
        <v>44</v>
      </c>
      <c r="B58" s="4">
        <v>2014</v>
      </c>
      <c r="C58" s="4" t="s">
        <v>50</v>
      </c>
      <c r="D58" s="4" t="s">
        <v>195</v>
      </c>
      <c r="E58" s="4">
        <v>122.4</v>
      </c>
      <c r="F58" s="4">
        <v>123.9</v>
      </c>
      <c r="G58" s="4">
        <v>117.8</v>
      </c>
      <c r="H58" s="4">
        <v>121</v>
      </c>
      <c r="I58" s="4">
        <v>107.9</v>
      </c>
      <c r="J58" s="4">
        <v>131.19999999999999</v>
      </c>
      <c r="K58" s="4">
        <v>157.69999999999999</v>
      </c>
      <c r="L58" s="4">
        <v>113.2</v>
      </c>
      <c r="M58" s="4">
        <v>104.1</v>
      </c>
      <c r="N58" s="4">
        <v>115.5</v>
      </c>
      <c r="O58" s="4">
        <v>114.8</v>
      </c>
      <c r="P58" s="4">
        <v>122.1</v>
      </c>
      <c r="Q58" s="4">
        <v>124.7</v>
      </c>
      <c r="R58" s="6">
        <v>1576.3</v>
      </c>
      <c r="S58" s="4">
        <v>118.8</v>
      </c>
      <c r="T58" s="4">
        <v>119.6</v>
      </c>
      <c r="U58" s="4">
        <v>116.3</v>
      </c>
      <c r="V58" s="4">
        <v>119.1</v>
      </c>
      <c r="W58" s="6">
        <v>355</v>
      </c>
      <c r="X58" s="4">
        <v>114.8</v>
      </c>
      <c r="Y58" s="4">
        <v>113.9</v>
      </c>
      <c r="Z58" s="4">
        <v>115.2</v>
      </c>
      <c r="AA58" s="4">
        <v>112.7</v>
      </c>
      <c r="AB58" s="4">
        <v>113.1</v>
      </c>
      <c r="AC58" s="6">
        <v>686.49999999999989</v>
      </c>
      <c r="AD58" s="4">
        <v>112.1</v>
      </c>
      <c r="AE58" s="4">
        <v>116.8</v>
      </c>
      <c r="AF58" s="4">
        <v>109.2</v>
      </c>
      <c r="AG58" s="4">
        <v>113.3</v>
      </c>
      <c r="AH58" s="4">
        <v>119.2</v>
      </c>
      <c r="AI58" s="6">
        <v>453.4</v>
      </c>
      <c r="AJ58" s="4">
        <v>3071.2</v>
      </c>
      <c r="AK58" s="4">
        <v>465.7</v>
      </c>
      <c r="AL58" s="4">
        <v>288.89999999999998</v>
      </c>
      <c r="AM58" s="4">
        <v>223.4</v>
      </c>
      <c r="AN58" s="4">
        <v>362.7</v>
      </c>
      <c r="AO58" s="4">
        <v>235.60000000000002</v>
      </c>
      <c r="AP58">
        <v>573.79999999999995</v>
      </c>
    </row>
    <row r="59" spans="1:42" x14ac:dyDescent="0.25">
      <c r="A59" s="4" t="s">
        <v>41</v>
      </c>
      <c r="B59" s="4">
        <v>2014</v>
      </c>
      <c r="C59" s="4" t="s">
        <v>51</v>
      </c>
      <c r="D59" s="4" t="s">
        <v>196</v>
      </c>
      <c r="E59" s="4">
        <v>121.8</v>
      </c>
      <c r="F59" s="4">
        <v>122.8</v>
      </c>
      <c r="G59" s="4">
        <v>117.8</v>
      </c>
      <c r="H59" s="4">
        <v>121.9</v>
      </c>
      <c r="I59" s="4">
        <v>110.6</v>
      </c>
      <c r="J59" s="4">
        <v>129.69999999999999</v>
      </c>
      <c r="K59" s="4">
        <v>161.1</v>
      </c>
      <c r="L59" s="4">
        <v>114.1</v>
      </c>
      <c r="M59" s="4">
        <v>105.1</v>
      </c>
      <c r="N59" s="4">
        <v>114.6</v>
      </c>
      <c r="O59" s="4">
        <v>115.8</v>
      </c>
      <c r="P59" s="4">
        <v>121.7</v>
      </c>
      <c r="Q59" s="4">
        <v>125.3</v>
      </c>
      <c r="R59" s="6">
        <v>1582.2999999999997</v>
      </c>
      <c r="S59" s="4">
        <v>118.8</v>
      </c>
      <c r="T59" s="4">
        <v>120.9</v>
      </c>
      <c r="U59" s="4">
        <v>118.8</v>
      </c>
      <c r="V59" s="4">
        <v>120.7</v>
      </c>
      <c r="W59" s="6">
        <v>360.4</v>
      </c>
      <c r="X59" s="4">
        <v>115.5</v>
      </c>
      <c r="Y59" s="4">
        <v>115.4</v>
      </c>
      <c r="Z59" s="4">
        <v>115.9</v>
      </c>
      <c r="AA59" s="4">
        <v>114</v>
      </c>
      <c r="AB59" s="4">
        <v>113.2</v>
      </c>
      <c r="AC59" s="6">
        <v>690.2</v>
      </c>
      <c r="AD59" s="4">
        <v>112.2</v>
      </c>
      <c r="AE59" s="4">
        <v>116.2</v>
      </c>
      <c r="AF59" s="4">
        <v>109.4</v>
      </c>
      <c r="AG59" s="4">
        <v>113.5</v>
      </c>
      <c r="AH59" s="4">
        <v>120.7</v>
      </c>
      <c r="AI59" s="6">
        <v>453.9</v>
      </c>
      <c r="AJ59" s="4">
        <v>3086.7999999999997</v>
      </c>
      <c r="AK59" s="4">
        <v>467.9</v>
      </c>
      <c r="AL59" s="4">
        <v>290.79999999999995</v>
      </c>
      <c r="AM59" s="4">
        <v>225.2</v>
      </c>
      <c r="AN59" s="4">
        <v>362.5</v>
      </c>
      <c r="AO59" s="4">
        <v>235.89999999999998</v>
      </c>
      <c r="AP59">
        <v>576.20000000000005</v>
      </c>
    </row>
    <row r="60" spans="1:42" x14ac:dyDescent="0.25">
      <c r="A60" s="4" t="s">
        <v>43</v>
      </c>
      <c r="B60" s="4">
        <v>2014</v>
      </c>
      <c r="C60" s="4" t="s">
        <v>51</v>
      </c>
      <c r="D60" s="4" t="s">
        <v>196</v>
      </c>
      <c r="E60" s="4">
        <v>124.8</v>
      </c>
      <c r="F60" s="4">
        <v>127.3</v>
      </c>
      <c r="G60" s="4">
        <v>116.5</v>
      </c>
      <c r="H60" s="4">
        <v>122.2</v>
      </c>
      <c r="I60" s="4">
        <v>103.6</v>
      </c>
      <c r="J60" s="4">
        <v>132.69999999999999</v>
      </c>
      <c r="K60" s="4">
        <v>181.9</v>
      </c>
      <c r="L60" s="4">
        <v>115.2</v>
      </c>
      <c r="M60" s="4">
        <v>102.7</v>
      </c>
      <c r="N60" s="4">
        <v>122.1</v>
      </c>
      <c r="O60" s="4">
        <v>114.4</v>
      </c>
      <c r="P60" s="4">
        <v>124.7</v>
      </c>
      <c r="Q60" s="4">
        <v>128.9</v>
      </c>
      <c r="R60" s="6">
        <v>1617</v>
      </c>
      <c r="S60" s="4">
        <v>123</v>
      </c>
      <c r="T60" s="4">
        <v>118.6</v>
      </c>
      <c r="U60" s="4">
        <v>114.1</v>
      </c>
      <c r="V60" s="4">
        <v>117.9</v>
      </c>
      <c r="W60" s="6">
        <v>350.6</v>
      </c>
      <c r="X60" s="4">
        <v>115.5</v>
      </c>
      <c r="Y60" s="4">
        <v>111.8</v>
      </c>
      <c r="Z60" s="4">
        <v>115.3</v>
      </c>
      <c r="AA60" s="4">
        <v>112.2</v>
      </c>
      <c r="AB60" s="4">
        <v>112.5</v>
      </c>
      <c r="AC60" s="6">
        <v>686.5</v>
      </c>
      <c r="AD60" s="4">
        <v>112.9</v>
      </c>
      <c r="AE60" s="4">
        <v>119.2</v>
      </c>
      <c r="AF60" s="4">
        <v>110.5</v>
      </c>
      <c r="AG60" s="4">
        <v>113.9</v>
      </c>
      <c r="AH60" s="4">
        <v>119.9</v>
      </c>
      <c r="AI60" s="6">
        <v>460.29999999999995</v>
      </c>
      <c r="AJ60" s="4">
        <v>3114.3999999999996</v>
      </c>
      <c r="AK60" s="4">
        <v>470.70000000000005</v>
      </c>
      <c r="AL60" s="4">
        <v>314.60000000000002</v>
      </c>
      <c r="AM60" s="4">
        <v>225.7</v>
      </c>
      <c r="AN60" s="4">
        <v>366</v>
      </c>
      <c r="AO60" s="4">
        <v>240</v>
      </c>
      <c r="AP60">
        <v>574.30000000000007</v>
      </c>
    </row>
    <row r="61" spans="1:42" x14ac:dyDescent="0.25">
      <c r="A61" s="4" t="s">
        <v>44</v>
      </c>
      <c r="B61" s="4">
        <v>2014</v>
      </c>
      <c r="C61" s="4" t="s">
        <v>51</v>
      </c>
      <c r="D61" s="4" t="s">
        <v>196</v>
      </c>
      <c r="E61" s="4">
        <v>122.7</v>
      </c>
      <c r="F61" s="4">
        <v>124.4</v>
      </c>
      <c r="G61" s="4">
        <v>117.3</v>
      </c>
      <c r="H61" s="4">
        <v>122</v>
      </c>
      <c r="I61" s="4">
        <v>108</v>
      </c>
      <c r="J61" s="4">
        <v>131.1</v>
      </c>
      <c r="K61" s="4">
        <v>168.2</v>
      </c>
      <c r="L61" s="4">
        <v>114.5</v>
      </c>
      <c r="M61" s="4">
        <v>104.3</v>
      </c>
      <c r="N61" s="4">
        <v>117.1</v>
      </c>
      <c r="O61" s="4">
        <v>115.2</v>
      </c>
      <c r="P61" s="4">
        <v>123.1</v>
      </c>
      <c r="Q61" s="4">
        <v>126.6</v>
      </c>
      <c r="R61" s="6">
        <v>1594.4999999999998</v>
      </c>
      <c r="S61" s="4">
        <v>119.9</v>
      </c>
      <c r="T61" s="4">
        <v>120</v>
      </c>
      <c r="U61" s="4">
        <v>116.8</v>
      </c>
      <c r="V61" s="4">
        <v>119.6</v>
      </c>
      <c r="W61" s="6">
        <v>356.4</v>
      </c>
      <c r="X61" s="4">
        <v>115.5</v>
      </c>
      <c r="Y61" s="4">
        <v>114</v>
      </c>
      <c r="Z61" s="4">
        <v>115.6</v>
      </c>
      <c r="AA61" s="4">
        <v>113.3</v>
      </c>
      <c r="AB61" s="4">
        <v>112.8</v>
      </c>
      <c r="AC61" s="6">
        <v>689.2</v>
      </c>
      <c r="AD61" s="4">
        <v>112.6</v>
      </c>
      <c r="AE61" s="4">
        <v>118</v>
      </c>
      <c r="AF61" s="4">
        <v>109.9</v>
      </c>
      <c r="AG61" s="4">
        <v>113.7</v>
      </c>
      <c r="AH61" s="4">
        <v>120.3</v>
      </c>
      <c r="AI61" s="6">
        <v>456.09999999999997</v>
      </c>
      <c r="AJ61" s="4">
        <v>3096.1999999999994</v>
      </c>
      <c r="AK61" s="4">
        <v>469.20000000000005</v>
      </c>
      <c r="AL61" s="4">
        <v>299.29999999999995</v>
      </c>
      <c r="AM61" s="4">
        <v>225.1</v>
      </c>
      <c r="AN61" s="4">
        <v>363.7</v>
      </c>
      <c r="AO61" s="4">
        <v>237.2</v>
      </c>
      <c r="AP61">
        <v>575.90000000000009</v>
      </c>
    </row>
    <row r="62" spans="1:42" x14ac:dyDescent="0.25">
      <c r="A62" s="4" t="s">
        <v>41</v>
      </c>
      <c r="B62" s="4">
        <v>2014</v>
      </c>
      <c r="C62" s="4" t="s">
        <v>52</v>
      </c>
      <c r="D62" s="4" t="s">
        <v>197</v>
      </c>
      <c r="E62" s="4">
        <v>122.3</v>
      </c>
      <c r="F62" s="4">
        <v>122.4</v>
      </c>
      <c r="G62" s="4">
        <v>117.8</v>
      </c>
      <c r="H62" s="4">
        <v>122.7</v>
      </c>
      <c r="I62" s="4">
        <v>110.4</v>
      </c>
      <c r="J62" s="4">
        <v>129.80000000000001</v>
      </c>
      <c r="K62" s="4">
        <v>158.80000000000001</v>
      </c>
      <c r="L62" s="4">
        <v>115</v>
      </c>
      <c r="M62" s="4">
        <v>104.7</v>
      </c>
      <c r="N62" s="4">
        <v>114.9</v>
      </c>
      <c r="O62" s="4">
        <v>116.5</v>
      </c>
      <c r="P62" s="4">
        <v>122.6</v>
      </c>
      <c r="Q62" s="4">
        <v>125.3</v>
      </c>
      <c r="R62" s="6">
        <v>1583.2</v>
      </c>
      <c r="S62" s="4">
        <v>119.5</v>
      </c>
      <c r="T62" s="4">
        <v>121.7</v>
      </c>
      <c r="U62" s="4">
        <v>119.2</v>
      </c>
      <c r="V62" s="4">
        <v>121.3</v>
      </c>
      <c r="W62" s="6">
        <v>362.2</v>
      </c>
      <c r="X62" s="4">
        <v>116.1</v>
      </c>
      <c r="Y62" s="4">
        <v>115.8</v>
      </c>
      <c r="Z62" s="4">
        <v>116.7</v>
      </c>
      <c r="AA62" s="4">
        <v>114.5</v>
      </c>
      <c r="AB62" s="4">
        <v>112.8</v>
      </c>
      <c r="AC62" s="6">
        <v>692.5</v>
      </c>
      <c r="AD62" s="4">
        <v>112.6</v>
      </c>
      <c r="AE62" s="4">
        <v>116.6</v>
      </c>
      <c r="AF62" s="4">
        <v>109.1</v>
      </c>
      <c r="AG62" s="4">
        <v>113.7</v>
      </c>
      <c r="AH62" s="4">
        <v>120.9</v>
      </c>
      <c r="AI62" s="6">
        <v>454.9</v>
      </c>
      <c r="AJ62" s="4">
        <v>3092.8</v>
      </c>
      <c r="AK62" s="4">
        <v>469.09999999999997</v>
      </c>
      <c r="AL62" s="4">
        <v>288.60000000000002</v>
      </c>
      <c r="AM62" s="4">
        <v>225.3</v>
      </c>
      <c r="AN62" s="4">
        <v>362.9</v>
      </c>
      <c r="AO62" s="4">
        <v>237.3</v>
      </c>
      <c r="AP62">
        <v>578</v>
      </c>
    </row>
    <row r="63" spans="1:42" x14ac:dyDescent="0.25">
      <c r="A63" s="4" t="s">
        <v>43</v>
      </c>
      <c r="B63" s="4">
        <v>2014</v>
      </c>
      <c r="C63" s="4" t="s">
        <v>52</v>
      </c>
      <c r="D63" s="4" t="s">
        <v>197</v>
      </c>
      <c r="E63" s="4">
        <v>124.2</v>
      </c>
      <c r="F63" s="4">
        <v>125.4</v>
      </c>
      <c r="G63" s="4">
        <v>116.4</v>
      </c>
      <c r="H63" s="4">
        <v>122.7</v>
      </c>
      <c r="I63" s="4">
        <v>103.5</v>
      </c>
      <c r="J63" s="4">
        <v>124.5</v>
      </c>
      <c r="K63" s="4">
        <v>168.6</v>
      </c>
      <c r="L63" s="4">
        <v>116.9</v>
      </c>
      <c r="M63" s="4">
        <v>101.9</v>
      </c>
      <c r="N63" s="4">
        <v>122.9</v>
      </c>
      <c r="O63" s="4">
        <v>114.8</v>
      </c>
      <c r="P63" s="4">
        <v>125.2</v>
      </c>
      <c r="Q63" s="4">
        <v>126.7</v>
      </c>
      <c r="R63" s="6">
        <v>1593.7000000000003</v>
      </c>
      <c r="S63" s="4">
        <v>124.3</v>
      </c>
      <c r="T63" s="4">
        <v>119.2</v>
      </c>
      <c r="U63" s="4">
        <v>114.5</v>
      </c>
      <c r="V63" s="4">
        <v>118.4</v>
      </c>
      <c r="W63" s="6">
        <v>352.1</v>
      </c>
      <c r="X63" s="4">
        <v>116.1</v>
      </c>
      <c r="Y63" s="4">
        <v>111.8</v>
      </c>
      <c r="Z63" s="4">
        <v>115.5</v>
      </c>
      <c r="AA63" s="4">
        <v>112.3</v>
      </c>
      <c r="AB63" s="4">
        <v>111.2</v>
      </c>
      <c r="AC63" s="6">
        <v>686.9</v>
      </c>
      <c r="AD63" s="4">
        <v>113.4</v>
      </c>
      <c r="AE63" s="4">
        <v>120</v>
      </c>
      <c r="AF63" s="4">
        <v>110</v>
      </c>
      <c r="AG63" s="4">
        <v>113.6</v>
      </c>
      <c r="AH63" s="4">
        <v>119.2</v>
      </c>
      <c r="AI63" s="6">
        <v>461.29999999999995</v>
      </c>
      <c r="AJ63" s="4">
        <v>3094</v>
      </c>
      <c r="AK63" s="4">
        <v>468.59999999999997</v>
      </c>
      <c r="AL63" s="4">
        <v>293.10000000000002</v>
      </c>
      <c r="AM63" s="4">
        <v>226.4</v>
      </c>
      <c r="AN63" s="4">
        <v>364.5</v>
      </c>
      <c r="AO63" s="4">
        <v>241.10000000000002</v>
      </c>
      <c r="AP63">
        <v>574.59999999999991</v>
      </c>
    </row>
    <row r="64" spans="1:42" x14ac:dyDescent="0.25">
      <c r="A64" s="4" t="s">
        <v>44</v>
      </c>
      <c r="B64" s="4">
        <v>2014</v>
      </c>
      <c r="C64" s="4" t="s">
        <v>52</v>
      </c>
      <c r="D64" s="4" t="s">
        <v>197</v>
      </c>
      <c r="E64" s="4">
        <v>122.9</v>
      </c>
      <c r="F64" s="4">
        <v>123.5</v>
      </c>
      <c r="G64" s="4">
        <v>117.3</v>
      </c>
      <c r="H64" s="4">
        <v>122.7</v>
      </c>
      <c r="I64" s="4">
        <v>107.9</v>
      </c>
      <c r="J64" s="4">
        <v>127.3</v>
      </c>
      <c r="K64" s="4">
        <v>162.1</v>
      </c>
      <c r="L64" s="4">
        <v>115.6</v>
      </c>
      <c r="M64" s="4">
        <v>103.8</v>
      </c>
      <c r="N64" s="4">
        <v>117.6</v>
      </c>
      <c r="O64" s="4">
        <v>115.8</v>
      </c>
      <c r="P64" s="4">
        <v>123.8</v>
      </c>
      <c r="Q64" s="4">
        <v>125.8</v>
      </c>
      <c r="R64" s="6">
        <v>1586.0999999999997</v>
      </c>
      <c r="S64" s="4">
        <v>120.8</v>
      </c>
      <c r="T64" s="4">
        <v>120.7</v>
      </c>
      <c r="U64" s="4">
        <v>117.2</v>
      </c>
      <c r="V64" s="4">
        <v>120.1</v>
      </c>
      <c r="W64" s="6">
        <v>358</v>
      </c>
      <c r="X64" s="4">
        <v>116.1</v>
      </c>
      <c r="Y64" s="4">
        <v>114.3</v>
      </c>
      <c r="Z64" s="4">
        <v>116.1</v>
      </c>
      <c r="AA64" s="4">
        <v>113.7</v>
      </c>
      <c r="AB64" s="4">
        <v>112</v>
      </c>
      <c r="AC64" s="6">
        <v>690.80000000000007</v>
      </c>
      <c r="AD64" s="4">
        <v>113.1</v>
      </c>
      <c r="AE64" s="4">
        <v>118.6</v>
      </c>
      <c r="AF64" s="4">
        <v>109.5</v>
      </c>
      <c r="AG64" s="4">
        <v>113.7</v>
      </c>
      <c r="AH64" s="4">
        <v>120.1</v>
      </c>
      <c r="AI64" s="6">
        <v>457.09999999999997</v>
      </c>
      <c r="AJ64" s="4">
        <v>3091.9999999999995</v>
      </c>
      <c r="AK64" s="4">
        <v>469.2</v>
      </c>
      <c r="AL64" s="4">
        <v>289.39999999999998</v>
      </c>
      <c r="AM64" s="4">
        <v>225.5</v>
      </c>
      <c r="AN64" s="4">
        <v>363.5</v>
      </c>
      <c r="AO64" s="4">
        <v>238.5</v>
      </c>
      <c r="AP64">
        <v>577.1</v>
      </c>
    </row>
    <row r="65" spans="1:42" x14ac:dyDescent="0.25">
      <c r="A65" s="4" t="s">
        <v>41</v>
      </c>
      <c r="B65" s="4">
        <v>2014</v>
      </c>
      <c r="C65" s="4" t="s">
        <v>53</v>
      </c>
      <c r="D65" s="4" t="s">
        <v>198</v>
      </c>
      <c r="E65" s="4">
        <v>122.6</v>
      </c>
      <c r="F65" s="4">
        <v>122.5</v>
      </c>
      <c r="G65" s="4">
        <v>118.3</v>
      </c>
      <c r="H65" s="4">
        <v>123.2</v>
      </c>
      <c r="I65" s="4">
        <v>110.5</v>
      </c>
      <c r="J65" s="4">
        <v>128.9</v>
      </c>
      <c r="K65" s="4">
        <v>155.30000000000001</v>
      </c>
      <c r="L65" s="4">
        <v>115.5</v>
      </c>
      <c r="M65" s="4">
        <v>104</v>
      </c>
      <c r="N65" s="4">
        <v>115.3</v>
      </c>
      <c r="O65" s="4">
        <v>116.8</v>
      </c>
      <c r="P65" s="4">
        <v>123.2</v>
      </c>
      <c r="Q65" s="4">
        <v>125.1</v>
      </c>
      <c r="R65" s="6">
        <v>1581.1999999999998</v>
      </c>
      <c r="S65" s="4">
        <v>120</v>
      </c>
      <c r="T65" s="4">
        <v>122.7</v>
      </c>
      <c r="U65" s="4">
        <v>120.3</v>
      </c>
      <c r="V65" s="4">
        <v>122.3</v>
      </c>
      <c r="W65" s="6">
        <v>365.3</v>
      </c>
      <c r="X65" s="4">
        <v>116.7</v>
      </c>
      <c r="Y65" s="4">
        <v>116.4</v>
      </c>
      <c r="Z65" s="4">
        <v>117.5</v>
      </c>
      <c r="AA65" s="4">
        <v>115.3</v>
      </c>
      <c r="AB65" s="4">
        <v>112.6</v>
      </c>
      <c r="AC65" s="6">
        <v>695.4</v>
      </c>
      <c r="AD65" s="4">
        <v>113</v>
      </c>
      <c r="AE65" s="4">
        <v>116.9</v>
      </c>
      <c r="AF65" s="4">
        <v>109.3</v>
      </c>
      <c r="AG65" s="4">
        <v>114</v>
      </c>
      <c r="AH65" s="4">
        <v>121</v>
      </c>
      <c r="AI65" s="6">
        <v>456.3</v>
      </c>
      <c r="AJ65" s="4">
        <v>3098.2</v>
      </c>
      <c r="AK65" s="4">
        <v>469.1</v>
      </c>
      <c r="AL65" s="4">
        <v>284.20000000000005</v>
      </c>
      <c r="AM65" s="4">
        <v>225.8</v>
      </c>
      <c r="AN65" s="4">
        <v>364</v>
      </c>
      <c r="AO65" s="4">
        <v>238.1</v>
      </c>
      <c r="AP65">
        <v>580.1</v>
      </c>
    </row>
    <row r="66" spans="1:42" x14ac:dyDescent="0.25">
      <c r="A66" s="4" t="s">
        <v>43</v>
      </c>
      <c r="B66" s="4">
        <v>2014</v>
      </c>
      <c r="C66" s="4" t="s">
        <v>53</v>
      </c>
      <c r="D66" s="4" t="s">
        <v>198</v>
      </c>
      <c r="E66" s="4">
        <v>124.6</v>
      </c>
      <c r="F66" s="4">
        <v>126.1</v>
      </c>
      <c r="G66" s="4">
        <v>117.8</v>
      </c>
      <c r="H66" s="4">
        <v>123.1</v>
      </c>
      <c r="I66" s="4">
        <v>103.5</v>
      </c>
      <c r="J66" s="4">
        <v>123.5</v>
      </c>
      <c r="K66" s="4">
        <v>159.6</v>
      </c>
      <c r="L66" s="4">
        <v>117.4</v>
      </c>
      <c r="M66" s="4">
        <v>101.2</v>
      </c>
      <c r="N66" s="4">
        <v>123.8</v>
      </c>
      <c r="O66" s="4">
        <v>115.2</v>
      </c>
      <c r="P66" s="4">
        <v>125.9</v>
      </c>
      <c r="Q66" s="4">
        <v>125.8</v>
      </c>
      <c r="R66" s="6">
        <v>1587.5</v>
      </c>
      <c r="S66" s="4">
        <v>124.3</v>
      </c>
      <c r="T66" s="4">
        <v>119.6</v>
      </c>
      <c r="U66" s="4">
        <v>114.9</v>
      </c>
      <c r="V66" s="4">
        <v>118.9</v>
      </c>
      <c r="W66" s="6">
        <v>353.4</v>
      </c>
      <c r="X66" s="4">
        <v>116.7</v>
      </c>
      <c r="Y66" s="4">
        <v>112</v>
      </c>
      <c r="Z66" s="4">
        <v>115.8</v>
      </c>
      <c r="AA66" s="4">
        <v>112.6</v>
      </c>
      <c r="AB66" s="4">
        <v>111</v>
      </c>
      <c r="AC66" s="6">
        <v>688.30000000000007</v>
      </c>
      <c r="AD66" s="4">
        <v>113.6</v>
      </c>
      <c r="AE66" s="4">
        <v>120.2</v>
      </c>
      <c r="AF66" s="4">
        <v>110.1</v>
      </c>
      <c r="AG66" s="4">
        <v>113.7</v>
      </c>
      <c r="AH66" s="4">
        <v>119.1</v>
      </c>
      <c r="AI66" s="6">
        <v>461.7</v>
      </c>
      <c r="AJ66" s="4">
        <v>3090.9</v>
      </c>
      <c r="AK66" s="4">
        <v>468.1</v>
      </c>
      <c r="AL66" s="4">
        <v>283.10000000000002</v>
      </c>
      <c r="AM66" s="4">
        <v>227.3</v>
      </c>
      <c r="AN66" s="4">
        <v>367</v>
      </c>
      <c r="AO66" s="4">
        <v>242</v>
      </c>
      <c r="AP66">
        <v>575.70000000000005</v>
      </c>
    </row>
    <row r="67" spans="1:42" x14ac:dyDescent="0.25">
      <c r="A67" s="4" t="s">
        <v>44</v>
      </c>
      <c r="B67" s="4">
        <v>2014</v>
      </c>
      <c r="C67" s="4" t="s">
        <v>53</v>
      </c>
      <c r="D67" s="4" t="s">
        <v>198</v>
      </c>
      <c r="E67" s="4">
        <v>123.2</v>
      </c>
      <c r="F67" s="4">
        <v>123.8</v>
      </c>
      <c r="G67" s="4">
        <v>118.1</v>
      </c>
      <c r="H67" s="4">
        <v>123.2</v>
      </c>
      <c r="I67" s="4">
        <v>107.9</v>
      </c>
      <c r="J67" s="4">
        <v>126.4</v>
      </c>
      <c r="K67" s="4">
        <v>156.80000000000001</v>
      </c>
      <c r="L67" s="4">
        <v>116.1</v>
      </c>
      <c r="M67" s="4">
        <v>103.1</v>
      </c>
      <c r="N67" s="4">
        <v>118.1</v>
      </c>
      <c r="O67" s="4">
        <v>116.1</v>
      </c>
      <c r="P67" s="4">
        <v>124.5</v>
      </c>
      <c r="Q67" s="4">
        <v>125.4</v>
      </c>
      <c r="R67" s="6">
        <v>1582.7</v>
      </c>
      <c r="S67" s="4">
        <v>121.1</v>
      </c>
      <c r="T67" s="4">
        <v>121.5</v>
      </c>
      <c r="U67" s="4">
        <v>118.1</v>
      </c>
      <c r="V67" s="4">
        <v>121</v>
      </c>
      <c r="W67" s="6">
        <v>360.6</v>
      </c>
      <c r="X67" s="4">
        <v>116.7</v>
      </c>
      <c r="Y67" s="4">
        <v>114.7</v>
      </c>
      <c r="Z67" s="4">
        <v>116.7</v>
      </c>
      <c r="AA67" s="4">
        <v>114.3</v>
      </c>
      <c r="AB67" s="4">
        <v>111.8</v>
      </c>
      <c r="AC67" s="6">
        <v>693</v>
      </c>
      <c r="AD67" s="4">
        <v>113.3</v>
      </c>
      <c r="AE67" s="4">
        <v>118.8</v>
      </c>
      <c r="AF67" s="4">
        <v>109.6</v>
      </c>
      <c r="AG67" s="4">
        <v>113.9</v>
      </c>
      <c r="AH67" s="4">
        <v>120.1</v>
      </c>
      <c r="AI67" s="6">
        <v>457.9</v>
      </c>
      <c r="AJ67" s="4">
        <v>3094.2000000000003</v>
      </c>
      <c r="AK67" s="4">
        <v>469.1</v>
      </c>
      <c r="AL67" s="4">
        <v>283.20000000000005</v>
      </c>
      <c r="AM67" s="4">
        <v>226</v>
      </c>
      <c r="AN67" s="4">
        <v>365.09999999999997</v>
      </c>
      <c r="AO67" s="4">
        <v>239.3</v>
      </c>
      <c r="AP67">
        <v>578.70000000000005</v>
      </c>
    </row>
    <row r="68" spans="1:42" x14ac:dyDescent="0.25">
      <c r="A68" s="4" t="s">
        <v>41</v>
      </c>
      <c r="B68" s="4">
        <v>2014</v>
      </c>
      <c r="C68" s="4" t="s">
        <v>55</v>
      </c>
      <c r="D68" s="4" t="s">
        <v>199</v>
      </c>
      <c r="E68" s="4">
        <v>122.7</v>
      </c>
      <c r="F68" s="4">
        <v>122.6</v>
      </c>
      <c r="G68" s="4">
        <v>119.9</v>
      </c>
      <c r="H68" s="4">
        <v>124</v>
      </c>
      <c r="I68" s="4">
        <v>110.5</v>
      </c>
      <c r="J68" s="4">
        <v>128.80000000000001</v>
      </c>
      <c r="K68" s="4">
        <v>152</v>
      </c>
      <c r="L68" s="4">
        <v>116.2</v>
      </c>
      <c r="M68" s="4">
        <v>103.3</v>
      </c>
      <c r="N68" s="4">
        <v>115.8</v>
      </c>
      <c r="O68" s="4">
        <v>116.8</v>
      </c>
      <c r="P68" s="4">
        <v>124.5</v>
      </c>
      <c r="Q68" s="4">
        <v>124.9</v>
      </c>
      <c r="R68" s="6">
        <v>1582</v>
      </c>
      <c r="S68" s="4">
        <v>120.8</v>
      </c>
      <c r="T68" s="4">
        <v>123.3</v>
      </c>
      <c r="U68" s="4">
        <v>120.5</v>
      </c>
      <c r="V68" s="4">
        <v>122.9</v>
      </c>
      <c r="W68" s="6">
        <v>366.70000000000005</v>
      </c>
      <c r="X68" s="4">
        <v>117.1</v>
      </c>
      <c r="Y68" s="4">
        <v>117.3</v>
      </c>
      <c r="Z68" s="4">
        <v>118.1</v>
      </c>
      <c r="AA68" s="4">
        <v>115.9</v>
      </c>
      <c r="AB68" s="4">
        <v>112</v>
      </c>
      <c r="AC68" s="6">
        <v>697.6</v>
      </c>
      <c r="AD68" s="4">
        <v>113.3</v>
      </c>
      <c r="AE68" s="4">
        <v>117.2</v>
      </c>
      <c r="AF68" s="4">
        <v>108.8</v>
      </c>
      <c r="AG68" s="4">
        <v>114.1</v>
      </c>
      <c r="AH68" s="4">
        <v>121.1</v>
      </c>
      <c r="AI68" s="6">
        <v>457</v>
      </c>
      <c r="AJ68" s="4">
        <v>3103.3</v>
      </c>
      <c r="AK68" s="4">
        <v>469.5</v>
      </c>
      <c r="AL68" s="4">
        <v>280.8</v>
      </c>
      <c r="AM68" s="4">
        <v>226.3</v>
      </c>
      <c r="AN68" s="4">
        <v>366.5</v>
      </c>
      <c r="AO68" s="4">
        <v>238.9</v>
      </c>
      <c r="AP68">
        <v>581.70000000000005</v>
      </c>
    </row>
    <row r="69" spans="1:42" x14ac:dyDescent="0.25">
      <c r="A69" s="4" t="s">
        <v>43</v>
      </c>
      <c r="B69" s="4">
        <v>2014</v>
      </c>
      <c r="C69" s="4" t="s">
        <v>55</v>
      </c>
      <c r="D69" s="4" t="s">
        <v>199</v>
      </c>
      <c r="E69" s="4">
        <v>124.5</v>
      </c>
      <c r="F69" s="4">
        <v>125.6</v>
      </c>
      <c r="G69" s="4">
        <v>122.7</v>
      </c>
      <c r="H69" s="4">
        <v>124.6</v>
      </c>
      <c r="I69" s="4">
        <v>103.2</v>
      </c>
      <c r="J69" s="4">
        <v>122.2</v>
      </c>
      <c r="K69" s="4">
        <v>153.19999999999999</v>
      </c>
      <c r="L69" s="4">
        <v>119.3</v>
      </c>
      <c r="M69" s="4">
        <v>99.8</v>
      </c>
      <c r="N69" s="4">
        <v>124.6</v>
      </c>
      <c r="O69" s="4">
        <v>115.8</v>
      </c>
      <c r="P69" s="4">
        <v>126.9</v>
      </c>
      <c r="Q69" s="4">
        <v>125.4</v>
      </c>
      <c r="R69" s="6">
        <v>1587.8</v>
      </c>
      <c r="S69" s="4">
        <v>125.8</v>
      </c>
      <c r="T69" s="4">
        <v>120.3</v>
      </c>
      <c r="U69" s="4">
        <v>115.4</v>
      </c>
      <c r="V69" s="4">
        <v>119.5</v>
      </c>
      <c r="W69" s="6">
        <v>355.2</v>
      </c>
      <c r="X69" s="4">
        <v>117.1</v>
      </c>
      <c r="Y69" s="4">
        <v>112.6</v>
      </c>
      <c r="Z69" s="4">
        <v>116.4</v>
      </c>
      <c r="AA69" s="4">
        <v>113</v>
      </c>
      <c r="AB69" s="4">
        <v>109.7</v>
      </c>
      <c r="AC69" s="6">
        <v>689.1</v>
      </c>
      <c r="AD69" s="4">
        <v>114</v>
      </c>
      <c r="AE69" s="4">
        <v>120.3</v>
      </c>
      <c r="AF69" s="4">
        <v>109.6</v>
      </c>
      <c r="AG69" s="4">
        <v>113.4</v>
      </c>
      <c r="AH69" s="4">
        <v>119</v>
      </c>
      <c r="AI69" s="6">
        <v>462.79999999999995</v>
      </c>
      <c r="AJ69" s="4">
        <v>3094.8999999999996</v>
      </c>
      <c r="AK69" s="4">
        <v>467.9</v>
      </c>
      <c r="AL69" s="4">
        <v>275.39999999999998</v>
      </c>
      <c r="AM69" s="4">
        <v>227.8</v>
      </c>
      <c r="AN69" s="4">
        <v>372.9</v>
      </c>
      <c r="AO69" s="4">
        <v>243.8</v>
      </c>
      <c r="AP69">
        <v>576.1</v>
      </c>
    </row>
    <row r="70" spans="1:42" x14ac:dyDescent="0.25">
      <c r="A70" s="4" t="s">
        <v>44</v>
      </c>
      <c r="B70" s="4">
        <v>2014</v>
      </c>
      <c r="C70" s="4" t="s">
        <v>55</v>
      </c>
      <c r="D70" s="4" t="s">
        <v>199</v>
      </c>
      <c r="E70" s="4">
        <v>123.3</v>
      </c>
      <c r="F70" s="4">
        <v>123.7</v>
      </c>
      <c r="G70" s="4">
        <v>121</v>
      </c>
      <c r="H70" s="4">
        <v>124.2</v>
      </c>
      <c r="I70" s="4">
        <v>107.8</v>
      </c>
      <c r="J70" s="4">
        <v>125.7</v>
      </c>
      <c r="K70" s="4">
        <v>152.4</v>
      </c>
      <c r="L70" s="4">
        <v>117.2</v>
      </c>
      <c r="M70" s="4">
        <v>102.1</v>
      </c>
      <c r="N70" s="4">
        <v>118.7</v>
      </c>
      <c r="O70" s="4">
        <v>116.4</v>
      </c>
      <c r="P70" s="4">
        <v>125.6</v>
      </c>
      <c r="Q70" s="4">
        <v>125.1</v>
      </c>
      <c r="R70" s="6">
        <v>1583.2</v>
      </c>
      <c r="S70" s="4">
        <v>122.1</v>
      </c>
      <c r="T70" s="4">
        <v>122.1</v>
      </c>
      <c r="U70" s="4">
        <v>118.4</v>
      </c>
      <c r="V70" s="4">
        <v>121.6</v>
      </c>
      <c r="W70" s="6">
        <v>362.1</v>
      </c>
      <c r="X70" s="4">
        <v>117.1</v>
      </c>
      <c r="Y70" s="4">
        <v>115.5</v>
      </c>
      <c r="Z70" s="4">
        <v>117.3</v>
      </c>
      <c r="AA70" s="4">
        <v>114.8</v>
      </c>
      <c r="AB70" s="4">
        <v>110.8</v>
      </c>
      <c r="AC70" s="6">
        <v>694.5</v>
      </c>
      <c r="AD70" s="4">
        <v>113.7</v>
      </c>
      <c r="AE70" s="4">
        <v>119</v>
      </c>
      <c r="AF70" s="4">
        <v>109.1</v>
      </c>
      <c r="AG70" s="4">
        <v>113.8</v>
      </c>
      <c r="AH70" s="4">
        <v>120.1</v>
      </c>
      <c r="AI70" s="6">
        <v>458.7</v>
      </c>
      <c r="AJ70" s="4">
        <v>3098.5</v>
      </c>
      <c r="AK70" s="4">
        <v>469.20000000000005</v>
      </c>
      <c r="AL70" s="4">
        <v>278.10000000000002</v>
      </c>
      <c r="AM70" s="4">
        <v>226.5</v>
      </c>
      <c r="AN70" s="4">
        <v>368.9</v>
      </c>
      <c r="AO70" s="4">
        <v>240.5</v>
      </c>
      <c r="AP70">
        <v>579.70000000000005</v>
      </c>
    </row>
    <row r="71" spans="1:42" x14ac:dyDescent="0.25">
      <c r="A71" s="4" t="s">
        <v>41</v>
      </c>
      <c r="B71" s="4">
        <v>2014</v>
      </c>
      <c r="C71" s="4" t="s">
        <v>56</v>
      </c>
      <c r="D71" s="4" t="s">
        <v>200</v>
      </c>
      <c r="E71" s="4">
        <v>122.4</v>
      </c>
      <c r="F71" s="4">
        <v>122.4</v>
      </c>
      <c r="G71" s="4">
        <v>121.8</v>
      </c>
      <c r="H71" s="4">
        <v>124.2</v>
      </c>
      <c r="I71" s="4">
        <v>110.2</v>
      </c>
      <c r="J71" s="4">
        <v>128.6</v>
      </c>
      <c r="K71" s="4">
        <v>140.30000000000001</v>
      </c>
      <c r="L71" s="4">
        <v>116.3</v>
      </c>
      <c r="M71" s="4">
        <v>102</v>
      </c>
      <c r="N71" s="4">
        <v>116</v>
      </c>
      <c r="O71" s="4">
        <v>117.3</v>
      </c>
      <c r="P71" s="4">
        <v>124.8</v>
      </c>
      <c r="Q71" s="4">
        <v>123.3</v>
      </c>
      <c r="R71" s="6">
        <v>1569.6</v>
      </c>
      <c r="S71" s="4">
        <v>121.7</v>
      </c>
      <c r="T71" s="4">
        <v>123.8</v>
      </c>
      <c r="U71" s="4">
        <v>120.6</v>
      </c>
      <c r="V71" s="4">
        <v>123.3</v>
      </c>
      <c r="W71" s="6">
        <v>367.7</v>
      </c>
      <c r="X71" s="4">
        <v>116.5</v>
      </c>
      <c r="Y71" s="4">
        <v>117.4</v>
      </c>
      <c r="Z71" s="4">
        <v>118.2</v>
      </c>
      <c r="AA71" s="4">
        <v>116.2</v>
      </c>
      <c r="AB71" s="4">
        <v>111.5</v>
      </c>
      <c r="AC71" s="6">
        <v>697.5</v>
      </c>
      <c r="AD71" s="4">
        <v>113.3</v>
      </c>
      <c r="AE71" s="4">
        <v>117.7</v>
      </c>
      <c r="AF71" s="4">
        <v>109.4</v>
      </c>
      <c r="AG71" s="4">
        <v>114.2</v>
      </c>
      <c r="AH71" s="4">
        <v>120.3</v>
      </c>
      <c r="AI71" s="6">
        <v>458.59999999999997</v>
      </c>
      <c r="AJ71" s="4">
        <v>3093.4</v>
      </c>
      <c r="AK71" s="4">
        <v>467.40000000000003</v>
      </c>
      <c r="AL71" s="4">
        <v>268.89999999999998</v>
      </c>
      <c r="AM71" s="4">
        <v>226.2</v>
      </c>
      <c r="AN71" s="4">
        <v>368.4</v>
      </c>
      <c r="AO71" s="4">
        <v>238.7</v>
      </c>
      <c r="AP71">
        <v>581.30000000000007</v>
      </c>
    </row>
    <row r="72" spans="1:42" x14ac:dyDescent="0.25">
      <c r="A72" s="4" t="s">
        <v>43</v>
      </c>
      <c r="B72" s="4">
        <v>2014</v>
      </c>
      <c r="C72" s="4" t="s">
        <v>56</v>
      </c>
      <c r="D72" s="4" t="s">
        <v>200</v>
      </c>
      <c r="E72" s="4">
        <v>124</v>
      </c>
      <c r="F72" s="4">
        <v>124.7</v>
      </c>
      <c r="G72" s="4">
        <v>126.3</v>
      </c>
      <c r="H72" s="4">
        <v>124.9</v>
      </c>
      <c r="I72" s="4">
        <v>103</v>
      </c>
      <c r="J72" s="4">
        <v>122.3</v>
      </c>
      <c r="K72" s="4">
        <v>141</v>
      </c>
      <c r="L72" s="4">
        <v>120.1</v>
      </c>
      <c r="M72" s="4">
        <v>97.8</v>
      </c>
      <c r="N72" s="4">
        <v>125.4</v>
      </c>
      <c r="O72" s="4">
        <v>116.1</v>
      </c>
      <c r="P72" s="4">
        <v>127.6</v>
      </c>
      <c r="Q72" s="4">
        <v>124</v>
      </c>
      <c r="R72" s="6">
        <v>1577.1999999999998</v>
      </c>
      <c r="S72" s="4">
        <v>126.4</v>
      </c>
      <c r="T72" s="4">
        <v>120.7</v>
      </c>
      <c r="U72" s="4">
        <v>115.8</v>
      </c>
      <c r="V72" s="4">
        <v>120</v>
      </c>
      <c r="W72" s="6">
        <v>356.5</v>
      </c>
      <c r="X72" s="4">
        <v>116.5</v>
      </c>
      <c r="Y72" s="4">
        <v>113</v>
      </c>
      <c r="Z72" s="4">
        <v>116.8</v>
      </c>
      <c r="AA72" s="4">
        <v>113.2</v>
      </c>
      <c r="AB72" s="4">
        <v>108.8</v>
      </c>
      <c r="AC72" s="6">
        <v>689</v>
      </c>
      <c r="AD72" s="4">
        <v>114.3</v>
      </c>
      <c r="AE72" s="4">
        <v>120.7</v>
      </c>
      <c r="AF72" s="4">
        <v>110.4</v>
      </c>
      <c r="AG72" s="4">
        <v>113.4</v>
      </c>
      <c r="AH72" s="4">
        <v>118.4</v>
      </c>
      <c r="AI72" s="6">
        <v>464.5</v>
      </c>
      <c r="AJ72" s="4">
        <v>3087.2</v>
      </c>
      <c r="AK72" s="4">
        <v>465.5</v>
      </c>
      <c r="AL72" s="4">
        <v>263.3</v>
      </c>
      <c r="AM72" s="4">
        <v>228.4</v>
      </c>
      <c r="AN72" s="4">
        <v>375.9</v>
      </c>
      <c r="AO72" s="4">
        <v>244.1</v>
      </c>
      <c r="AP72">
        <v>575.80000000000007</v>
      </c>
    </row>
    <row r="73" spans="1:42" x14ac:dyDescent="0.25">
      <c r="A73" s="4" t="s">
        <v>44</v>
      </c>
      <c r="B73" s="4">
        <v>2014</v>
      </c>
      <c r="C73" s="4" t="s">
        <v>56</v>
      </c>
      <c r="D73" s="4" t="s">
        <v>200</v>
      </c>
      <c r="E73" s="4">
        <v>122.9</v>
      </c>
      <c r="F73" s="4">
        <v>123.2</v>
      </c>
      <c r="G73" s="4">
        <v>123.5</v>
      </c>
      <c r="H73" s="4">
        <v>124.5</v>
      </c>
      <c r="I73" s="4">
        <v>107.6</v>
      </c>
      <c r="J73" s="4">
        <v>125.7</v>
      </c>
      <c r="K73" s="4">
        <v>140.5</v>
      </c>
      <c r="L73" s="4">
        <v>117.6</v>
      </c>
      <c r="M73" s="4">
        <v>100.6</v>
      </c>
      <c r="N73" s="4">
        <v>119.1</v>
      </c>
      <c r="O73" s="4">
        <v>116.8</v>
      </c>
      <c r="P73" s="4">
        <v>126.1</v>
      </c>
      <c r="Q73" s="4">
        <v>123.6</v>
      </c>
      <c r="R73" s="6">
        <v>1571.6999999999998</v>
      </c>
      <c r="S73" s="4">
        <v>123</v>
      </c>
      <c r="T73" s="4">
        <v>122.6</v>
      </c>
      <c r="U73" s="4">
        <v>118.6</v>
      </c>
      <c r="V73" s="4">
        <v>122</v>
      </c>
      <c r="W73" s="6">
        <v>363.2</v>
      </c>
      <c r="X73" s="4">
        <v>116.5</v>
      </c>
      <c r="Y73" s="4">
        <v>115.7</v>
      </c>
      <c r="Z73" s="4">
        <v>117.5</v>
      </c>
      <c r="AA73" s="4">
        <v>115.1</v>
      </c>
      <c r="AB73" s="4">
        <v>110.1</v>
      </c>
      <c r="AC73" s="6">
        <v>694.4</v>
      </c>
      <c r="AD73" s="4">
        <v>113.9</v>
      </c>
      <c r="AE73" s="4">
        <v>119.5</v>
      </c>
      <c r="AF73" s="4">
        <v>109.8</v>
      </c>
      <c r="AG73" s="4">
        <v>113.8</v>
      </c>
      <c r="AH73" s="4">
        <v>119.4</v>
      </c>
      <c r="AI73" s="6">
        <v>460.5</v>
      </c>
      <c r="AJ73" s="4">
        <v>3089.7999999999997</v>
      </c>
      <c r="AK73" s="4">
        <v>467.1</v>
      </c>
      <c r="AL73" s="4">
        <v>266.2</v>
      </c>
      <c r="AM73" s="4">
        <v>226.7</v>
      </c>
      <c r="AN73" s="4">
        <v>371.2</v>
      </c>
      <c r="AO73" s="4">
        <v>240.5</v>
      </c>
      <c r="AP73">
        <v>579.29999999999995</v>
      </c>
    </row>
    <row r="74" spans="1:42" x14ac:dyDescent="0.25">
      <c r="A74" s="4" t="s">
        <v>41</v>
      </c>
      <c r="B74" s="4">
        <v>2015</v>
      </c>
      <c r="C74" s="4" t="s">
        <v>42</v>
      </c>
      <c r="D74" s="4" t="s">
        <v>201</v>
      </c>
      <c r="E74" s="4">
        <v>123.1</v>
      </c>
      <c r="F74" s="4">
        <v>123.1</v>
      </c>
      <c r="G74" s="4">
        <v>122.1</v>
      </c>
      <c r="H74" s="4">
        <v>124.9</v>
      </c>
      <c r="I74" s="4">
        <v>111</v>
      </c>
      <c r="J74" s="4">
        <v>130.4</v>
      </c>
      <c r="K74" s="4">
        <v>132.30000000000001</v>
      </c>
      <c r="L74" s="4">
        <v>117.2</v>
      </c>
      <c r="M74" s="4">
        <v>100.5</v>
      </c>
      <c r="N74" s="4">
        <v>117.2</v>
      </c>
      <c r="O74" s="4">
        <v>117.9</v>
      </c>
      <c r="P74" s="4">
        <v>125.6</v>
      </c>
      <c r="Q74" s="4">
        <v>122.8</v>
      </c>
      <c r="R74" s="6">
        <v>1568.1</v>
      </c>
      <c r="S74" s="4">
        <v>122.7</v>
      </c>
      <c r="T74" s="4">
        <v>124.4</v>
      </c>
      <c r="U74" s="4">
        <v>121.6</v>
      </c>
      <c r="V74" s="4">
        <v>124</v>
      </c>
      <c r="W74" s="6">
        <v>370</v>
      </c>
      <c r="X74" s="4">
        <v>117.3</v>
      </c>
      <c r="Y74" s="4">
        <v>118.4</v>
      </c>
      <c r="Z74" s="4">
        <v>118.9</v>
      </c>
      <c r="AA74" s="4">
        <v>116.6</v>
      </c>
      <c r="AB74" s="4">
        <v>111</v>
      </c>
      <c r="AC74" s="6">
        <v>700.40000000000009</v>
      </c>
      <c r="AD74" s="4">
        <v>114</v>
      </c>
      <c r="AE74" s="4">
        <v>118.2</v>
      </c>
      <c r="AF74" s="4">
        <v>110.2</v>
      </c>
      <c r="AG74" s="4">
        <v>114.5</v>
      </c>
      <c r="AH74" s="4">
        <v>120.3</v>
      </c>
      <c r="AI74" s="6">
        <v>461.4</v>
      </c>
      <c r="AJ74" s="4">
        <v>3099.9</v>
      </c>
      <c r="AK74" s="4">
        <v>466.8</v>
      </c>
      <c r="AL74" s="4">
        <v>262.70000000000005</v>
      </c>
      <c r="AM74" s="4">
        <v>228.2</v>
      </c>
      <c r="AN74" s="4">
        <v>370.1</v>
      </c>
      <c r="AO74" s="4">
        <v>240.3</v>
      </c>
      <c r="AP74">
        <v>583.80000000000007</v>
      </c>
    </row>
    <row r="75" spans="1:42" x14ac:dyDescent="0.25">
      <c r="A75" s="4" t="s">
        <v>43</v>
      </c>
      <c r="B75" s="4">
        <v>2015</v>
      </c>
      <c r="C75" s="4" t="s">
        <v>42</v>
      </c>
      <c r="D75" s="4" t="s">
        <v>201</v>
      </c>
      <c r="E75" s="4">
        <v>124</v>
      </c>
      <c r="F75" s="4">
        <v>125.5</v>
      </c>
      <c r="G75" s="4">
        <v>126.6</v>
      </c>
      <c r="H75" s="4">
        <v>125.2</v>
      </c>
      <c r="I75" s="4">
        <v>104.3</v>
      </c>
      <c r="J75" s="4">
        <v>121.3</v>
      </c>
      <c r="K75" s="4">
        <v>134.4</v>
      </c>
      <c r="L75" s="4">
        <v>122.9</v>
      </c>
      <c r="M75" s="4">
        <v>96.1</v>
      </c>
      <c r="N75" s="4">
        <v>126.6</v>
      </c>
      <c r="O75" s="4">
        <v>116.5</v>
      </c>
      <c r="P75" s="4">
        <v>128</v>
      </c>
      <c r="Q75" s="4">
        <v>123.5</v>
      </c>
      <c r="R75" s="6">
        <v>1574.8999999999999</v>
      </c>
      <c r="S75" s="4">
        <v>127.4</v>
      </c>
      <c r="T75" s="4">
        <v>121</v>
      </c>
      <c r="U75" s="4">
        <v>116.1</v>
      </c>
      <c r="V75" s="4">
        <v>120.2</v>
      </c>
      <c r="W75" s="6">
        <v>357.3</v>
      </c>
      <c r="X75" s="4">
        <v>117.3</v>
      </c>
      <c r="Y75" s="4">
        <v>113.4</v>
      </c>
      <c r="Z75" s="4">
        <v>117.2</v>
      </c>
      <c r="AA75" s="4">
        <v>113.7</v>
      </c>
      <c r="AB75" s="4">
        <v>107.9</v>
      </c>
      <c r="AC75" s="6">
        <v>690.3</v>
      </c>
      <c r="AD75" s="4">
        <v>114.6</v>
      </c>
      <c r="AE75" s="4">
        <v>120.8</v>
      </c>
      <c r="AF75" s="4">
        <v>111.4</v>
      </c>
      <c r="AG75" s="4">
        <v>113.4</v>
      </c>
      <c r="AH75" s="4">
        <v>118.5</v>
      </c>
      <c r="AI75" s="6">
        <v>466.79999999999995</v>
      </c>
      <c r="AJ75" s="4">
        <v>3089.3</v>
      </c>
      <c r="AK75" s="4">
        <v>464.1</v>
      </c>
      <c r="AL75" s="4">
        <v>255.7</v>
      </c>
      <c r="AM75" s="4">
        <v>230.89999999999998</v>
      </c>
      <c r="AN75" s="4">
        <v>377.3</v>
      </c>
      <c r="AO75" s="4">
        <v>246.9</v>
      </c>
      <c r="AP75">
        <v>576.59999999999991</v>
      </c>
    </row>
    <row r="76" spans="1:42" x14ac:dyDescent="0.25">
      <c r="A76" s="4" t="s">
        <v>44</v>
      </c>
      <c r="B76" s="4">
        <v>2015</v>
      </c>
      <c r="C76" s="4" t="s">
        <v>42</v>
      </c>
      <c r="D76" s="4" t="s">
        <v>201</v>
      </c>
      <c r="E76" s="4">
        <v>123.4</v>
      </c>
      <c r="F76" s="4">
        <v>123.9</v>
      </c>
      <c r="G76" s="4">
        <v>123.8</v>
      </c>
      <c r="H76" s="4">
        <v>125</v>
      </c>
      <c r="I76" s="4">
        <v>108.5</v>
      </c>
      <c r="J76" s="4">
        <v>126.2</v>
      </c>
      <c r="K76" s="4">
        <v>133</v>
      </c>
      <c r="L76" s="4">
        <v>119.1</v>
      </c>
      <c r="M76" s="4">
        <v>99</v>
      </c>
      <c r="N76" s="4">
        <v>120.3</v>
      </c>
      <c r="O76" s="4">
        <v>117.3</v>
      </c>
      <c r="P76" s="4">
        <v>126.7</v>
      </c>
      <c r="Q76" s="4">
        <v>123.1</v>
      </c>
      <c r="R76" s="6">
        <v>1569.3</v>
      </c>
      <c r="S76" s="4">
        <v>124</v>
      </c>
      <c r="T76" s="4">
        <v>123.1</v>
      </c>
      <c r="U76" s="4">
        <v>119.3</v>
      </c>
      <c r="V76" s="4">
        <v>122.5</v>
      </c>
      <c r="W76" s="6">
        <v>364.9</v>
      </c>
      <c r="X76" s="4">
        <v>117.3</v>
      </c>
      <c r="Y76" s="4">
        <v>116.5</v>
      </c>
      <c r="Z76" s="4">
        <v>118.1</v>
      </c>
      <c r="AA76" s="4">
        <v>115.5</v>
      </c>
      <c r="AB76" s="4">
        <v>109.4</v>
      </c>
      <c r="AC76" s="6">
        <v>696.5</v>
      </c>
      <c r="AD76" s="4">
        <v>114.3</v>
      </c>
      <c r="AE76" s="4">
        <v>119.7</v>
      </c>
      <c r="AF76" s="4">
        <v>110.7</v>
      </c>
      <c r="AG76" s="4">
        <v>114</v>
      </c>
      <c r="AH76" s="4">
        <v>119.5</v>
      </c>
      <c r="AI76" s="6">
        <v>463</v>
      </c>
      <c r="AJ76" s="4">
        <v>3093.7</v>
      </c>
      <c r="AK76" s="4">
        <v>466.1</v>
      </c>
      <c r="AL76" s="4">
        <v>259.2</v>
      </c>
      <c r="AM76" s="4">
        <v>228.8</v>
      </c>
      <c r="AN76" s="4">
        <v>372.7</v>
      </c>
      <c r="AO76" s="4">
        <v>242.5</v>
      </c>
      <c r="AP76">
        <v>581</v>
      </c>
    </row>
    <row r="77" spans="1:42" x14ac:dyDescent="0.25">
      <c r="A77" s="4" t="s">
        <v>41</v>
      </c>
      <c r="B77" s="4">
        <v>2015</v>
      </c>
      <c r="C77" s="4" t="s">
        <v>45</v>
      </c>
      <c r="D77" s="4" t="s">
        <v>202</v>
      </c>
      <c r="E77" s="4">
        <v>123.4</v>
      </c>
      <c r="F77" s="4">
        <v>124.4</v>
      </c>
      <c r="G77" s="4">
        <v>122.1</v>
      </c>
      <c r="H77" s="4">
        <v>125.8</v>
      </c>
      <c r="I77" s="4">
        <v>111.5</v>
      </c>
      <c r="J77" s="4">
        <v>129.4</v>
      </c>
      <c r="K77" s="4">
        <v>128.19999999999999</v>
      </c>
      <c r="L77" s="4">
        <v>118.8</v>
      </c>
      <c r="M77" s="4">
        <v>100</v>
      </c>
      <c r="N77" s="4">
        <v>118.6</v>
      </c>
      <c r="O77" s="4">
        <v>118.8</v>
      </c>
      <c r="P77" s="4">
        <v>126.8</v>
      </c>
      <c r="Q77" s="4">
        <v>122.8</v>
      </c>
      <c r="R77" s="6">
        <v>1570.5999999999997</v>
      </c>
      <c r="S77" s="4">
        <v>124.2</v>
      </c>
      <c r="T77" s="4">
        <v>125.4</v>
      </c>
      <c r="U77" s="4">
        <v>122.7</v>
      </c>
      <c r="V77" s="4">
        <v>125</v>
      </c>
      <c r="W77" s="6">
        <v>373.1</v>
      </c>
      <c r="X77" s="4">
        <v>118.1</v>
      </c>
      <c r="Y77" s="4">
        <v>120</v>
      </c>
      <c r="Z77" s="4">
        <v>119.6</v>
      </c>
      <c r="AA77" s="4">
        <v>117.7</v>
      </c>
      <c r="AB77" s="4">
        <v>110.9</v>
      </c>
      <c r="AC77" s="6">
        <v>705</v>
      </c>
      <c r="AD77" s="4">
        <v>114.8</v>
      </c>
      <c r="AE77" s="4">
        <v>118.7</v>
      </c>
      <c r="AF77" s="4">
        <v>110.8</v>
      </c>
      <c r="AG77" s="4">
        <v>115</v>
      </c>
      <c r="AH77" s="4">
        <v>120.6</v>
      </c>
      <c r="AI77" s="6">
        <v>464.8</v>
      </c>
      <c r="AJ77" s="4">
        <v>3113.5</v>
      </c>
      <c r="AK77" s="4">
        <v>468.40000000000003</v>
      </c>
      <c r="AL77" s="4">
        <v>257.60000000000002</v>
      </c>
      <c r="AM77" s="4">
        <v>230.1</v>
      </c>
      <c r="AN77" s="4">
        <v>372.3</v>
      </c>
      <c r="AO77" s="4">
        <v>242.2</v>
      </c>
      <c r="AP77">
        <v>587.30000000000007</v>
      </c>
    </row>
    <row r="78" spans="1:42" x14ac:dyDescent="0.25">
      <c r="A78" s="4" t="s">
        <v>43</v>
      </c>
      <c r="B78" s="4">
        <v>2015</v>
      </c>
      <c r="C78" s="4" t="s">
        <v>45</v>
      </c>
      <c r="D78" s="4" t="s">
        <v>202</v>
      </c>
      <c r="E78" s="4">
        <v>124.3</v>
      </c>
      <c r="F78" s="4">
        <v>126.5</v>
      </c>
      <c r="G78" s="4">
        <v>119.5</v>
      </c>
      <c r="H78" s="4">
        <v>125.6</v>
      </c>
      <c r="I78" s="4">
        <v>104.9</v>
      </c>
      <c r="J78" s="4">
        <v>121.6</v>
      </c>
      <c r="K78" s="4">
        <v>131.80000000000001</v>
      </c>
      <c r="L78" s="4">
        <v>125.1</v>
      </c>
      <c r="M78" s="4">
        <v>95</v>
      </c>
      <c r="N78" s="4">
        <v>127.7</v>
      </c>
      <c r="O78" s="4">
        <v>116.8</v>
      </c>
      <c r="P78" s="4">
        <v>128.6</v>
      </c>
      <c r="Q78" s="4">
        <v>123.7</v>
      </c>
      <c r="R78" s="6">
        <v>1571.1000000000001</v>
      </c>
      <c r="S78" s="4">
        <v>128.1</v>
      </c>
      <c r="T78" s="4">
        <v>121.3</v>
      </c>
      <c r="U78" s="4">
        <v>116.5</v>
      </c>
      <c r="V78" s="4">
        <v>120.6</v>
      </c>
      <c r="W78" s="6">
        <v>358.4</v>
      </c>
      <c r="X78" s="4">
        <v>118.1</v>
      </c>
      <c r="Y78" s="4">
        <v>114</v>
      </c>
      <c r="Z78" s="4">
        <v>117.7</v>
      </c>
      <c r="AA78" s="4">
        <v>114.1</v>
      </c>
      <c r="AB78" s="4">
        <v>106.8</v>
      </c>
      <c r="AC78" s="6">
        <v>691.09999999999991</v>
      </c>
      <c r="AD78" s="4">
        <v>114.9</v>
      </c>
      <c r="AE78" s="4">
        <v>120.4</v>
      </c>
      <c r="AF78" s="4">
        <v>111.7</v>
      </c>
      <c r="AG78" s="4">
        <v>113.2</v>
      </c>
      <c r="AH78" s="4">
        <v>118.7</v>
      </c>
      <c r="AI78" s="6">
        <v>467.9</v>
      </c>
      <c r="AJ78" s="4">
        <v>3088.5</v>
      </c>
      <c r="AK78" s="4">
        <v>464.09999999999997</v>
      </c>
      <c r="AL78" s="4">
        <v>253.4</v>
      </c>
      <c r="AM78" s="4">
        <v>232.60000000000002</v>
      </c>
      <c r="AN78" s="4">
        <v>371.6</v>
      </c>
      <c r="AO78" s="4">
        <v>249.39999999999998</v>
      </c>
      <c r="AP78">
        <v>577</v>
      </c>
    </row>
    <row r="79" spans="1:42" x14ac:dyDescent="0.25">
      <c r="A79" s="4" t="s">
        <v>44</v>
      </c>
      <c r="B79" s="4">
        <v>2015</v>
      </c>
      <c r="C79" s="4" t="s">
        <v>45</v>
      </c>
      <c r="D79" s="4" t="s">
        <v>202</v>
      </c>
      <c r="E79" s="4">
        <v>123.7</v>
      </c>
      <c r="F79" s="4">
        <v>125.1</v>
      </c>
      <c r="G79" s="4">
        <v>121.1</v>
      </c>
      <c r="H79" s="4">
        <v>125.7</v>
      </c>
      <c r="I79" s="4">
        <v>109.1</v>
      </c>
      <c r="J79" s="4">
        <v>125.8</v>
      </c>
      <c r="K79" s="4">
        <v>129.4</v>
      </c>
      <c r="L79" s="4">
        <v>120.9</v>
      </c>
      <c r="M79" s="4">
        <v>98.3</v>
      </c>
      <c r="N79" s="4">
        <v>121.6</v>
      </c>
      <c r="O79" s="4">
        <v>118</v>
      </c>
      <c r="P79" s="4">
        <v>127.6</v>
      </c>
      <c r="Q79" s="4">
        <v>123.1</v>
      </c>
      <c r="R79" s="6">
        <v>1569.3999999999996</v>
      </c>
      <c r="S79" s="4">
        <v>125.2</v>
      </c>
      <c r="T79" s="4">
        <v>123.8</v>
      </c>
      <c r="U79" s="4">
        <v>120.1</v>
      </c>
      <c r="V79" s="4">
        <v>123.3</v>
      </c>
      <c r="W79" s="6">
        <v>367.2</v>
      </c>
      <c r="X79" s="4">
        <v>118.1</v>
      </c>
      <c r="Y79" s="4">
        <v>117.7</v>
      </c>
      <c r="Z79" s="4">
        <v>118.7</v>
      </c>
      <c r="AA79" s="4">
        <v>116.3</v>
      </c>
      <c r="AB79" s="4">
        <v>108.7</v>
      </c>
      <c r="AC79" s="6">
        <v>699.2</v>
      </c>
      <c r="AD79" s="4">
        <v>114.9</v>
      </c>
      <c r="AE79" s="4">
        <v>119.7</v>
      </c>
      <c r="AF79" s="4">
        <v>111.2</v>
      </c>
      <c r="AG79" s="4">
        <v>114.1</v>
      </c>
      <c r="AH79" s="4">
        <v>119.7</v>
      </c>
      <c r="AI79" s="6">
        <v>465.4</v>
      </c>
      <c r="AJ79" s="4">
        <v>3101.2</v>
      </c>
      <c r="AK79" s="4">
        <v>467</v>
      </c>
      <c r="AL79" s="4">
        <v>255.2</v>
      </c>
      <c r="AM79" s="4">
        <v>230.7</v>
      </c>
      <c r="AN79" s="4">
        <v>371.9</v>
      </c>
      <c r="AO79" s="4">
        <v>244.60000000000002</v>
      </c>
      <c r="AP79">
        <v>582.9</v>
      </c>
    </row>
    <row r="80" spans="1:42" x14ac:dyDescent="0.25">
      <c r="A80" s="4" t="s">
        <v>41</v>
      </c>
      <c r="B80" s="4">
        <v>2015</v>
      </c>
      <c r="C80" s="4" t="s">
        <v>46</v>
      </c>
      <c r="D80" s="4" t="s">
        <v>203</v>
      </c>
      <c r="E80" s="4">
        <v>123.3</v>
      </c>
      <c r="F80" s="4">
        <v>124.7</v>
      </c>
      <c r="G80" s="4">
        <v>118.9</v>
      </c>
      <c r="H80" s="4">
        <v>126</v>
      </c>
      <c r="I80" s="4">
        <v>111.8</v>
      </c>
      <c r="J80" s="4">
        <v>130.9</v>
      </c>
      <c r="K80" s="4">
        <v>128</v>
      </c>
      <c r="L80" s="4">
        <v>119.9</v>
      </c>
      <c r="M80" s="4">
        <v>98.9</v>
      </c>
      <c r="N80" s="4">
        <v>119.4</v>
      </c>
      <c r="O80" s="4">
        <v>118.9</v>
      </c>
      <c r="P80" s="4">
        <v>127.7</v>
      </c>
      <c r="Q80" s="4">
        <v>123.1</v>
      </c>
      <c r="R80" s="6">
        <v>1571.5</v>
      </c>
      <c r="S80" s="4">
        <v>124.7</v>
      </c>
      <c r="T80" s="4">
        <v>126</v>
      </c>
      <c r="U80" s="4">
        <v>122.9</v>
      </c>
      <c r="V80" s="4">
        <v>125.5</v>
      </c>
      <c r="W80" s="6">
        <v>374.4</v>
      </c>
      <c r="X80" s="4">
        <v>118.6</v>
      </c>
      <c r="Y80" s="4">
        <v>120.6</v>
      </c>
      <c r="Z80" s="4">
        <v>120.2</v>
      </c>
      <c r="AA80" s="4">
        <v>118.2</v>
      </c>
      <c r="AB80" s="4">
        <v>111.6</v>
      </c>
      <c r="AC80" s="6">
        <v>708.59999999999991</v>
      </c>
      <c r="AD80" s="4">
        <v>115.5</v>
      </c>
      <c r="AE80" s="4">
        <v>119.4</v>
      </c>
      <c r="AF80" s="4">
        <v>110.8</v>
      </c>
      <c r="AG80" s="4">
        <v>115.5</v>
      </c>
      <c r="AH80" s="4">
        <v>121.1</v>
      </c>
      <c r="AI80" s="6">
        <v>466.5</v>
      </c>
      <c r="AJ80" s="4">
        <v>3121</v>
      </c>
      <c r="AK80" s="4">
        <v>468.6</v>
      </c>
      <c r="AL80" s="4">
        <v>258.89999999999998</v>
      </c>
      <c r="AM80" s="4">
        <v>231.2</v>
      </c>
      <c r="AN80" s="4">
        <v>369.6</v>
      </c>
      <c r="AO80" s="4">
        <v>243.2</v>
      </c>
      <c r="AP80">
        <v>590.4</v>
      </c>
    </row>
    <row r="81" spans="1:42" x14ac:dyDescent="0.25">
      <c r="A81" s="4" t="s">
        <v>43</v>
      </c>
      <c r="B81" s="4">
        <v>2015</v>
      </c>
      <c r="C81" s="4" t="s">
        <v>46</v>
      </c>
      <c r="D81" s="4" t="s">
        <v>203</v>
      </c>
      <c r="E81" s="4">
        <v>124</v>
      </c>
      <c r="F81" s="4">
        <v>126.7</v>
      </c>
      <c r="G81" s="4">
        <v>113.5</v>
      </c>
      <c r="H81" s="4">
        <v>125.9</v>
      </c>
      <c r="I81" s="4">
        <v>104.8</v>
      </c>
      <c r="J81" s="4">
        <v>123.8</v>
      </c>
      <c r="K81" s="4">
        <v>131.4</v>
      </c>
      <c r="L81" s="4">
        <v>127.2</v>
      </c>
      <c r="M81" s="4">
        <v>93.2</v>
      </c>
      <c r="N81" s="4">
        <v>127.4</v>
      </c>
      <c r="O81" s="4">
        <v>117</v>
      </c>
      <c r="P81" s="4">
        <v>129.19999999999999</v>
      </c>
      <c r="Q81" s="4">
        <v>123.9</v>
      </c>
      <c r="R81" s="6">
        <v>1568.0000000000002</v>
      </c>
      <c r="S81" s="4">
        <v>128.80000000000001</v>
      </c>
      <c r="T81" s="4">
        <v>121.7</v>
      </c>
      <c r="U81" s="4">
        <v>116.9</v>
      </c>
      <c r="V81" s="4">
        <v>120.9</v>
      </c>
      <c r="W81" s="6">
        <v>359.5</v>
      </c>
      <c r="X81" s="4">
        <v>118.6</v>
      </c>
      <c r="Y81" s="4">
        <v>114.4</v>
      </c>
      <c r="Z81" s="4">
        <v>118</v>
      </c>
      <c r="AA81" s="4">
        <v>114.3</v>
      </c>
      <c r="AB81" s="4">
        <v>108.4</v>
      </c>
      <c r="AC81" s="6">
        <v>694.30000000000007</v>
      </c>
      <c r="AD81" s="4">
        <v>115.4</v>
      </c>
      <c r="AE81" s="4">
        <v>120.6</v>
      </c>
      <c r="AF81" s="4">
        <v>111.3</v>
      </c>
      <c r="AG81" s="4">
        <v>113.8</v>
      </c>
      <c r="AH81" s="4">
        <v>119.1</v>
      </c>
      <c r="AI81" s="6">
        <v>469.3</v>
      </c>
      <c r="AJ81" s="4">
        <v>3091.1000000000004</v>
      </c>
      <c r="AK81" s="4">
        <v>463.29999999999995</v>
      </c>
      <c r="AL81" s="4">
        <v>255.2</v>
      </c>
      <c r="AM81" s="4">
        <v>232.2</v>
      </c>
      <c r="AN81" s="4">
        <v>366.1</v>
      </c>
      <c r="AO81" s="4">
        <v>251.2</v>
      </c>
      <c r="AP81">
        <v>580</v>
      </c>
    </row>
    <row r="82" spans="1:42" x14ac:dyDescent="0.25">
      <c r="A82" s="4" t="s">
        <v>44</v>
      </c>
      <c r="B82" s="4">
        <v>2015</v>
      </c>
      <c r="C82" s="4" t="s">
        <v>46</v>
      </c>
      <c r="D82" s="4" t="s">
        <v>203</v>
      </c>
      <c r="E82" s="4">
        <v>123.5</v>
      </c>
      <c r="F82" s="4">
        <v>125.4</v>
      </c>
      <c r="G82" s="4">
        <v>116.8</v>
      </c>
      <c r="H82" s="4">
        <v>126</v>
      </c>
      <c r="I82" s="4">
        <v>109.2</v>
      </c>
      <c r="J82" s="4">
        <v>127.6</v>
      </c>
      <c r="K82" s="4">
        <v>129.19999999999999</v>
      </c>
      <c r="L82" s="4">
        <v>122.4</v>
      </c>
      <c r="M82" s="4">
        <v>97</v>
      </c>
      <c r="N82" s="4">
        <v>122.1</v>
      </c>
      <c r="O82" s="4">
        <v>118.1</v>
      </c>
      <c r="P82" s="4">
        <v>128.4</v>
      </c>
      <c r="Q82" s="4">
        <v>123.4</v>
      </c>
      <c r="R82" s="6">
        <v>1569.1</v>
      </c>
      <c r="S82" s="4">
        <v>125.8</v>
      </c>
      <c r="T82" s="4">
        <v>124.3</v>
      </c>
      <c r="U82" s="4">
        <v>120.4</v>
      </c>
      <c r="V82" s="4">
        <v>123.7</v>
      </c>
      <c r="W82" s="6">
        <v>368.4</v>
      </c>
      <c r="X82" s="4">
        <v>118.6</v>
      </c>
      <c r="Y82" s="4">
        <v>118.3</v>
      </c>
      <c r="Z82" s="4">
        <v>119.2</v>
      </c>
      <c r="AA82" s="4">
        <v>116.7</v>
      </c>
      <c r="AB82" s="4">
        <v>109.9</v>
      </c>
      <c r="AC82" s="6">
        <v>702.8</v>
      </c>
      <c r="AD82" s="4">
        <v>115.4</v>
      </c>
      <c r="AE82" s="4">
        <v>120.1</v>
      </c>
      <c r="AF82" s="4">
        <v>111</v>
      </c>
      <c r="AG82" s="4">
        <v>114.7</v>
      </c>
      <c r="AH82" s="4">
        <v>120.2</v>
      </c>
      <c r="AI82" s="6">
        <v>466.9</v>
      </c>
      <c r="AJ82" s="4">
        <v>3107.2000000000003</v>
      </c>
      <c r="AK82" s="4">
        <v>466.9</v>
      </c>
      <c r="AL82" s="4">
        <v>256.79999999999995</v>
      </c>
      <c r="AM82" s="4">
        <v>231.3</v>
      </c>
      <c r="AN82" s="4">
        <v>368.2</v>
      </c>
      <c r="AO82" s="4">
        <v>245.9</v>
      </c>
      <c r="AP82">
        <v>586.1</v>
      </c>
    </row>
    <row r="83" spans="1:42" x14ac:dyDescent="0.25">
      <c r="A83" s="4" t="s">
        <v>41</v>
      </c>
      <c r="B83" s="4">
        <v>2015</v>
      </c>
      <c r="C83" s="4" t="s">
        <v>47</v>
      </c>
      <c r="D83" s="4" t="s">
        <v>204</v>
      </c>
      <c r="E83" s="4">
        <v>123.3</v>
      </c>
      <c r="F83" s="4">
        <v>125.5</v>
      </c>
      <c r="G83" s="4">
        <v>117.2</v>
      </c>
      <c r="H83" s="4">
        <v>126.8</v>
      </c>
      <c r="I83" s="4">
        <v>111.9</v>
      </c>
      <c r="J83" s="4">
        <v>134.19999999999999</v>
      </c>
      <c r="K83" s="4">
        <v>127.5</v>
      </c>
      <c r="L83" s="4">
        <v>121.5</v>
      </c>
      <c r="M83" s="4">
        <v>97.8</v>
      </c>
      <c r="N83" s="4">
        <v>119.8</v>
      </c>
      <c r="O83" s="4">
        <v>119.4</v>
      </c>
      <c r="P83" s="4">
        <v>128.69999999999999</v>
      </c>
      <c r="Q83" s="4">
        <v>123.6</v>
      </c>
      <c r="R83" s="6">
        <v>1577.2</v>
      </c>
      <c r="S83" s="4">
        <v>125.7</v>
      </c>
      <c r="T83" s="4">
        <v>126.4</v>
      </c>
      <c r="U83" s="4">
        <v>123.3</v>
      </c>
      <c r="V83" s="4">
        <v>126</v>
      </c>
      <c r="W83" s="6">
        <v>375.7</v>
      </c>
      <c r="X83" s="4">
        <v>119.2</v>
      </c>
      <c r="Y83" s="4">
        <v>121.2</v>
      </c>
      <c r="Z83" s="4">
        <v>120.9</v>
      </c>
      <c r="AA83" s="4">
        <v>118.6</v>
      </c>
      <c r="AB83" s="4">
        <v>111.9</v>
      </c>
      <c r="AC83" s="6">
        <v>711.69999999999993</v>
      </c>
      <c r="AD83" s="4">
        <v>116.2</v>
      </c>
      <c r="AE83" s="4">
        <v>119.9</v>
      </c>
      <c r="AF83" s="4">
        <v>111.6</v>
      </c>
      <c r="AG83" s="4">
        <v>116</v>
      </c>
      <c r="AH83" s="4">
        <v>121.5</v>
      </c>
      <c r="AI83" s="6">
        <v>469.5</v>
      </c>
      <c r="AJ83" s="4">
        <v>3134.1</v>
      </c>
      <c r="AK83" s="4">
        <v>469.5</v>
      </c>
      <c r="AL83" s="4">
        <v>261.7</v>
      </c>
      <c r="AM83" s="4">
        <v>231.7</v>
      </c>
      <c r="AN83" s="4">
        <v>369.5</v>
      </c>
      <c r="AO83" s="4">
        <v>244.8</v>
      </c>
      <c r="AP83">
        <v>593.1</v>
      </c>
    </row>
    <row r="84" spans="1:42" x14ac:dyDescent="0.25">
      <c r="A84" s="4" t="s">
        <v>43</v>
      </c>
      <c r="B84" s="4">
        <v>2015</v>
      </c>
      <c r="C84" s="4" t="s">
        <v>47</v>
      </c>
      <c r="D84" s="4" t="s">
        <v>204</v>
      </c>
      <c r="E84" s="4">
        <v>123.8</v>
      </c>
      <c r="F84" s="4">
        <v>128.19999999999999</v>
      </c>
      <c r="G84" s="4">
        <v>110</v>
      </c>
      <c r="H84" s="4">
        <v>126.3</v>
      </c>
      <c r="I84" s="4">
        <v>104.5</v>
      </c>
      <c r="J84" s="4">
        <v>130.6</v>
      </c>
      <c r="K84" s="4">
        <v>130.80000000000001</v>
      </c>
      <c r="L84" s="4">
        <v>131.30000000000001</v>
      </c>
      <c r="M84" s="4">
        <v>91.6</v>
      </c>
      <c r="N84" s="4">
        <v>127.7</v>
      </c>
      <c r="O84" s="4">
        <v>117.2</v>
      </c>
      <c r="P84" s="4">
        <v>129.5</v>
      </c>
      <c r="Q84" s="4">
        <v>124.6</v>
      </c>
      <c r="R84" s="6">
        <v>1576.1</v>
      </c>
      <c r="S84" s="4">
        <v>130.1</v>
      </c>
      <c r="T84" s="4">
        <v>122.1</v>
      </c>
      <c r="U84" s="4">
        <v>117.2</v>
      </c>
      <c r="V84" s="4">
        <v>121.3</v>
      </c>
      <c r="W84" s="6">
        <v>360.6</v>
      </c>
      <c r="X84" s="4">
        <v>119.2</v>
      </c>
      <c r="Y84" s="4">
        <v>114.7</v>
      </c>
      <c r="Z84" s="4">
        <v>118.4</v>
      </c>
      <c r="AA84" s="4">
        <v>114.6</v>
      </c>
      <c r="AB84" s="4">
        <v>108.4</v>
      </c>
      <c r="AC84" s="6">
        <v>697</v>
      </c>
      <c r="AD84" s="4">
        <v>115.6</v>
      </c>
      <c r="AE84" s="4">
        <v>121.7</v>
      </c>
      <c r="AF84" s="4">
        <v>111.8</v>
      </c>
      <c r="AG84" s="4">
        <v>114.2</v>
      </c>
      <c r="AH84" s="4">
        <v>119.7</v>
      </c>
      <c r="AI84" s="6">
        <v>471.7</v>
      </c>
      <c r="AJ84" s="4">
        <v>3105.3999999999996</v>
      </c>
      <c r="AK84" s="4">
        <v>462.9</v>
      </c>
      <c r="AL84" s="4">
        <v>261.39999999999998</v>
      </c>
      <c r="AM84" s="4">
        <v>232.2</v>
      </c>
      <c r="AN84" s="4">
        <v>364.5</v>
      </c>
      <c r="AO84" s="4">
        <v>255.10000000000002</v>
      </c>
      <c r="AP84">
        <v>582.40000000000009</v>
      </c>
    </row>
    <row r="85" spans="1:42" x14ac:dyDescent="0.25">
      <c r="A85" s="4" t="s">
        <v>44</v>
      </c>
      <c r="B85" s="4">
        <v>2015</v>
      </c>
      <c r="C85" s="4" t="s">
        <v>47</v>
      </c>
      <c r="D85" s="4" t="s">
        <v>204</v>
      </c>
      <c r="E85" s="4">
        <v>123.5</v>
      </c>
      <c r="F85" s="4">
        <v>126.4</v>
      </c>
      <c r="G85" s="4">
        <v>114.4</v>
      </c>
      <c r="H85" s="4">
        <v>126.6</v>
      </c>
      <c r="I85" s="4">
        <v>109.2</v>
      </c>
      <c r="J85" s="4">
        <v>132.5</v>
      </c>
      <c r="K85" s="4">
        <v>128.6</v>
      </c>
      <c r="L85" s="4">
        <v>124.8</v>
      </c>
      <c r="M85" s="4">
        <v>95.7</v>
      </c>
      <c r="N85" s="4">
        <v>122.4</v>
      </c>
      <c r="O85" s="4">
        <v>118.5</v>
      </c>
      <c r="P85" s="4">
        <v>129.1</v>
      </c>
      <c r="Q85" s="4">
        <v>124</v>
      </c>
      <c r="R85" s="6">
        <v>1575.7</v>
      </c>
      <c r="S85" s="4">
        <v>126.9</v>
      </c>
      <c r="T85" s="4">
        <v>124.7</v>
      </c>
      <c r="U85" s="4">
        <v>120.8</v>
      </c>
      <c r="V85" s="4">
        <v>124.1</v>
      </c>
      <c r="W85" s="6">
        <v>369.6</v>
      </c>
      <c r="X85" s="4">
        <v>119.2</v>
      </c>
      <c r="Y85" s="4">
        <v>118.7</v>
      </c>
      <c r="Z85" s="4">
        <v>119.7</v>
      </c>
      <c r="AA85" s="4">
        <v>117.1</v>
      </c>
      <c r="AB85" s="4">
        <v>110.1</v>
      </c>
      <c r="AC85" s="6">
        <v>705.80000000000007</v>
      </c>
      <c r="AD85" s="4">
        <v>115.9</v>
      </c>
      <c r="AE85" s="4">
        <v>121</v>
      </c>
      <c r="AF85" s="4">
        <v>111.7</v>
      </c>
      <c r="AG85" s="4">
        <v>115.1</v>
      </c>
      <c r="AH85" s="4">
        <v>120.7</v>
      </c>
      <c r="AI85" s="6">
        <v>469.6</v>
      </c>
      <c r="AJ85" s="4">
        <v>3120.7000000000003</v>
      </c>
      <c r="AK85" s="4">
        <v>467.29999999999995</v>
      </c>
      <c r="AL85" s="4">
        <v>261.10000000000002</v>
      </c>
      <c r="AM85" s="4">
        <v>231.60000000000002</v>
      </c>
      <c r="AN85" s="4">
        <v>367.4</v>
      </c>
      <c r="AO85" s="4">
        <v>248.3</v>
      </c>
      <c r="AP85">
        <v>588.70000000000005</v>
      </c>
    </row>
    <row r="86" spans="1:42" x14ac:dyDescent="0.25">
      <c r="A86" s="4" t="s">
        <v>41</v>
      </c>
      <c r="B86" s="4">
        <v>2015</v>
      </c>
      <c r="C86" s="4" t="s">
        <v>48</v>
      </c>
      <c r="D86" s="4" t="s">
        <v>205</v>
      </c>
      <c r="E86" s="4">
        <v>123.5</v>
      </c>
      <c r="F86" s="4">
        <v>127.1</v>
      </c>
      <c r="G86" s="4">
        <v>117.3</v>
      </c>
      <c r="H86" s="4">
        <v>127.7</v>
      </c>
      <c r="I86" s="4">
        <v>112.5</v>
      </c>
      <c r="J86" s="4">
        <v>134.1</v>
      </c>
      <c r="K86" s="4">
        <v>128.5</v>
      </c>
      <c r="L86" s="4">
        <v>124.3</v>
      </c>
      <c r="M86" s="4">
        <v>97.6</v>
      </c>
      <c r="N86" s="4">
        <v>120.7</v>
      </c>
      <c r="O86" s="4">
        <v>120.2</v>
      </c>
      <c r="P86" s="4">
        <v>129.80000000000001</v>
      </c>
      <c r="Q86" s="4">
        <v>124.4</v>
      </c>
      <c r="R86" s="6">
        <v>1587.7</v>
      </c>
      <c r="S86" s="4">
        <v>126.7</v>
      </c>
      <c r="T86" s="4">
        <v>127.3</v>
      </c>
      <c r="U86" s="4">
        <v>124.1</v>
      </c>
      <c r="V86" s="4">
        <v>126.8</v>
      </c>
      <c r="W86" s="6">
        <v>378.2</v>
      </c>
      <c r="X86" s="4">
        <v>119.6</v>
      </c>
      <c r="Y86" s="4">
        <v>121.9</v>
      </c>
      <c r="Z86" s="4">
        <v>121.5</v>
      </c>
      <c r="AA86" s="4">
        <v>119.4</v>
      </c>
      <c r="AB86" s="4">
        <v>113.3</v>
      </c>
      <c r="AC86" s="6">
        <v>716.19999999999993</v>
      </c>
      <c r="AD86" s="4">
        <v>116.7</v>
      </c>
      <c r="AE86" s="4">
        <v>120.5</v>
      </c>
      <c r="AF86" s="4">
        <v>112.3</v>
      </c>
      <c r="AG86" s="4">
        <v>116.9</v>
      </c>
      <c r="AH86" s="4">
        <v>122.4</v>
      </c>
      <c r="AI86" s="6">
        <v>472.6</v>
      </c>
      <c r="AJ86" s="4">
        <v>3154.7</v>
      </c>
      <c r="AK86" s="4">
        <v>472</v>
      </c>
      <c r="AL86" s="4">
        <v>262.60000000000002</v>
      </c>
      <c r="AM86" s="4">
        <v>233.2</v>
      </c>
      <c r="AN86" s="4">
        <v>372.09999999999997</v>
      </c>
      <c r="AO86" s="4">
        <v>247.8</v>
      </c>
      <c r="AP86">
        <v>596.79999999999995</v>
      </c>
    </row>
    <row r="87" spans="1:42" x14ac:dyDescent="0.25">
      <c r="A87" s="4" t="s">
        <v>43</v>
      </c>
      <c r="B87" s="4">
        <v>2015</v>
      </c>
      <c r="C87" s="4" t="s">
        <v>48</v>
      </c>
      <c r="D87" s="4" t="s">
        <v>205</v>
      </c>
      <c r="E87" s="4">
        <v>123.8</v>
      </c>
      <c r="F87" s="4">
        <v>129.69999999999999</v>
      </c>
      <c r="G87" s="4">
        <v>111.3</v>
      </c>
      <c r="H87" s="4">
        <v>126.6</v>
      </c>
      <c r="I87" s="4">
        <v>105.2</v>
      </c>
      <c r="J87" s="4">
        <v>130.80000000000001</v>
      </c>
      <c r="K87" s="4">
        <v>135.6</v>
      </c>
      <c r="L87" s="4">
        <v>142.6</v>
      </c>
      <c r="M87" s="4">
        <v>90.8</v>
      </c>
      <c r="N87" s="4">
        <v>128.80000000000001</v>
      </c>
      <c r="O87" s="4">
        <v>117.7</v>
      </c>
      <c r="P87" s="4">
        <v>129.9</v>
      </c>
      <c r="Q87" s="4">
        <v>126.1</v>
      </c>
      <c r="R87" s="6">
        <v>1598.9</v>
      </c>
      <c r="S87" s="4">
        <v>131.30000000000001</v>
      </c>
      <c r="T87" s="4">
        <v>122.4</v>
      </c>
      <c r="U87" s="4">
        <v>117.4</v>
      </c>
      <c r="V87" s="4">
        <v>121.6</v>
      </c>
      <c r="W87" s="6">
        <v>361.4</v>
      </c>
      <c r="X87" s="4">
        <v>119.6</v>
      </c>
      <c r="Y87" s="4">
        <v>114.9</v>
      </c>
      <c r="Z87" s="4">
        <v>118.7</v>
      </c>
      <c r="AA87" s="4">
        <v>114.9</v>
      </c>
      <c r="AB87" s="4">
        <v>110.8</v>
      </c>
      <c r="AC87" s="6">
        <v>700.9</v>
      </c>
      <c r="AD87" s="4">
        <v>116</v>
      </c>
      <c r="AE87" s="4">
        <v>122</v>
      </c>
      <c r="AF87" s="4">
        <v>112.4</v>
      </c>
      <c r="AG87" s="4">
        <v>115.2</v>
      </c>
      <c r="AH87" s="4">
        <v>120.7</v>
      </c>
      <c r="AI87" s="6">
        <v>474.90000000000003</v>
      </c>
      <c r="AJ87" s="4">
        <v>3136.1000000000004</v>
      </c>
      <c r="AK87" s="4">
        <v>464.5</v>
      </c>
      <c r="AL87" s="4">
        <v>266.39999999999998</v>
      </c>
      <c r="AM87" s="4">
        <v>234</v>
      </c>
      <c r="AN87" s="4">
        <v>367.6</v>
      </c>
      <c r="AO87" s="4">
        <v>266.39999999999998</v>
      </c>
      <c r="AP87">
        <v>586</v>
      </c>
    </row>
    <row r="88" spans="1:42" x14ac:dyDescent="0.25">
      <c r="A88" s="4" t="s">
        <v>44</v>
      </c>
      <c r="B88" s="4">
        <v>2015</v>
      </c>
      <c r="C88" s="4" t="s">
        <v>48</v>
      </c>
      <c r="D88" s="4" t="s">
        <v>205</v>
      </c>
      <c r="E88" s="4">
        <v>123.6</v>
      </c>
      <c r="F88" s="4">
        <v>128</v>
      </c>
      <c r="G88" s="4">
        <v>115</v>
      </c>
      <c r="H88" s="4">
        <v>127.3</v>
      </c>
      <c r="I88" s="4">
        <v>109.8</v>
      </c>
      <c r="J88" s="4">
        <v>132.6</v>
      </c>
      <c r="K88" s="4">
        <v>130.9</v>
      </c>
      <c r="L88" s="4">
        <v>130.5</v>
      </c>
      <c r="M88" s="4">
        <v>95.3</v>
      </c>
      <c r="N88" s="4">
        <v>123.4</v>
      </c>
      <c r="O88" s="4">
        <v>119.2</v>
      </c>
      <c r="P88" s="4">
        <v>129.80000000000001</v>
      </c>
      <c r="Q88" s="4">
        <v>125</v>
      </c>
      <c r="R88" s="6">
        <v>1590.4</v>
      </c>
      <c r="S88" s="4">
        <v>127.9</v>
      </c>
      <c r="T88" s="4">
        <v>125.4</v>
      </c>
      <c r="U88" s="4">
        <v>121.3</v>
      </c>
      <c r="V88" s="4">
        <v>124.7</v>
      </c>
      <c r="W88" s="6">
        <v>371.4</v>
      </c>
      <c r="X88" s="4">
        <v>119.6</v>
      </c>
      <c r="Y88" s="4">
        <v>119.2</v>
      </c>
      <c r="Z88" s="4">
        <v>120.2</v>
      </c>
      <c r="AA88" s="4">
        <v>117.7</v>
      </c>
      <c r="AB88" s="4">
        <v>112</v>
      </c>
      <c r="AC88" s="6">
        <v>710.1</v>
      </c>
      <c r="AD88" s="4">
        <v>116.3</v>
      </c>
      <c r="AE88" s="4">
        <v>121.4</v>
      </c>
      <c r="AF88" s="4">
        <v>112.3</v>
      </c>
      <c r="AG88" s="4">
        <v>116.1</v>
      </c>
      <c r="AH88" s="4">
        <v>121.6</v>
      </c>
      <c r="AI88" s="6">
        <v>472.6</v>
      </c>
      <c r="AJ88" s="4">
        <v>3144.5</v>
      </c>
      <c r="AK88" s="4">
        <v>469.3</v>
      </c>
      <c r="AL88" s="4">
        <v>263.5</v>
      </c>
      <c r="AM88" s="4">
        <v>233.2</v>
      </c>
      <c r="AN88" s="4">
        <v>370.3</v>
      </c>
      <c r="AO88" s="4">
        <v>254.1</v>
      </c>
      <c r="AP88">
        <v>592.4</v>
      </c>
    </row>
    <row r="89" spans="1:42" x14ac:dyDescent="0.25">
      <c r="A89" s="4" t="s">
        <v>41</v>
      </c>
      <c r="B89" s="4">
        <v>2015</v>
      </c>
      <c r="C89" s="4" t="s">
        <v>49</v>
      </c>
      <c r="D89" s="4" t="s">
        <v>206</v>
      </c>
      <c r="E89" s="4">
        <v>124.1</v>
      </c>
      <c r="F89" s="4">
        <v>130.4</v>
      </c>
      <c r="G89" s="4">
        <v>122.1</v>
      </c>
      <c r="H89" s="4">
        <v>128.69999999999999</v>
      </c>
      <c r="I89" s="4">
        <v>114.1</v>
      </c>
      <c r="J89" s="4">
        <v>133.19999999999999</v>
      </c>
      <c r="K89" s="4">
        <v>135.19999999999999</v>
      </c>
      <c r="L89" s="4">
        <v>131.9</v>
      </c>
      <c r="M89" s="4">
        <v>96.3</v>
      </c>
      <c r="N89" s="4">
        <v>123</v>
      </c>
      <c r="O89" s="4">
        <v>121.1</v>
      </c>
      <c r="P89" s="4">
        <v>131.19999999999999</v>
      </c>
      <c r="Q89" s="4">
        <v>126.6</v>
      </c>
      <c r="R89" s="6">
        <v>1617.8999999999999</v>
      </c>
      <c r="S89" s="4">
        <v>128.19999999999999</v>
      </c>
      <c r="T89" s="4">
        <v>128.4</v>
      </c>
      <c r="U89" s="4">
        <v>125.1</v>
      </c>
      <c r="V89" s="4">
        <v>128</v>
      </c>
      <c r="W89" s="6">
        <v>381.5</v>
      </c>
      <c r="X89" s="4">
        <v>119</v>
      </c>
      <c r="Y89" s="4">
        <v>122.6</v>
      </c>
      <c r="Z89" s="4">
        <v>122.8</v>
      </c>
      <c r="AA89" s="4">
        <v>120.4</v>
      </c>
      <c r="AB89" s="4">
        <v>114.2</v>
      </c>
      <c r="AC89" s="6">
        <v>721</v>
      </c>
      <c r="AD89" s="4">
        <v>117.9</v>
      </c>
      <c r="AE89" s="4">
        <v>122</v>
      </c>
      <c r="AF89" s="4">
        <v>113</v>
      </c>
      <c r="AG89" s="4">
        <v>117.9</v>
      </c>
      <c r="AH89" s="4">
        <v>124.1</v>
      </c>
      <c r="AI89" s="6">
        <v>477</v>
      </c>
      <c r="AJ89" s="4">
        <v>3197.3999999999996</v>
      </c>
      <c r="AK89" s="4">
        <v>475.19999999999993</v>
      </c>
      <c r="AL89" s="4">
        <v>268.39999999999998</v>
      </c>
      <c r="AM89" s="4">
        <v>237.1</v>
      </c>
      <c r="AN89" s="4">
        <v>381.2</v>
      </c>
      <c r="AO89" s="4">
        <v>256</v>
      </c>
      <c r="AP89">
        <v>600.59999999999991</v>
      </c>
    </row>
    <row r="90" spans="1:42" x14ac:dyDescent="0.25">
      <c r="A90" s="4" t="s">
        <v>43</v>
      </c>
      <c r="B90" s="4">
        <v>2015</v>
      </c>
      <c r="C90" s="4" t="s">
        <v>49</v>
      </c>
      <c r="D90" s="4" t="s">
        <v>206</v>
      </c>
      <c r="E90" s="4">
        <v>123.6</v>
      </c>
      <c r="F90" s="4">
        <v>134.4</v>
      </c>
      <c r="G90" s="4">
        <v>120.9</v>
      </c>
      <c r="H90" s="4">
        <v>127.3</v>
      </c>
      <c r="I90" s="4">
        <v>106</v>
      </c>
      <c r="J90" s="4">
        <v>132.30000000000001</v>
      </c>
      <c r="K90" s="4">
        <v>146.69999999999999</v>
      </c>
      <c r="L90" s="4">
        <v>148.1</v>
      </c>
      <c r="M90" s="4">
        <v>89.8</v>
      </c>
      <c r="N90" s="4">
        <v>130.5</v>
      </c>
      <c r="O90" s="4">
        <v>118</v>
      </c>
      <c r="P90" s="4">
        <v>130.5</v>
      </c>
      <c r="Q90" s="4">
        <v>128.5</v>
      </c>
      <c r="R90" s="6">
        <v>1636.6</v>
      </c>
      <c r="S90" s="4">
        <v>132.1</v>
      </c>
      <c r="T90" s="4">
        <v>123.2</v>
      </c>
      <c r="U90" s="4">
        <v>117.6</v>
      </c>
      <c r="V90" s="4">
        <v>122.3</v>
      </c>
      <c r="W90" s="6">
        <v>363.1</v>
      </c>
      <c r="X90" s="4">
        <v>119</v>
      </c>
      <c r="Y90" s="4">
        <v>115.1</v>
      </c>
      <c r="Z90" s="4">
        <v>119.2</v>
      </c>
      <c r="AA90" s="4">
        <v>115.4</v>
      </c>
      <c r="AB90" s="4">
        <v>111.7</v>
      </c>
      <c r="AC90" s="6">
        <v>704.2</v>
      </c>
      <c r="AD90" s="4">
        <v>116.2</v>
      </c>
      <c r="AE90" s="4">
        <v>123.8</v>
      </c>
      <c r="AF90" s="4">
        <v>112.5</v>
      </c>
      <c r="AG90" s="4">
        <v>116</v>
      </c>
      <c r="AH90" s="4">
        <v>121.7</v>
      </c>
      <c r="AI90" s="6">
        <v>476.8</v>
      </c>
      <c r="AJ90" s="4">
        <v>3180.7</v>
      </c>
      <c r="AK90" s="4">
        <v>466.8</v>
      </c>
      <c r="AL90" s="4">
        <v>279</v>
      </c>
      <c r="AM90" s="4">
        <v>236.5</v>
      </c>
      <c r="AN90" s="4">
        <v>382.6</v>
      </c>
      <c r="AO90" s="4">
        <v>271.7</v>
      </c>
      <c r="AP90">
        <v>588.79999999999995</v>
      </c>
    </row>
    <row r="91" spans="1:42" x14ac:dyDescent="0.25">
      <c r="A91" s="4" t="s">
        <v>44</v>
      </c>
      <c r="B91" s="4">
        <v>2015</v>
      </c>
      <c r="C91" s="4" t="s">
        <v>49</v>
      </c>
      <c r="D91" s="4" t="s">
        <v>206</v>
      </c>
      <c r="E91" s="4">
        <v>123.9</v>
      </c>
      <c r="F91" s="4">
        <v>131.80000000000001</v>
      </c>
      <c r="G91" s="4">
        <v>121.6</v>
      </c>
      <c r="H91" s="4">
        <v>128.19999999999999</v>
      </c>
      <c r="I91" s="4">
        <v>111.1</v>
      </c>
      <c r="J91" s="4">
        <v>132.80000000000001</v>
      </c>
      <c r="K91" s="4">
        <v>139.1</v>
      </c>
      <c r="L91" s="4">
        <v>137.4</v>
      </c>
      <c r="M91" s="4">
        <v>94.1</v>
      </c>
      <c r="N91" s="4">
        <v>125.5</v>
      </c>
      <c r="O91" s="4">
        <v>119.8</v>
      </c>
      <c r="P91" s="4">
        <v>130.9</v>
      </c>
      <c r="Q91" s="4">
        <v>127.3</v>
      </c>
      <c r="R91" s="6">
        <v>1623.5</v>
      </c>
      <c r="S91" s="4">
        <v>129.19999999999999</v>
      </c>
      <c r="T91" s="4">
        <v>126.4</v>
      </c>
      <c r="U91" s="4">
        <v>122</v>
      </c>
      <c r="V91" s="4">
        <v>125.7</v>
      </c>
      <c r="W91" s="6">
        <v>374.1</v>
      </c>
      <c r="X91" s="4">
        <v>119</v>
      </c>
      <c r="Y91" s="4">
        <v>119.8</v>
      </c>
      <c r="Z91" s="4">
        <v>121.1</v>
      </c>
      <c r="AA91" s="4">
        <v>118.5</v>
      </c>
      <c r="AB91" s="4">
        <v>112.9</v>
      </c>
      <c r="AC91" s="6">
        <v>714.4</v>
      </c>
      <c r="AD91" s="4">
        <v>116.9</v>
      </c>
      <c r="AE91" s="4">
        <v>123.1</v>
      </c>
      <c r="AF91" s="4">
        <v>112.8</v>
      </c>
      <c r="AG91" s="4">
        <v>117</v>
      </c>
      <c r="AH91" s="4">
        <v>123</v>
      </c>
      <c r="AI91" s="6">
        <v>475.9</v>
      </c>
      <c r="AJ91" s="4">
        <v>3187.9</v>
      </c>
      <c r="AK91" s="4">
        <v>472.09999999999997</v>
      </c>
      <c r="AL91" s="4">
        <v>271.89999999999998</v>
      </c>
      <c r="AM91" s="4">
        <v>236.6</v>
      </c>
      <c r="AN91" s="4">
        <v>381.6</v>
      </c>
      <c r="AO91" s="4">
        <v>261.3</v>
      </c>
      <c r="AP91">
        <v>595.9</v>
      </c>
    </row>
    <row r="92" spans="1:42" x14ac:dyDescent="0.25">
      <c r="A92" s="4" t="s">
        <v>41</v>
      </c>
      <c r="B92" s="4">
        <v>2015</v>
      </c>
      <c r="C92" s="4" t="s">
        <v>50</v>
      </c>
      <c r="D92" s="4" t="s">
        <v>207</v>
      </c>
      <c r="E92" s="4">
        <v>124</v>
      </c>
      <c r="F92" s="4">
        <v>131.5</v>
      </c>
      <c r="G92" s="4">
        <v>122</v>
      </c>
      <c r="H92" s="4">
        <v>128.69999999999999</v>
      </c>
      <c r="I92" s="4">
        <v>113.5</v>
      </c>
      <c r="J92" s="4">
        <v>133.30000000000001</v>
      </c>
      <c r="K92" s="4">
        <v>140.80000000000001</v>
      </c>
      <c r="L92" s="4">
        <v>133.80000000000001</v>
      </c>
      <c r="M92" s="4">
        <v>94.1</v>
      </c>
      <c r="N92" s="4">
        <v>123.4</v>
      </c>
      <c r="O92" s="4">
        <v>121</v>
      </c>
      <c r="P92" s="4">
        <v>131.69999999999999</v>
      </c>
      <c r="Q92" s="4">
        <v>127.5</v>
      </c>
      <c r="R92" s="6">
        <v>1625.3</v>
      </c>
      <c r="S92" s="4">
        <v>129.4</v>
      </c>
      <c r="T92" s="4">
        <v>128.80000000000001</v>
      </c>
      <c r="U92" s="4">
        <v>125.5</v>
      </c>
      <c r="V92" s="4">
        <v>128.30000000000001</v>
      </c>
      <c r="W92" s="6">
        <v>382.6</v>
      </c>
      <c r="X92" s="4">
        <v>119.9</v>
      </c>
      <c r="Y92" s="4">
        <v>123</v>
      </c>
      <c r="Z92" s="4">
        <v>123</v>
      </c>
      <c r="AA92" s="4">
        <v>120.8</v>
      </c>
      <c r="AB92" s="4">
        <v>114.1</v>
      </c>
      <c r="AC92" s="6">
        <v>723.69999999999993</v>
      </c>
      <c r="AD92" s="4">
        <v>118</v>
      </c>
      <c r="AE92" s="4">
        <v>122.9</v>
      </c>
      <c r="AF92" s="4">
        <v>112.7</v>
      </c>
      <c r="AG92" s="4">
        <v>118.1</v>
      </c>
      <c r="AH92" s="4">
        <v>124.7</v>
      </c>
      <c r="AI92" s="6">
        <v>478.20000000000005</v>
      </c>
      <c r="AJ92" s="4">
        <v>3209.8</v>
      </c>
      <c r="AK92" s="4">
        <v>474.29999999999995</v>
      </c>
      <c r="AL92" s="4">
        <v>274.10000000000002</v>
      </c>
      <c r="AM92" s="4">
        <v>236.9</v>
      </c>
      <c r="AN92" s="4">
        <v>382.2</v>
      </c>
      <c r="AO92" s="4">
        <v>257.8</v>
      </c>
      <c r="AP92">
        <v>602.9</v>
      </c>
    </row>
    <row r="93" spans="1:42" x14ac:dyDescent="0.25">
      <c r="A93" s="4" t="s">
        <v>43</v>
      </c>
      <c r="B93" s="4">
        <v>2015</v>
      </c>
      <c r="C93" s="4" t="s">
        <v>50</v>
      </c>
      <c r="D93" s="4" t="s">
        <v>207</v>
      </c>
      <c r="E93" s="4">
        <v>123.2</v>
      </c>
      <c r="F93" s="4">
        <v>134.30000000000001</v>
      </c>
      <c r="G93" s="4">
        <v>119.5</v>
      </c>
      <c r="H93" s="4">
        <v>127.7</v>
      </c>
      <c r="I93" s="4">
        <v>106.3</v>
      </c>
      <c r="J93" s="4">
        <v>132.80000000000001</v>
      </c>
      <c r="K93" s="4">
        <v>153.5</v>
      </c>
      <c r="L93" s="4">
        <v>149.5</v>
      </c>
      <c r="M93" s="4">
        <v>85.7</v>
      </c>
      <c r="N93" s="4">
        <v>131.5</v>
      </c>
      <c r="O93" s="4">
        <v>118.3</v>
      </c>
      <c r="P93" s="4">
        <v>131.1</v>
      </c>
      <c r="Q93" s="4">
        <v>129.5</v>
      </c>
      <c r="R93" s="6">
        <v>1642.8999999999999</v>
      </c>
      <c r="S93" s="4">
        <v>133.1</v>
      </c>
      <c r="T93" s="4">
        <v>123.5</v>
      </c>
      <c r="U93" s="4">
        <v>117.9</v>
      </c>
      <c r="V93" s="4">
        <v>122.7</v>
      </c>
      <c r="W93" s="6">
        <v>364.1</v>
      </c>
      <c r="X93" s="4">
        <v>119.9</v>
      </c>
      <c r="Y93" s="4">
        <v>115.3</v>
      </c>
      <c r="Z93" s="4">
        <v>119.5</v>
      </c>
      <c r="AA93" s="4">
        <v>116</v>
      </c>
      <c r="AB93" s="4">
        <v>111.5</v>
      </c>
      <c r="AC93" s="6">
        <v>707.6</v>
      </c>
      <c r="AD93" s="4">
        <v>116.6</v>
      </c>
      <c r="AE93" s="4">
        <v>125.4</v>
      </c>
      <c r="AF93" s="4">
        <v>111.7</v>
      </c>
      <c r="AG93" s="4">
        <v>116.3</v>
      </c>
      <c r="AH93" s="4">
        <v>122.4</v>
      </c>
      <c r="AI93" s="6">
        <v>477.7</v>
      </c>
      <c r="AJ93" s="4">
        <v>3192.2999999999997</v>
      </c>
      <c r="AK93" s="4">
        <v>464.6</v>
      </c>
      <c r="AL93" s="4">
        <v>286.3</v>
      </c>
      <c r="AM93" s="4">
        <v>237.8</v>
      </c>
      <c r="AN93" s="4">
        <v>381.5</v>
      </c>
      <c r="AO93" s="4">
        <v>272.7</v>
      </c>
      <c r="AP93">
        <v>591.6</v>
      </c>
    </row>
    <row r="94" spans="1:42" x14ac:dyDescent="0.25">
      <c r="A94" s="4" t="s">
        <v>44</v>
      </c>
      <c r="B94" s="4">
        <v>2015</v>
      </c>
      <c r="C94" s="4" t="s">
        <v>50</v>
      </c>
      <c r="D94" s="4" t="s">
        <v>207</v>
      </c>
      <c r="E94" s="4">
        <v>123.7</v>
      </c>
      <c r="F94" s="4">
        <v>132.5</v>
      </c>
      <c r="G94" s="4">
        <v>121</v>
      </c>
      <c r="H94" s="4">
        <v>128.30000000000001</v>
      </c>
      <c r="I94" s="4">
        <v>110.9</v>
      </c>
      <c r="J94" s="4">
        <v>133.1</v>
      </c>
      <c r="K94" s="4">
        <v>145.1</v>
      </c>
      <c r="L94" s="4">
        <v>139.1</v>
      </c>
      <c r="M94" s="4">
        <v>91.3</v>
      </c>
      <c r="N94" s="4">
        <v>126.1</v>
      </c>
      <c r="O94" s="4">
        <v>119.9</v>
      </c>
      <c r="P94" s="4">
        <v>131.4</v>
      </c>
      <c r="Q94" s="4">
        <v>128.19999999999999</v>
      </c>
      <c r="R94" s="6">
        <v>1630.6000000000001</v>
      </c>
      <c r="S94" s="4">
        <v>130.4</v>
      </c>
      <c r="T94" s="4">
        <v>126.7</v>
      </c>
      <c r="U94" s="4">
        <v>122.3</v>
      </c>
      <c r="V94" s="4">
        <v>126.1</v>
      </c>
      <c r="W94" s="6">
        <v>375.1</v>
      </c>
      <c r="X94" s="4">
        <v>119.9</v>
      </c>
      <c r="Y94" s="4">
        <v>120.1</v>
      </c>
      <c r="Z94" s="4">
        <v>121.3</v>
      </c>
      <c r="AA94" s="4">
        <v>119</v>
      </c>
      <c r="AB94" s="4">
        <v>112.7</v>
      </c>
      <c r="AC94" s="6">
        <v>717.4</v>
      </c>
      <c r="AD94" s="4">
        <v>117.2</v>
      </c>
      <c r="AE94" s="4">
        <v>124.4</v>
      </c>
      <c r="AF94" s="4">
        <v>112.3</v>
      </c>
      <c r="AG94" s="4">
        <v>117.2</v>
      </c>
      <c r="AH94" s="4">
        <v>123.6</v>
      </c>
      <c r="AI94" s="6">
        <v>477.1</v>
      </c>
      <c r="AJ94" s="4">
        <v>3200.2000000000003</v>
      </c>
      <c r="AK94" s="4">
        <v>470.8</v>
      </c>
      <c r="AL94" s="4">
        <v>278.2</v>
      </c>
      <c r="AM94" s="4">
        <v>237</v>
      </c>
      <c r="AN94" s="4">
        <v>381.8</v>
      </c>
      <c r="AO94" s="4">
        <v>262.8</v>
      </c>
      <c r="AP94">
        <v>598.4</v>
      </c>
    </row>
    <row r="95" spans="1:42" x14ac:dyDescent="0.25">
      <c r="A95" s="4" t="s">
        <v>41</v>
      </c>
      <c r="B95" s="4">
        <v>2015</v>
      </c>
      <c r="C95" s="4" t="s">
        <v>51</v>
      </c>
      <c r="D95" s="4" t="s">
        <v>208</v>
      </c>
      <c r="E95" s="4">
        <v>124.7</v>
      </c>
      <c r="F95" s="4">
        <v>131.30000000000001</v>
      </c>
      <c r="G95" s="4">
        <v>121.3</v>
      </c>
      <c r="H95" s="4">
        <v>128.80000000000001</v>
      </c>
      <c r="I95" s="4">
        <v>114</v>
      </c>
      <c r="J95" s="4">
        <v>134.19999999999999</v>
      </c>
      <c r="K95" s="4">
        <v>153.6</v>
      </c>
      <c r="L95" s="4">
        <v>137.9</v>
      </c>
      <c r="M95" s="4">
        <v>93.1</v>
      </c>
      <c r="N95" s="4">
        <v>123.9</v>
      </c>
      <c r="O95" s="4">
        <v>121.5</v>
      </c>
      <c r="P95" s="4">
        <v>132.5</v>
      </c>
      <c r="Q95" s="4">
        <v>129.80000000000001</v>
      </c>
      <c r="R95" s="6">
        <v>1646.6</v>
      </c>
      <c r="S95" s="4">
        <v>130.1</v>
      </c>
      <c r="T95" s="4">
        <v>129.5</v>
      </c>
      <c r="U95" s="4">
        <v>126.3</v>
      </c>
      <c r="V95" s="4">
        <v>129</v>
      </c>
      <c r="W95" s="6">
        <v>384.8</v>
      </c>
      <c r="X95" s="4">
        <v>120.9</v>
      </c>
      <c r="Y95" s="4">
        <v>123.8</v>
      </c>
      <c r="Z95" s="4">
        <v>123.7</v>
      </c>
      <c r="AA95" s="4">
        <v>121.1</v>
      </c>
      <c r="AB95" s="4">
        <v>113.6</v>
      </c>
      <c r="AC95" s="6">
        <v>726.7</v>
      </c>
      <c r="AD95" s="4">
        <v>118.5</v>
      </c>
      <c r="AE95" s="4">
        <v>123.6</v>
      </c>
      <c r="AF95" s="4">
        <v>112.5</v>
      </c>
      <c r="AG95" s="4">
        <v>118.2</v>
      </c>
      <c r="AH95" s="4">
        <v>126.1</v>
      </c>
      <c r="AI95" s="6">
        <v>479.3</v>
      </c>
      <c r="AJ95" s="4">
        <v>3237.4</v>
      </c>
      <c r="AK95" s="4">
        <v>476.90000000000003</v>
      </c>
      <c r="AL95" s="4">
        <v>287.79999999999995</v>
      </c>
      <c r="AM95" s="4">
        <v>237.9</v>
      </c>
      <c r="AN95" s="4">
        <v>381.40000000000003</v>
      </c>
      <c r="AO95" s="4">
        <v>262.60000000000002</v>
      </c>
      <c r="AP95">
        <v>605.6</v>
      </c>
    </row>
    <row r="96" spans="1:42" x14ac:dyDescent="0.25">
      <c r="A96" s="4" t="s">
        <v>43</v>
      </c>
      <c r="B96" s="4">
        <v>2015</v>
      </c>
      <c r="C96" s="4" t="s">
        <v>51</v>
      </c>
      <c r="D96" s="4" t="s">
        <v>208</v>
      </c>
      <c r="E96" s="4">
        <v>123.1</v>
      </c>
      <c r="F96" s="4">
        <v>131.69999999999999</v>
      </c>
      <c r="G96" s="4">
        <v>118.1</v>
      </c>
      <c r="H96" s="4">
        <v>128</v>
      </c>
      <c r="I96" s="4">
        <v>106.8</v>
      </c>
      <c r="J96" s="4">
        <v>130.1</v>
      </c>
      <c r="K96" s="4">
        <v>165.5</v>
      </c>
      <c r="L96" s="4">
        <v>156</v>
      </c>
      <c r="M96" s="4">
        <v>85.3</v>
      </c>
      <c r="N96" s="4">
        <v>132.69999999999999</v>
      </c>
      <c r="O96" s="4">
        <v>118.8</v>
      </c>
      <c r="P96" s="4">
        <v>131.69999999999999</v>
      </c>
      <c r="Q96" s="4">
        <v>131.1</v>
      </c>
      <c r="R96" s="6">
        <v>1658.8999999999999</v>
      </c>
      <c r="S96" s="4">
        <v>134.19999999999999</v>
      </c>
      <c r="T96" s="4">
        <v>123.7</v>
      </c>
      <c r="U96" s="4">
        <v>118.2</v>
      </c>
      <c r="V96" s="4">
        <v>122.9</v>
      </c>
      <c r="W96" s="6">
        <v>364.8</v>
      </c>
      <c r="X96" s="4">
        <v>120.9</v>
      </c>
      <c r="Y96" s="4">
        <v>115.3</v>
      </c>
      <c r="Z96" s="4">
        <v>120</v>
      </c>
      <c r="AA96" s="4">
        <v>116.6</v>
      </c>
      <c r="AB96" s="4">
        <v>109.9</v>
      </c>
      <c r="AC96" s="6">
        <v>708.9</v>
      </c>
      <c r="AD96" s="4">
        <v>117.2</v>
      </c>
      <c r="AE96" s="4">
        <v>126.2</v>
      </c>
      <c r="AF96" s="4">
        <v>112</v>
      </c>
      <c r="AG96" s="4">
        <v>116.2</v>
      </c>
      <c r="AH96" s="4">
        <v>123.2</v>
      </c>
      <c r="AI96" s="6">
        <v>479.59999999999997</v>
      </c>
      <c r="AJ96" s="4">
        <v>3212.2</v>
      </c>
      <c r="AK96" s="4">
        <v>466.9</v>
      </c>
      <c r="AL96" s="4">
        <v>295.60000000000002</v>
      </c>
      <c r="AM96" s="4">
        <v>239.5</v>
      </c>
      <c r="AN96" s="4">
        <v>377.79999999999995</v>
      </c>
      <c r="AO96" s="4">
        <v>279.10000000000002</v>
      </c>
      <c r="AP96">
        <v>592.30000000000007</v>
      </c>
    </row>
    <row r="97" spans="1:42" x14ac:dyDescent="0.25">
      <c r="A97" s="4" t="s">
        <v>44</v>
      </c>
      <c r="B97" s="4">
        <v>2015</v>
      </c>
      <c r="C97" s="4" t="s">
        <v>51</v>
      </c>
      <c r="D97" s="4" t="s">
        <v>208</v>
      </c>
      <c r="E97" s="4">
        <v>124.2</v>
      </c>
      <c r="F97" s="4">
        <v>131.4</v>
      </c>
      <c r="G97" s="4">
        <v>120.1</v>
      </c>
      <c r="H97" s="4">
        <v>128.5</v>
      </c>
      <c r="I97" s="4">
        <v>111.4</v>
      </c>
      <c r="J97" s="4">
        <v>132.30000000000001</v>
      </c>
      <c r="K97" s="4">
        <v>157.6</v>
      </c>
      <c r="L97" s="4">
        <v>144</v>
      </c>
      <c r="M97" s="4">
        <v>90.5</v>
      </c>
      <c r="N97" s="4">
        <v>126.8</v>
      </c>
      <c r="O97" s="4">
        <v>120.4</v>
      </c>
      <c r="P97" s="4">
        <v>132.1</v>
      </c>
      <c r="Q97" s="4">
        <v>130.30000000000001</v>
      </c>
      <c r="R97" s="6">
        <v>1649.6</v>
      </c>
      <c r="S97" s="4">
        <v>131.19999999999999</v>
      </c>
      <c r="T97" s="4">
        <v>127.2</v>
      </c>
      <c r="U97" s="4">
        <v>122.9</v>
      </c>
      <c r="V97" s="4">
        <v>126.6</v>
      </c>
      <c r="W97" s="6">
        <v>376.70000000000005</v>
      </c>
      <c r="X97" s="4">
        <v>120.9</v>
      </c>
      <c r="Y97" s="4">
        <v>120.6</v>
      </c>
      <c r="Z97" s="4">
        <v>122</v>
      </c>
      <c r="AA97" s="4">
        <v>119.4</v>
      </c>
      <c r="AB97" s="4">
        <v>111.7</v>
      </c>
      <c r="AC97" s="6">
        <v>719.7</v>
      </c>
      <c r="AD97" s="4">
        <v>117.8</v>
      </c>
      <c r="AE97" s="4">
        <v>125.1</v>
      </c>
      <c r="AF97" s="4">
        <v>112.3</v>
      </c>
      <c r="AG97" s="4">
        <v>117.2</v>
      </c>
      <c r="AH97" s="4">
        <v>124.8</v>
      </c>
      <c r="AI97" s="6">
        <v>478.5</v>
      </c>
      <c r="AJ97" s="4">
        <v>3224.5</v>
      </c>
      <c r="AK97" s="4">
        <v>473.3</v>
      </c>
      <c r="AL97" s="4">
        <v>289.89999999999998</v>
      </c>
      <c r="AM97" s="4">
        <v>238.2</v>
      </c>
      <c r="AN97" s="4">
        <v>380</v>
      </c>
      <c r="AO97" s="4">
        <v>268.2</v>
      </c>
      <c r="AP97">
        <v>600.29999999999995</v>
      </c>
    </row>
    <row r="98" spans="1:42" x14ac:dyDescent="0.25">
      <c r="A98" s="4" t="s">
        <v>41</v>
      </c>
      <c r="B98" s="4">
        <v>2015</v>
      </c>
      <c r="C98" s="4" t="s">
        <v>52</v>
      </c>
      <c r="D98" s="4" t="s">
        <v>209</v>
      </c>
      <c r="E98" s="4">
        <v>125.1</v>
      </c>
      <c r="F98" s="4">
        <v>131.1</v>
      </c>
      <c r="G98" s="4">
        <v>120.7</v>
      </c>
      <c r="H98" s="4">
        <v>129.19999999999999</v>
      </c>
      <c r="I98" s="4">
        <v>114.7</v>
      </c>
      <c r="J98" s="4">
        <v>132.30000000000001</v>
      </c>
      <c r="K98" s="4">
        <v>158.9</v>
      </c>
      <c r="L98" s="4">
        <v>142.1</v>
      </c>
      <c r="M98" s="4">
        <v>92.5</v>
      </c>
      <c r="N98" s="4">
        <v>125.4</v>
      </c>
      <c r="O98" s="4">
        <v>121.9</v>
      </c>
      <c r="P98" s="4">
        <v>132.69999999999999</v>
      </c>
      <c r="Q98" s="4">
        <v>131</v>
      </c>
      <c r="R98" s="6">
        <v>1657.6000000000001</v>
      </c>
      <c r="S98" s="4">
        <v>131</v>
      </c>
      <c r="T98" s="4">
        <v>130.4</v>
      </c>
      <c r="U98" s="4">
        <v>126.8</v>
      </c>
      <c r="V98" s="4">
        <v>129.9</v>
      </c>
      <c r="W98" s="6">
        <v>387.1</v>
      </c>
      <c r="X98" s="4">
        <v>121.6</v>
      </c>
      <c r="Y98" s="4">
        <v>123.7</v>
      </c>
      <c r="Z98" s="4">
        <v>124.5</v>
      </c>
      <c r="AA98" s="4">
        <v>121.4</v>
      </c>
      <c r="AB98" s="4">
        <v>113.8</v>
      </c>
      <c r="AC98" s="6">
        <v>729.5</v>
      </c>
      <c r="AD98" s="4">
        <v>119.6</v>
      </c>
      <c r="AE98" s="4">
        <v>124.5</v>
      </c>
      <c r="AF98" s="4">
        <v>113.7</v>
      </c>
      <c r="AG98" s="4">
        <v>118.8</v>
      </c>
      <c r="AH98" s="4">
        <v>127</v>
      </c>
      <c r="AI98" s="6">
        <v>483.1</v>
      </c>
      <c r="AJ98" s="4">
        <v>3257.3</v>
      </c>
      <c r="AK98" s="4">
        <v>478.1</v>
      </c>
      <c r="AL98" s="4">
        <v>291.20000000000005</v>
      </c>
      <c r="AM98" s="4">
        <v>240.10000000000002</v>
      </c>
      <c r="AN98" s="4">
        <v>381</v>
      </c>
      <c r="AO98" s="4">
        <v>267.2</v>
      </c>
      <c r="AP98">
        <v>608.1</v>
      </c>
    </row>
    <row r="99" spans="1:42" x14ac:dyDescent="0.25">
      <c r="A99" s="4" t="s">
        <v>43</v>
      </c>
      <c r="B99" s="4">
        <v>2015</v>
      </c>
      <c r="C99" s="4" t="s">
        <v>52</v>
      </c>
      <c r="D99" s="4" t="s">
        <v>209</v>
      </c>
      <c r="E99" s="4">
        <v>123.4</v>
      </c>
      <c r="F99" s="4">
        <v>129</v>
      </c>
      <c r="G99" s="4">
        <v>115.6</v>
      </c>
      <c r="H99" s="4">
        <v>128.30000000000001</v>
      </c>
      <c r="I99" s="4">
        <v>107</v>
      </c>
      <c r="J99" s="4">
        <v>124</v>
      </c>
      <c r="K99" s="4">
        <v>168.5</v>
      </c>
      <c r="L99" s="4">
        <v>165.4</v>
      </c>
      <c r="M99" s="4">
        <v>86.3</v>
      </c>
      <c r="N99" s="4">
        <v>134.4</v>
      </c>
      <c r="O99" s="4">
        <v>119.1</v>
      </c>
      <c r="P99" s="4">
        <v>132.30000000000001</v>
      </c>
      <c r="Q99" s="4">
        <v>131.5</v>
      </c>
      <c r="R99" s="6">
        <v>1664.8</v>
      </c>
      <c r="S99" s="4">
        <v>134.69999999999999</v>
      </c>
      <c r="T99" s="4">
        <v>124</v>
      </c>
      <c r="U99" s="4">
        <v>118.6</v>
      </c>
      <c r="V99" s="4">
        <v>123.2</v>
      </c>
      <c r="W99" s="6">
        <v>365.8</v>
      </c>
      <c r="X99" s="4">
        <v>121.6</v>
      </c>
      <c r="Y99" s="4">
        <v>115.1</v>
      </c>
      <c r="Z99" s="4">
        <v>120.4</v>
      </c>
      <c r="AA99" s="4">
        <v>117.1</v>
      </c>
      <c r="AB99" s="4">
        <v>109.1</v>
      </c>
      <c r="AC99" s="6">
        <v>709.80000000000007</v>
      </c>
      <c r="AD99" s="4">
        <v>117.3</v>
      </c>
      <c r="AE99" s="4">
        <v>126.5</v>
      </c>
      <c r="AF99" s="4">
        <v>112.9</v>
      </c>
      <c r="AG99" s="4">
        <v>116.2</v>
      </c>
      <c r="AH99" s="4">
        <v>123.5</v>
      </c>
      <c r="AI99" s="6">
        <v>481.09999999999997</v>
      </c>
      <c r="AJ99" s="4">
        <v>3221.5</v>
      </c>
      <c r="AK99" s="4">
        <v>469.2</v>
      </c>
      <c r="AL99" s="4">
        <v>292.5</v>
      </c>
      <c r="AM99" s="4">
        <v>241.4</v>
      </c>
      <c r="AN99" s="4">
        <v>372.9</v>
      </c>
      <c r="AO99" s="4">
        <v>288.8</v>
      </c>
      <c r="AP99">
        <v>592.70000000000005</v>
      </c>
    </row>
    <row r="100" spans="1:42" x14ac:dyDescent="0.25">
      <c r="A100" s="4" t="s">
        <v>44</v>
      </c>
      <c r="B100" s="4">
        <v>2015</v>
      </c>
      <c r="C100" s="4" t="s">
        <v>52</v>
      </c>
      <c r="D100" s="4" t="s">
        <v>209</v>
      </c>
      <c r="E100" s="4">
        <v>124.6</v>
      </c>
      <c r="F100" s="4">
        <v>130.4</v>
      </c>
      <c r="G100" s="4">
        <v>118.7</v>
      </c>
      <c r="H100" s="4">
        <v>128.9</v>
      </c>
      <c r="I100" s="4">
        <v>111.9</v>
      </c>
      <c r="J100" s="4">
        <v>128.4</v>
      </c>
      <c r="K100" s="4">
        <v>162.19999999999999</v>
      </c>
      <c r="L100" s="4">
        <v>150</v>
      </c>
      <c r="M100" s="4">
        <v>90.4</v>
      </c>
      <c r="N100" s="4">
        <v>128.4</v>
      </c>
      <c r="O100" s="4">
        <v>120.7</v>
      </c>
      <c r="P100" s="4">
        <v>132.5</v>
      </c>
      <c r="Q100" s="4">
        <v>131.19999999999999</v>
      </c>
      <c r="R100" s="6">
        <v>1658.3000000000002</v>
      </c>
      <c r="S100" s="4">
        <v>132</v>
      </c>
      <c r="T100" s="4">
        <v>127.9</v>
      </c>
      <c r="U100" s="4">
        <v>123.4</v>
      </c>
      <c r="V100" s="4">
        <v>127.2</v>
      </c>
      <c r="W100" s="6">
        <v>378.5</v>
      </c>
      <c r="X100" s="4">
        <v>121.6</v>
      </c>
      <c r="Y100" s="4">
        <v>120.4</v>
      </c>
      <c r="Z100" s="4">
        <v>122.6</v>
      </c>
      <c r="AA100" s="4">
        <v>119.8</v>
      </c>
      <c r="AB100" s="4">
        <v>111.3</v>
      </c>
      <c r="AC100" s="6">
        <v>721.40000000000009</v>
      </c>
      <c r="AD100" s="4">
        <v>118.3</v>
      </c>
      <c r="AE100" s="4">
        <v>125.7</v>
      </c>
      <c r="AF100" s="4">
        <v>113.4</v>
      </c>
      <c r="AG100" s="4">
        <v>117.5</v>
      </c>
      <c r="AH100" s="4">
        <v>125.4</v>
      </c>
      <c r="AI100" s="6">
        <v>481.20000000000005</v>
      </c>
      <c r="AJ100" s="4">
        <v>3239.4000000000005</v>
      </c>
      <c r="AK100" s="4">
        <v>474.8</v>
      </c>
      <c r="AL100" s="4">
        <v>290.60000000000002</v>
      </c>
      <c r="AM100" s="4">
        <v>240.3</v>
      </c>
      <c r="AN100" s="4">
        <v>378</v>
      </c>
      <c r="AO100" s="4">
        <v>274.60000000000002</v>
      </c>
      <c r="AP100">
        <v>601.6</v>
      </c>
    </row>
    <row r="101" spans="1:42" x14ac:dyDescent="0.25">
      <c r="A101" s="4" t="s">
        <v>41</v>
      </c>
      <c r="B101" s="4">
        <v>2015</v>
      </c>
      <c r="C101" s="4" t="s">
        <v>53</v>
      </c>
      <c r="D101" s="4" t="s">
        <v>210</v>
      </c>
      <c r="E101" s="4">
        <v>125.6</v>
      </c>
      <c r="F101" s="4">
        <v>130.4</v>
      </c>
      <c r="G101" s="4">
        <v>120.8</v>
      </c>
      <c r="H101" s="4">
        <v>129.4</v>
      </c>
      <c r="I101" s="4">
        <v>115.8</v>
      </c>
      <c r="J101" s="4">
        <v>133.19999999999999</v>
      </c>
      <c r="K101" s="4">
        <v>157.69999999999999</v>
      </c>
      <c r="L101" s="4">
        <v>154.19999999999999</v>
      </c>
      <c r="M101" s="4">
        <v>93.7</v>
      </c>
      <c r="N101" s="4">
        <v>126.6</v>
      </c>
      <c r="O101" s="4">
        <v>122.3</v>
      </c>
      <c r="P101" s="4">
        <v>133.1</v>
      </c>
      <c r="Q101" s="4">
        <v>131.80000000000001</v>
      </c>
      <c r="R101" s="6">
        <v>1674.6</v>
      </c>
      <c r="S101" s="4">
        <v>131.5</v>
      </c>
      <c r="T101" s="4">
        <v>131.1</v>
      </c>
      <c r="U101" s="4">
        <v>127.3</v>
      </c>
      <c r="V101" s="4">
        <v>130.6</v>
      </c>
      <c r="W101" s="6">
        <v>389</v>
      </c>
      <c r="X101" s="4">
        <v>122.4</v>
      </c>
      <c r="Y101" s="4">
        <v>124.4</v>
      </c>
      <c r="Z101" s="4">
        <v>125.1</v>
      </c>
      <c r="AA101" s="4">
        <v>122</v>
      </c>
      <c r="AB101" s="4">
        <v>113.8</v>
      </c>
      <c r="AC101" s="6">
        <v>732.8</v>
      </c>
      <c r="AD101" s="4">
        <v>120.1</v>
      </c>
      <c r="AE101" s="4">
        <v>125.1</v>
      </c>
      <c r="AF101" s="4">
        <v>114.2</v>
      </c>
      <c r="AG101" s="4">
        <v>119.2</v>
      </c>
      <c r="AH101" s="4">
        <v>127.7</v>
      </c>
      <c r="AI101" s="6">
        <v>485</v>
      </c>
      <c r="AJ101" s="4">
        <v>3281.3999999999996</v>
      </c>
      <c r="AK101" s="4">
        <v>480.90000000000003</v>
      </c>
      <c r="AL101" s="4">
        <v>290.89999999999998</v>
      </c>
      <c r="AM101" s="4">
        <v>242.39999999999998</v>
      </c>
      <c r="AN101" s="4">
        <v>380.6</v>
      </c>
      <c r="AO101" s="4">
        <v>279.79999999999995</v>
      </c>
      <c r="AP101">
        <v>610.79999999999995</v>
      </c>
    </row>
    <row r="102" spans="1:42" x14ac:dyDescent="0.25">
      <c r="A102" s="4" t="s">
        <v>43</v>
      </c>
      <c r="B102" s="4">
        <v>2015</v>
      </c>
      <c r="C102" s="4" t="s">
        <v>53</v>
      </c>
      <c r="D102" s="4" t="s">
        <v>210</v>
      </c>
      <c r="E102" s="4">
        <v>123.6</v>
      </c>
      <c r="F102" s="4">
        <v>128.6</v>
      </c>
      <c r="G102" s="4">
        <v>115.9</v>
      </c>
      <c r="H102" s="4">
        <v>128.5</v>
      </c>
      <c r="I102" s="4">
        <v>109</v>
      </c>
      <c r="J102" s="4">
        <v>124.1</v>
      </c>
      <c r="K102" s="4">
        <v>165.8</v>
      </c>
      <c r="L102" s="4">
        <v>187.2</v>
      </c>
      <c r="M102" s="4">
        <v>89.4</v>
      </c>
      <c r="N102" s="4">
        <v>135.80000000000001</v>
      </c>
      <c r="O102" s="4">
        <v>119.4</v>
      </c>
      <c r="P102" s="4">
        <v>132.9</v>
      </c>
      <c r="Q102" s="4">
        <v>132.6</v>
      </c>
      <c r="R102" s="6">
        <v>1692.8000000000002</v>
      </c>
      <c r="S102" s="4">
        <v>135.30000000000001</v>
      </c>
      <c r="T102" s="4">
        <v>124.4</v>
      </c>
      <c r="U102" s="4">
        <v>118.8</v>
      </c>
      <c r="V102" s="4">
        <v>123.6</v>
      </c>
      <c r="W102" s="6">
        <v>366.79999999999995</v>
      </c>
      <c r="X102" s="4">
        <v>122.4</v>
      </c>
      <c r="Y102" s="4">
        <v>114.9</v>
      </c>
      <c r="Z102" s="4">
        <v>120.7</v>
      </c>
      <c r="AA102" s="4">
        <v>117.7</v>
      </c>
      <c r="AB102" s="4">
        <v>109.3</v>
      </c>
      <c r="AC102" s="6">
        <v>711.5</v>
      </c>
      <c r="AD102" s="4">
        <v>117.7</v>
      </c>
      <c r="AE102" s="4">
        <v>126.5</v>
      </c>
      <c r="AF102" s="4">
        <v>113.5</v>
      </c>
      <c r="AG102" s="4">
        <v>116.5</v>
      </c>
      <c r="AH102" s="4">
        <v>124.2</v>
      </c>
      <c r="AI102" s="6">
        <v>483</v>
      </c>
      <c r="AJ102" s="4">
        <v>3254.1000000000004</v>
      </c>
      <c r="AK102" s="4">
        <v>474.30000000000007</v>
      </c>
      <c r="AL102" s="4">
        <v>289.89999999999998</v>
      </c>
      <c r="AM102" s="4">
        <v>244.8</v>
      </c>
      <c r="AN102" s="4">
        <v>373</v>
      </c>
      <c r="AO102" s="4">
        <v>310.79999999999995</v>
      </c>
      <c r="AP102">
        <v>593.79999999999995</v>
      </c>
    </row>
    <row r="103" spans="1:42" x14ac:dyDescent="0.25">
      <c r="A103" s="4" t="s">
        <v>44</v>
      </c>
      <c r="B103" s="4">
        <v>2015</v>
      </c>
      <c r="C103" s="4" t="s">
        <v>53</v>
      </c>
      <c r="D103" s="4" t="s">
        <v>210</v>
      </c>
      <c r="E103" s="4">
        <v>125</v>
      </c>
      <c r="F103" s="4">
        <v>129.80000000000001</v>
      </c>
      <c r="G103" s="4">
        <v>118.9</v>
      </c>
      <c r="H103" s="4">
        <v>129.1</v>
      </c>
      <c r="I103" s="4">
        <v>113.3</v>
      </c>
      <c r="J103" s="4">
        <v>129</v>
      </c>
      <c r="K103" s="4">
        <v>160.4</v>
      </c>
      <c r="L103" s="4">
        <v>165.3</v>
      </c>
      <c r="M103" s="4">
        <v>92.3</v>
      </c>
      <c r="N103" s="4">
        <v>129.69999999999999</v>
      </c>
      <c r="O103" s="4">
        <v>121.1</v>
      </c>
      <c r="P103" s="4">
        <v>133</v>
      </c>
      <c r="Q103" s="4">
        <v>132.1</v>
      </c>
      <c r="R103" s="6">
        <v>1678.9999999999998</v>
      </c>
      <c r="S103" s="4">
        <v>132.5</v>
      </c>
      <c r="T103" s="4">
        <v>128.5</v>
      </c>
      <c r="U103" s="4">
        <v>123.8</v>
      </c>
      <c r="V103" s="4">
        <v>127.8</v>
      </c>
      <c r="W103" s="6">
        <v>380.1</v>
      </c>
      <c r="X103" s="4">
        <v>122.4</v>
      </c>
      <c r="Y103" s="4">
        <v>120.8</v>
      </c>
      <c r="Z103" s="4">
        <v>123</v>
      </c>
      <c r="AA103" s="4">
        <v>120.4</v>
      </c>
      <c r="AB103" s="4">
        <v>111.4</v>
      </c>
      <c r="AC103" s="6">
        <v>723.9</v>
      </c>
      <c r="AD103" s="4">
        <v>118.7</v>
      </c>
      <c r="AE103" s="4">
        <v>125.9</v>
      </c>
      <c r="AF103" s="4">
        <v>113.9</v>
      </c>
      <c r="AG103" s="4">
        <v>117.9</v>
      </c>
      <c r="AH103" s="4">
        <v>126.1</v>
      </c>
      <c r="AI103" s="6">
        <v>483</v>
      </c>
      <c r="AJ103" s="4">
        <v>3266</v>
      </c>
      <c r="AK103" s="4">
        <v>478.5</v>
      </c>
      <c r="AL103" s="4">
        <v>289.39999999999998</v>
      </c>
      <c r="AM103" s="4">
        <v>243</v>
      </c>
      <c r="AN103" s="4">
        <v>377.8</v>
      </c>
      <c r="AO103" s="4">
        <v>290.3</v>
      </c>
      <c r="AP103">
        <v>603.5</v>
      </c>
    </row>
    <row r="104" spans="1:42" x14ac:dyDescent="0.25">
      <c r="A104" s="4" t="s">
        <v>41</v>
      </c>
      <c r="B104" s="4">
        <v>2015</v>
      </c>
      <c r="C104" s="4" t="s">
        <v>55</v>
      </c>
      <c r="D104" s="4" t="s">
        <v>211</v>
      </c>
      <c r="E104" s="4">
        <v>126.1</v>
      </c>
      <c r="F104" s="4">
        <v>130.6</v>
      </c>
      <c r="G104" s="4">
        <v>121.7</v>
      </c>
      <c r="H104" s="4">
        <v>129.5</v>
      </c>
      <c r="I104" s="4">
        <v>117.8</v>
      </c>
      <c r="J104" s="4">
        <v>132.1</v>
      </c>
      <c r="K104" s="4">
        <v>155.19999999999999</v>
      </c>
      <c r="L104" s="4">
        <v>160.80000000000001</v>
      </c>
      <c r="M104" s="4">
        <v>94.5</v>
      </c>
      <c r="N104" s="4">
        <v>128.30000000000001</v>
      </c>
      <c r="O104" s="4">
        <v>123.1</v>
      </c>
      <c r="P104" s="4">
        <v>134.19999999999999</v>
      </c>
      <c r="Q104" s="4">
        <v>132.4</v>
      </c>
      <c r="R104" s="6">
        <v>1686.3</v>
      </c>
      <c r="S104" s="4">
        <v>132.19999999999999</v>
      </c>
      <c r="T104" s="4">
        <v>132.1</v>
      </c>
      <c r="U104" s="4">
        <v>128.19999999999999</v>
      </c>
      <c r="V104" s="4">
        <v>131.5</v>
      </c>
      <c r="W104" s="6">
        <v>391.79999999999995</v>
      </c>
      <c r="X104" s="4">
        <v>122.9</v>
      </c>
      <c r="Y104" s="4">
        <v>125.6</v>
      </c>
      <c r="Z104" s="4">
        <v>125.6</v>
      </c>
      <c r="AA104" s="4">
        <v>122.6</v>
      </c>
      <c r="AB104" s="4">
        <v>114</v>
      </c>
      <c r="AC104" s="6">
        <v>736.5</v>
      </c>
      <c r="AD104" s="4">
        <v>120.9</v>
      </c>
      <c r="AE104" s="4">
        <v>125.8</v>
      </c>
      <c r="AF104" s="4">
        <v>114.2</v>
      </c>
      <c r="AG104" s="4">
        <v>119.6</v>
      </c>
      <c r="AH104" s="4">
        <v>128.30000000000001</v>
      </c>
      <c r="AI104" s="6">
        <v>486.9</v>
      </c>
      <c r="AJ104" s="4">
        <v>3301.5</v>
      </c>
      <c r="AK104" s="4">
        <v>484.19999999999993</v>
      </c>
      <c r="AL104" s="4">
        <v>287.29999999999995</v>
      </c>
      <c r="AM104" s="4">
        <v>246.10000000000002</v>
      </c>
      <c r="AN104" s="4">
        <v>381.8</v>
      </c>
      <c r="AO104" s="4">
        <v>286.89999999999998</v>
      </c>
      <c r="AP104">
        <v>613.9</v>
      </c>
    </row>
    <row r="105" spans="1:42" x14ac:dyDescent="0.25">
      <c r="A105" s="4" t="s">
        <v>43</v>
      </c>
      <c r="B105" s="4">
        <v>2015</v>
      </c>
      <c r="C105" s="4" t="s">
        <v>55</v>
      </c>
      <c r="D105" s="4" t="s">
        <v>211</v>
      </c>
      <c r="E105" s="4">
        <v>124</v>
      </c>
      <c r="F105" s="4">
        <v>129.80000000000001</v>
      </c>
      <c r="G105" s="4">
        <v>121.5</v>
      </c>
      <c r="H105" s="4">
        <v>128.6</v>
      </c>
      <c r="I105" s="4">
        <v>110</v>
      </c>
      <c r="J105" s="4">
        <v>123.7</v>
      </c>
      <c r="K105" s="4">
        <v>164.6</v>
      </c>
      <c r="L105" s="4">
        <v>191.6</v>
      </c>
      <c r="M105" s="4">
        <v>90.8</v>
      </c>
      <c r="N105" s="4">
        <v>137.1</v>
      </c>
      <c r="O105" s="4">
        <v>119.8</v>
      </c>
      <c r="P105" s="4">
        <v>133.69999999999999</v>
      </c>
      <c r="Q105" s="4">
        <v>133.30000000000001</v>
      </c>
      <c r="R105" s="6">
        <v>1708.4999999999998</v>
      </c>
      <c r="S105" s="4">
        <v>137.6</v>
      </c>
      <c r="T105" s="4">
        <v>125</v>
      </c>
      <c r="U105" s="4">
        <v>119.3</v>
      </c>
      <c r="V105" s="4">
        <v>124.2</v>
      </c>
      <c r="W105" s="6">
        <v>368.5</v>
      </c>
      <c r="X105" s="4">
        <v>122.9</v>
      </c>
      <c r="Y105" s="4">
        <v>115.1</v>
      </c>
      <c r="Z105" s="4">
        <v>121</v>
      </c>
      <c r="AA105" s="4">
        <v>118.1</v>
      </c>
      <c r="AB105" s="4">
        <v>109.3</v>
      </c>
      <c r="AC105" s="6">
        <v>713</v>
      </c>
      <c r="AD105" s="4">
        <v>117.9</v>
      </c>
      <c r="AE105" s="4">
        <v>126.6</v>
      </c>
      <c r="AF105" s="4">
        <v>113.3</v>
      </c>
      <c r="AG105" s="4">
        <v>116.6</v>
      </c>
      <c r="AH105" s="4">
        <v>124.6</v>
      </c>
      <c r="AI105" s="6">
        <v>485.4</v>
      </c>
      <c r="AJ105" s="4">
        <v>3275.4</v>
      </c>
      <c r="AK105" s="4">
        <v>477.59999999999997</v>
      </c>
      <c r="AL105" s="4">
        <v>288.3</v>
      </c>
      <c r="AM105" s="4">
        <v>247.1</v>
      </c>
      <c r="AN105" s="4">
        <v>379.9</v>
      </c>
      <c r="AO105" s="4">
        <v>315.60000000000002</v>
      </c>
      <c r="AP105">
        <v>594.9</v>
      </c>
    </row>
    <row r="106" spans="1:42" x14ac:dyDescent="0.25">
      <c r="A106" s="4" t="s">
        <v>44</v>
      </c>
      <c r="B106" s="4">
        <v>2015</v>
      </c>
      <c r="C106" s="4" t="s">
        <v>55</v>
      </c>
      <c r="D106" s="4" t="s">
        <v>211</v>
      </c>
      <c r="E106" s="4">
        <v>125.4</v>
      </c>
      <c r="F106" s="4">
        <v>130.30000000000001</v>
      </c>
      <c r="G106" s="4">
        <v>121.6</v>
      </c>
      <c r="H106" s="4">
        <v>129.19999999999999</v>
      </c>
      <c r="I106" s="4">
        <v>114.9</v>
      </c>
      <c r="J106" s="4">
        <v>128.19999999999999</v>
      </c>
      <c r="K106" s="4">
        <v>158.4</v>
      </c>
      <c r="L106" s="4">
        <v>171.2</v>
      </c>
      <c r="M106" s="4">
        <v>93.3</v>
      </c>
      <c r="N106" s="4">
        <v>131.19999999999999</v>
      </c>
      <c r="O106" s="4">
        <v>121.7</v>
      </c>
      <c r="P106" s="4">
        <v>134</v>
      </c>
      <c r="Q106" s="4">
        <v>132.69999999999999</v>
      </c>
      <c r="R106" s="6">
        <v>1692.1</v>
      </c>
      <c r="S106" s="4">
        <v>133.6</v>
      </c>
      <c r="T106" s="4">
        <v>129.30000000000001</v>
      </c>
      <c r="U106" s="4">
        <v>124.5</v>
      </c>
      <c r="V106" s="4">
        <v>128.6</v>
      </c>
      <c r="W106" s="6">
        <v>382.4</v>
      </c>
      <c r="X106" s="4">
        <v>122.9</v>
      </c>
      <c r="Y106" s="4">
        <v>121.6</v>
      </c>
      <c r="Z106" s="4">
        <v>123.4</v>
      </c>
      <c r="AA106" s="4">
        <v>120.9</v>
      </c>
      <c r="AB106" s="4">
        <v>111.5</v>
      </c>
      <c r="AC106" s="6">
        <v>726.59999999999991</v>
      </c>
      <c r="AD106" s="4">
        <v>119.2</v>
      </c>
      <c r="AE106" s="4">
        <v>126.3</v>
      </c>
      <c r="AF106" s="4">
        <v>113.8</v>
      </c>
      <c r="AG106" s="4">
        <v>118.1</v>
      </c>
      <c r="AH106" s="4">
        <v>126.6</v>
      </c>
      <c r="AI106" s="6">
        <v>484.70000000000005</v>
      </c>
      <c r="AJ106" s="4">
        <v>3285.8</v>
      </c>
      <c r="AK106" s="4">
        <v>481.7</v>
      </c>
      <c r="AL106" s="4">
        <v>286.60000000000002</v>
      </c>
      <c r="AM106" s="4">
        <v>246.1</v>
      </c>
      <c r="AN106" s="4">
        <v>381.1</v>
      </c>
      <c r="AO106" s="4">
        <v>296.60000000000002</v>
      </c>
      <c r="AP106">
        <v>605.69999999999993</v>
      </c>
    </row>
    <row r="107" spans="1:42" x14ac:dyDescent="0.25">
      <c r="A107" s="4" t="s">
        <v>41</v>
      </c>
      <c r="B107" s="4">
        <v>2015</v>
      </c>
      <c r="C107" s="4" t="s">
        <v>56</v>
      </c>
      <c r="D107" s="4" t="s">
        <v>212</v>
      </c>
      <c r="E107" s="4">
        <v>126.3</v>
      </c>
      <c r="F107" s="4">
        <v>131.30000000000001</v>
      </c>
      <c r="G107" s="4">
        <v>123.3</v>
      </c>
      <c r="H107" s="4">
        <v>129.80000000000001</v>
      </c>
      <c r="I107" s="4">
        <v>118.3</v>
      </c>
      <c r="J107" s="4">
        <v>131.6</v>
      </c>
      <c r="K107" s="4">
        <v>145.5</v>
      </c>
      <c r="L107" s="4">
        <v>162.1</v>
      </c>
      <c r="M107" s="4">
        <v>95.4</v>
      </c>
      <c r="N107" s="4">
        <v>128.9</v>
      </c>
      <c r="O107" s="4">
        <v>123.3</v>
      </c>
      <c r="P107" s="4">
        <v>135.1</v>
      </c>
      <c r="Q107" s="4">
        <v>131.4</v>
      </c>
      <c r="R107" s="6">
        <v>1682.3000000000002</v>
      </c>
      <c r="S107" s="4">
        <v>133.1</v>
      </c>
      <c r="T107" s="4">
        <v>132.5</v>
      </c>
      <c r="U107" s="4">
        <v>128.5</v>
      </c>
      <c r="V107" s="4">
        <v>131.9</v>
      </c>
      <c r="W107" s="6">
        <v>392.9</v>
      </c>
      <c r="X107" s="4">
        <v>122.4</v>
      </c>
      <c r="Y107" s="4">
        <v>125.7</v>
      </c>
      <c r="Z107" s="4">
        <v>126</v>
      </c>
      <c r="AA107" s="4">
        <v>123.1</v>
      </c>
      <c r="AB107" s="4">
        <v>114</v>
      </c>
      <c r="AC107" s="6">
        <v>736.80000000000007</v>
      </c>
      <c r="AD107" s="4">
        <v>121.6</v>
      </c>
      <c r="AE107" s="4">
        <v>125.6</v>
      </c>
      <c r="AF107" s="4">
        <v>114.1</v>
      </c>
      <c r="AG107" s="4">
        <v>119.8</v>
      </c>
      <c r="AH107" s="4">
        <v>127.9</v>
      </c>
      <c r="AI107" s="6">
        <v>488.59999999999997</v>
      </c>
      <c r="AJ107" s="4">
        <v>3300.6000000000004</v>
      </c>
      <c r="AK107" s="4">
        <v>485.19999999999993</v>
      </c>
      <c r="AL107" s="4">
        <v>277.10000000000002</v>
      </c>
      <c r="AM107" s="4">
        <v>247.2</v>
      </c>
      <c r="AN107" s="4">
        <v>384.40000000000003</v>
      </c>
      <c r="AO107" s="4">
        <v>288.39999999999998</v>
      </c>
      <c r="AP107">
        <v>613.70000000000005</v>
      </c>
    </row>
    <row r="108" spans="1:42" x14ac:dyDescent="0.25">
      <c r="A108" s="4" t="s">
        <v>43</v>
      </c>
      <c r="B108" s="4">
        <v>2015</v>
      </c>
      <c r="C108" s="4" t="s">
        <v>56</v>
      </c>
      <c r="D108" s="4" t="s">
        <v>212</v>
      </c>
      <c r="E108" s="4">
        <v>124.3</v>
      </c>
      <c r="F108" s="4">
        <v>131.69999999999999</v>
      </c>
      <c r="G108" s="4">
        <v>127.1</v>
      </c>
      <c r="H108" s="4">
        <v>128.6</v>
      </c>
      <c r="I108" s="4">
        <v>110</v>
      </c>
      <c r="J108" s="4">
        <v>120.8</v>
      </c>
      <c r="K108" s="4">
        <v>149</v>
      </c>
      <c r="L108" s="4">
        <v>190.1</v>
      </c>
      <c r="M108" s="4">
        <v>92.7</v>
      </c>
      <c r="N108" s="4">
        <v>138.6</v>
      </c>
      <c r="O108" s="4">
        <v>120.2</v>
      </c>
      <c r="P108" s="4">
        <v>134.19999999999999</v>
      </c>
      <c r="Q108" s="4">
        <v>131.5</v>
      </c>
      <c r="R108" s="6">
        <v>1698.8</v>
      </c>
      <c r="S108" s="4">
        <v>138.19999999999999</v>
      </c>
      <c r="T108" s="4">
        <v>125.4</v>
      </c>
      <c r="U108" s="4">
        <v>119.5</v>
      </c>
      <c r="V108" s="4">
        <v>124.5</v>
      </c>
      <c r="W108" s="6">
        <v>369.4</v>
      </c>
      <c r="X108" s="4">
        <v>122.4</v>
      </c>
      <c r="Y108" s="4">
        <v>116</v>
      </c>
      <c r="Z108" s="4">
        <v>121</v>
      </c>
      <c r="AA108" s="4">
        <v>118.6</v>
      </c>
      <c r="AB108" s="4">
        <v>109.3</v>
      </c>
      <c r="AC108" s="6">
        <v>713.9</v>
      </c>
      <c r="AD108" s="4">
        <v>118.1</v>
      </c>
      <c r="AE108" s="4">
        <v>126.6</v>
      </c>
      <c r="AF108" s="4">
        <v>113.2</v>
      </c>
      <c r="AG108" s="4">
        <v>116.7</v>
      </c>
      <c r="AH108" s="4">
        <v>124</v>
      </c>
      <c r="AI108" s="6">
        <v>486.19999999999993</v>
      </c>
      <c r="AJ108" s="4">
        <v>3268.2999999999997</v>
      </c>
      <c r="AK108" s="4">
        <v>478.6</v>
      </c>
      <c r="AL108" s="4">
        <v>269.8</v>
      </c>
      <c r="AM108" s="4">
        <v>248.6</v>
      </c>
      <c r="AN108" s="4">
        <v>387.4</v>
      </c>
      <c r="AO108" s="4">
        <v>314.39999999999998</v>
      </c>
      <c r="AP108">
        <v>595.29999999999995</v>
      </c>
    </row>
    <row r="109" spans="1:42" x14ac:dyDescent="0.25">
      <c r="A109" s="4" t="s">
        <v>44</v>
      </c>
      <c r="B109" s="4">
        <v>2015</v>
      </c>
      <c r="C109" s="4" t="s">
        <v>56</v>
      </c>
      <c r="D109" s="4" t="s">
        <v>212</v>
      </c>
      <c r="E109" s="4">
        <v>125.7</v>
      </c>
      <c r="F109" s="4">
        <v>131.4</v>
      </c>
      <c r="G109" s="4">
        <v>124.8</v>
      </c>
      <c r="H109" s="4">
        <v>129.4</v>
      </c>
      <c r="I109" s="4">
        <v>115.3</v>
      </c>
      <c r="J109" s="4">
        <v>126.6</v>
      </c>
      <c r="K109" s="4">
        <v>146.69999999999999</v>
      </c>
      <c r="L109" s="4">
        <v>171.5</v>
      </c>
      <c r="M109" s="4">
        <v>94.5</v>
      </c>
      <c r="N109" s="4">
        <v>132.1</v>
      </c>
      <c r="O109" s="4">
        <v>122</v>
      </c>
      <c r="P109" s="4">
        <v>134.69999999999999</v>
      </c>
      <c r="Q109" s="4">
        <v>131.4</v>
      </c>
      <c r="R109" s="6">
        <v>1686.1000000000001</v>
      </c>
      <c r="S109" s="4">
        <v>134.5</v>
      </c>
      <c r="T109" s="4">
        <v>129.69999999999999</v>
      </c>
      <c r="U109" s="4">
        <v>124.8</v>
      </c>
      <c r="V109" s="4">
        <v>129</v>
      </c>
      <c r="W109" s="6">
        <v>383.5</v>
      </c>
      <c r="X109" s="4">
        <v>122.4</v>
      </c>
      <c r="Y109" s="4">
        <v>122</v>
      </c>
      <c r="Z109" s="4">
        <v>123.6</v>
      </c>
      <c r="AA109" s="4">
        <v>121.4</v>
      </c>
      <c r="AB109" s="4">
        <v>111.5</v>
      </c>
      <c r="AC109" s="6">
        <v>727.1</v>
      </c>
      <c r="AD109" s="4">
        <v>119.6</v>
      </c>
      <c r="AE109" s="4">
        <v>126.2</v>
      </c>
      <c r="AF109" s="4">
        <v>113.7</v>
      </c>
      <c r="AG109" s="4">
        <v>118.3</v>
      </c>
      <c r="AH109" s="4">
        <v>126.1</v>
      </c>
      <c r="AI109" s="6">
        <v>486.1</v>
      </c>
      <c r="AJ109" s="4">
        <v>3282.8</v>
      </c>
      <c r="AK109" s="4">
        <v>482.6</v>
      </c>
      <c r="AL109" s="4">
        <v>273.29999999999995</v>
      </c>
      <c r="AM109" s="4">
        <v>247.39999999999998</v>
      </c>
      <c r="AN109" s="4">
        <v>385.6</v>
      </c>
      <c r="AO109" s="4">
        <v>297.2</v>
      </c>
      <c r="AP109">
        <v>605.70000000000005</v>
      </c>
    </row>
    <row r="110" spans="1:42" x14ac:dyDescent="0.25">
      <c r="A110" s="4" t="s">
        <v>41</v>
      </c>
      <c r="B110" s="4">
        <v>2016</v>
      </c>
      <c r="C110" s="4" t="s">
        <v>42</v>
      </c>
      <c r="D110" s="4" t="s">
        <v>213</v>
      </c>
      <c r="E110" s="4">
        <v>126.8</v>
      </c>
      <c r="F110" s="4">
        <v>133.19999999999999</v>
      </c>
      <c r="G110" s="4">
        <v>126.5</v>
      </c>
      <c r="H110" s="4">
        <v>130.30000000000001</v>
      </c>
      <c r="I110" s="4">
        <v>118.9</v>
      </c>
      <c r="J110" s="4">
        <v>131.6</v>
      </c>
      <c r="K110" s="4">
        <v>140.1</v>
      </c>
      <c r="L110" s="4">
        <v>163.80000000000001</v>
      </c>
      <c r="M110" s="4">
        <v>97.7</v>
      </c>
      <c r="N110" s="4">
        <v>129.6</v>
      </c>
      <c r="O110" s="4">
        <v>124.3</v>
      </c>
      <c r="P110" s="4">
        <v>135.9</v>
      </c>
      <c r="Q110" s="4">
        <v>131.4</v>
      </c>
      <c r="R110" s="6">
        <v>1690.1000000000001</v>
      </c>
      <c r="S110" s="4">
        <v>133.6</v>
      </c>
      <c r="T110" s="4">
        <v>133.19999999999999</v>
      </c>
      <c r="U110" s="4">
        <v>128.9</v>
      </c>
      <c r="V110" s="4">
        <v>132.6</v>
      </c>
      <c r="W110" s="6">
        <v>394.70000000000005</v>
      </c>
      <c r="X110" s="4">
        <v>123.4</v>
      </c>
      <c r="Y110" s="4">
        <v>126.2</v>
      </c>
      <c r="Z110" s="4">
        <v>126.6</v>
      </c>
      <c r="AA110" s="4">
        <v>123.7</v>
      </c>
      <c r="AB110" s="4">
        <v>113.6</v>
      </c>
      <c r="AC110" s="6">
        <v>739.7</v>
      </c>
      <c r="AD110" s="4">
        <v>121.4</v>
      </c>
      <c r="AE110" s="4">
        <v>126.2</v>
      </c>
      <c r="AF110" s="4">
        <v>114.9</v>
      </c>
      <c r="AG110" s="4">
        <v>120.1</v>
      </c>
      <c r="AH110" s="4">
        <v>128.1</v>
      </c>
      <c r="AI110" s="6">
        <v>490</v>
      </c>
      <c r="AJ110" s="4">
        <v>3314.5</v>
      </c>
      <c r="AK110" s="4">
        <v>489.29999999999995</v>
      </c>
      <c r="AL110" s="4">
        <v>271.7</v>
      </c>
      <c r="AM110" s="4">
        <v>248.5</v>
      </c>
      <c r="AN110" s="4">
        <v>390</v>
      </c>
      <c r="AO110" s="4">
        <v>290.60000000000002</v>
      </c>
      <c r="AP110">
        <v>616.00000000000011</v>
      </c>
    </row>
    <row r="111" spans="1:42" x14ac:dyDescent="0.25">
      <c r="A111" s="4" t="s">
        <v>43</v>
      </c>
      <c r="B111" s="4">
        <v>2016</v>
      </c>
      <c r="C111" s="4" t="s">
        <v>42</v>
      </c>
      <c r="D111" s="4" t="s">
        <v>213</v>
      </c>
      <c r="E111" s="4">
        <v>124.7</v>
      </c>
      <c r="F111" s="4">
        <v>135.9</v>
      </c>
      <c r="G111" s="4">
        <v>132</v>
      </c>
      <c r="H111" s="4">
        <v>129.19999999999999</v>
      </c>
      <c r="I111" s="4">
        <v>109.7</v>
      </c>
      <c r="J111" s="4">
        <v>119</v>
      </c>
      <c r="K111" s="4">
        <v>144.1</v>
      </c>
      <c r="L111" s="4">
        <v>184.2</v>
      </c>
      <c r="M111" s="4">
        <v>96.7</v>
      </c>
      <c r="N111" s="4">
        <v>139.5</v>
      </c>
      <c r="O111" s="4">
        <v>120.5</v>
      </c>
      <c r="P111" s="4">
        <v>134.69999999999999</v>
      </c>
      <c r="Q111" s="4">
        <v>131.19999999999999</v>
      </c>
      <c r="R111" s="6">
        <v>1701.4</v>
      </c>
      <c r="S111" s="4">
        <v>139.5</v>
      </c>
      <c r="T111" s="4">
        <v>125.8</v>
      </c>
      <c r="U111" s="4">
        <v>119.8</v>
      </c>
      <c r="V111" s="4">
        <v>124.9</v>
      </c>
      <c r="W111" s="6">
        <v>370.5</v>
      </c>
      <c r="X111" s="4">
        <v>123.4</v>
      </c>
      <c r="Y111" s="4">
        <v>116.9</v>
      </c>
      <c r="Z111" s="4">
        <v>121.6</v>
      </c>
      <c r="AA111" s="4">
        <v>119.1</v>
      </c>
      <c r="AB111" s="4">
        <v>108.9</v>
      </c>
      <c r="AC111" s="6">
        <v>716.3</v>
      </c>
      <c r="AD111" s="4">
        <v>118.5</v>
      </c>
      <c r="AE111" s="4">
        <v>126.4</v>
      </c>
      <c r="AF111" s="4">
        <v>114</v>
      </c>
      <c r="AG111" s="4">
        <v>116.8</v>
      </c>
      <c r="AH111" s="4">
        <v>124.2</v>
      </c>
      <c r="AI111" s="6">
        <v>488.8</v>
      </c>
      <c r="AJ111" s="4">
        <v>3277</v>
      </c>
      <c r="AK111" s="4">
        <v>483.09999999999997</v>
      </c>
      <c r="AL111" s="4">
        <v>263.10000000000002</v>
      </c>
      <c r="AM111" s="4">
        <v>249.2</v>
      </c>
      <c r="AN111" s="4">
        <v>397.09999999999997</v>
      </c>
      <c r="AO111" s="4">
        <v>308.89999999999998</v>
      </c>
      <c r="AP111">
        <v>597.19999999999993</v>
      </c>
    </row>
    <row r="112" spans="1:42" x14ac:dyDescent="0.25">
      <c r="A112" s="4" t="s">
        <v>44</v>
      </c>
      <c r="B112" s="4">
        <v>2016</v>
      </c>
      <c r="C112" s="4" t="s">
        <v>42</v>
      </c>
      <c r="D112" s="4" t="s">
        <v>213</v>
      </c>
      <c r="E112" s="4">
        <v>126.1</v>
      </c>
      <c r="F112" s="4">
        <v>134.1</v>
      </c>
      <c r="G112" s="4">
        <v>128.6</v>
      </c>
      <c r="H112" s="4">
        <v>129.9</v>
      </c>
      <c r="I112" s="4">
        <v>115.5</v>
      </c>
      <c r="J112" s="4">
        <v>125.7</v>
      </c>
      <c r="K112" s="4">
        <v>141.5</v>
      </c>
      <c r="L112" s="4">
        <v>170.7</v>
      </c>
      <c r="M112" s="4">
        <v>97.4</v>
      </c>
      <c r="N112" s="4">
        <v>132.9</v>
      </c>
      <c r="O112" s="4">
        <v>122.7</v>
      </c>
      <c r="P112" s="4">
        <v>135.30000000000001</v>
      </c>
      <c r="Q112" s="4">
        <v>131.30000000000001</v>
      </c>
      <c r="R112" s="6">
        <v>1691.7</v>
      </c>
      <c r="S112" s="4">
        <v>135.19999999999999</v>
      </c>
      <c r="T112" s="4">
        <v>130.30000000000001</v>
      </c>
      <c r="U112" s="4">
        <v>125.1</v>
      </c>
      <c r="V112" s="4">
        <v>129.5</v>
      </c>
      <c r="W112" s="6">
        <v>384.9</v>
      </c>
      <c r="X112" s="4">
        <v>123.4</v>
      </c>
      <c r="Y112" s="4">
        <v>122.7</v>
      </c>
      <c r="Z112" s="4">
        <v>124.2</v>
      </c>
      <c r="AA112" s="4">
        <v>122</v>
      </c>
      <c r="AB112" s="4">
        <v>111.1</v>
      </c>
      <c r="AC112" s="6">
        <v>729.69999999999993</v>
      </c>
      <c r="AD112" s="4">
        <v>119.8</v>
      </c>
      <c r="AE112" s="4">
        <v>126.3</v>
      </c>
      <c r="AF112" s="4">
        <v>114.5</v>
      </c>
      <c r="AG112" s="4">
        <v>118.5</v>
      </c>
      <c r="AH112" s="4">
        <v>126.3</v>
      </c>
      <c r="AI112" s="6">
        <v>488</v>
      </c>
      <c r="AJ112" s="4">
        <v>3294.2999999999997</v>
      </c>
      <c r="AK112" s="4">
        <v>486.70000000000005</v>
      </c>
      <c r="AL112" s="4">
        <v>267.2</v>
      </c>
      <c r="AM112" s="4">
        <v>248.4</v>
      </c>
      <c r="AN112" s="4">
        <v>392.6</v>
      </c>
      <c r="AO112" s="4">
        <v>296.79999999999995</v>
      </c>
      <c r="AP112">
        <v>607.69999999999993</v>
      </c>
    </row>
    <row r="113" spans="1:42" x14ac:dyDescent="0.25">
      <c r="A113" s="4" t="s">
        <v>41</v>
      </c>
      <c r="B113" s="4">
        <v>2016</v>
      </c>
      <c r="C113" s="4" t="s">
        <v>45</v>
      </c>
      <c r="D113" s="4" t="s">
        <v>214</v>
      </c>
      <c r="E113" s="4">
        <v>127.1</v>
      </c>
      <c r="F113" s="4">
        <v>133.69999999999999</v>
      </c>
      <c r="G113" s="4">
        <v>127.7</v>
      </c>
      <c r="H113" s="4">
        <v>130.69999999999999</v>
      </c>
      <c r="I113" s="4">
        <v>118.5</v>
      </c>
      <c r="J113" s="4">
        <v>130.4</v>
      </c>
      <c r="K113" s="4">
        <v>130.9</v>
      </c>
      <c r="L113" s="4">
        <v>162.80000000000001</v>
      </c>
      <c r="M113" s="4">
        <v>98.7</v>
      </c>
      <c r="N113" s="4">
        <v>130.6</v>
      </c>
      <c r="O113" s="4">
        <v>124.8</v>
      </c>
      <c r="P113" s="4">
        <v>136.4</v>
      </c>
      <c r="Q113" s="4">
        <v>130.30000000000001</v>
      </c>
      <c r="R113" s="6">
        <v>1682.6</v>
      </c>
      <c r="S113" s="4">
        <v>134.4</v>
      </c>
      <c r="T113" s="4">
        <v>133.9</v>
      </c>
      <c r="U113" s="4">
        <v>129.80000000000001</v>
      </c>
      <c r="V113" s="4">
        <v>133.4</v>
      </c>
      <c r="W113" s="6">
        <v>397.1</v>
      </c>
      <c r="X113" s="4">
        <v>124.4</v>
      </c>
      <c r="Y113" s="4">
        <v>127.5</v>
      </c>
      <c r="Z113" s="4">
        <v>127.1</v>
      </c>
      <c r="AA113" s="4">
        <v>124.3</v>
      </c>
      <c r="AB113" s="4">
        <v>113.9</v>
      </c>
      <c r="AC113" s="6">
        <v>744.30000000000007</v>
      </c>
      <c r="AD113" s="4">
        <v>122.3</v>
      </c>
      <c r="AE113" s="4">
        <v>127.1</v>
      </c>
      <c r="AF113" s="4">
        <v>116.8</v>
      </c>
      <c r="AG113" s="4">
        <v>120.9</v>
      </c>
      <c r="AH113" s="4">
        <v>127.9</v>
      </c>
      <c r="AI113" s="6">
        <v>494.4</v>
      </c>
      <c r="AJ113" s="4">
        <v>3318.4</v>
      </c>
      <c r="AK113" s="4">
        <v>490.2</v>
      </c>
      <c r="AL113" s="4">
        <v>261.3</v>
      </c>
      <c r="AM113" s="4">
        <v>249.1</v>
      </c>
      <c r="AN113" s="4">
        <v>392.09999999999997</v>
      </c>
      <c r="AO113" s="4">
        <v>289.89999999999998</v>
      </c>
      <c r="AP113">
        <v>620</v>
      </c>
    </row>
    <row r="114" spans="1:42" x14ac:dyDescent="0.25">
      <c r="A114" s="4" t="s">
        <v>43</v>
      </c>
      <c r="B114" s="4">
        <v>2016</v>
      </c>
      <c r="C114" s="4" t="s">
        <v>45</v>
      </c>
      <c r="D114" s="4" t="s">
        <v>214</v>
      </c>
      <c r="E114" s="4">
        <v>124.8</v>
      </c>
      <c r="F114" s="4">
        <v>135.1</v>
      </c>
      <c r="G114" s="4">
        <v>130.30000000000001</v>
      </c>
      <c r="H114" s="4">
        <v>129.6</v>
      </c>
      <c r="I114" s="4">
        <v>108.4</v>
      </c>
      <c r="J114" s="4">
        <v>118.6</v>
      </c>
      <c r="K114" s="4">
        <v>129.19999999999999</v>
      </c>
      <c r="L114" s="4">
        <v>176.4</v>
      </c>
      <c r="M114" s="4">
        <v>99.1</v>
      </c>
      <c r="N114" s="4">
        <v>139.69999999999999</v>
      </c>
      <c r="O114" s="4">
        <v>120.6</v>
      </c>
      <c r="P114" s="4">
        <v>135.19999999999999</v>
      </c>
      <c r="Q114" s="4">
        <v>129.1</v>
      </c>
      <c r="R114" s="6">
        <v>1676.1</v>
      </c>
      <c r="S114" s="4">
        <v>140</v>
      </c>
      <c r="T114" s="4">
        <v>126.2</v>
      </c>
      <c r="U114" s="4">
        <v>120.1</v>
      </c>
      <c r="V114" s="4">
        <v>125.3</v>
      </c>
      <c r="W114" s="6">
        <v>371.6</v>
      </c>
      <c r="X114" s="4">
        <v>124.4</v>
      </c>
      <c r="Y114" s="4">
        <v>116</v>
      </c>
      <c r="Z114" s="4">
        <v>121.8</v>
      </c>
      <c r="AA114" s="4">
        <v>119.5</v>
      </c>
      <c r="AB114" s="4">
        <v>109.1</v>
      </c>
      <c r="AC114" s="6">
        <v>717.09999999999991</v>
      </c>
      <c r="AD114" s="4">
        <v>118.8</v>
      </c>
      <c r="AE114" s="4">
        <v>126.3</v>
      </c>
      <c r="AF114" s="4">
        <v>116.2</v>
      </c>
      <c r="AG114" s="4">
        <v>117.2</v>
      </c>
      <c r="AH114" s="4">
        <v>123.8</v>
      </c>
      <c r="AI114" s="6">
        <v>492.2</v>
      </c>
      <c r="AJ114" s="4">
        <v>3256.9999999999995</v>
      </c>
      <c r="AK114" s="4">
        <v>484</v>
      </c>
      <c r="AL114" s="4">
        <v>247.79999999999998</v>
      </c>
      <c r="AM114" s="4">
        <v>248.1</v>
      </c>
      <c r="AN114" s="4">
        <v>395</v>
      </c>
      <c r="AO114" s="4">
        <v>301.2</v>
      </c>
      <c r="AP114">
        <v>597.59999999999991</v>
      </c>
    </row>
    <row r="115" spans="1:42" x14ac:dyDescent="0.25">
      <c r="A115" s="4" t="s">
        <v>44</v>
      </c>
      <c r="B115" s="4">
        <v>2016</v>
      </c>
      <c r="C115" s="4" t="s">
        <v>45</v>
      </c>
      <c r="D115" s="4" t="s">
        <v>214</v>
      </c>
      <c r="E115" s="4">
        <v>126.4</v>
      </c>
      <c r="F115" s="4">
        <v>134.19999999999999</v>
      </c>
      <c r="G115" s="4">
        <v>128.69999999999999</v>
      </c>
      <c r="H115" s="4">
        <v>130.30000000000001</v>
      </c>
      <c r="I115" s="4">
        <v>114.8</v>
      </c>
      <c r="J115" s="4">
        <v>124.9</v>
      </c>
      <c r="K115" s="4">
        <v>130.30000000000001</v>
      </c>
      <c r="L115" s="4">
        <v>167.4</v>
      </c>
      <c r="M115" s="4">
        <v>98.8</v>
      </c>
      <c r="N115" s="4">
        <v>133.6</v>
      </c>
      <c r="O115" s="4">
        <v>123</v>
      </c>
      <c r="P115" s="4">
        <v>135.80000000000001</v>
      </c>
      <c r="Q115" s="4">
        <v>129.9</v>
      </c>
      <c r="R115" s="6">
        <v>1678.1</v>
      </c>
      <c r="S115" s="4">
        <v>135.9</v>
      </c>
      <c r="T115" s="4">
        <v>130.9</v>
      </c>
      <c r="U115" s="4">
        <v>125.8</v>
      </c>
      <c r="V115" s="4">
        <v>130.19999999999999</v>
      </c>
      <c r="W115" s="6">
        <v>386.9</v>
      </c>
      <c r="X115" s="4">
        <v>124.4</v>
      </c>
      <c r="Y115" s="4">
        <v>123.1</v>
      </c>
      <c r="Z115" s="4">
        <v>124.6</v>
      </c>
      <c r="AA115" s="4">
        <v>122.5</v>
      </c>
      <c r="AB115" s="4">
        <v>111.4</v>
      </c>
      <c r="AC115" s="6">
        <v>732.6</v>
      </c>
      <c r="AD115" s="4">
        <v>120.3</v>
      </c>
      <c r="AE115" s="4">
        <v>126.6</v>
      </c>
      <c r="AF115" s="4">
        <v>116.6</v>
      </c>
      <c r="AG115" s="4">
        <v>119.1</v>
      </c>
      <c r="AH115" s="4">
        <v>126</v>
      </c>
      <c r="AI115" s="6">
        <v>491.9</v>
      </c>
      <c r="AJ115" s="4">
        <v>3289.5</v>
      </c>
      <c r="AK115" s="4">
        <v>487.5</v>
      </c>
      <c r="AL115" s="4">
        <v>255.20000000000002</v>
      </c>
      <c r="AM115" s="4">
        <v>248.39999999999998</v>
      </c>
      <c r="AN115" s="4">
        <v>393.2</v>
      </c>
      <c r="AO115" s="4">
        <v>293.8</v>
      </c>
      <c r="AP115">
        <v>610.1</v>
      </c>
    </row>
    <row r="116" spans="1:42" x14ac:dyDescent="0.25">
      <c r="A116" s="4" t="s">
        <v>41</v>
      </c>
      <c r="B116" s="4">
        <v>2016</v>
      </c>
      <c r="C116" s="4" t="s">
        <v>46</v>
      </c>
      <c r="D116" s="4" t="s">
        <v>215</v>
      </c>
      <c r="E116" s="4">
        <v>127.3</v>
      </c>
      <c r="F116" s="4">
        <v>134.4</v>
      </c>
      <c r="G116" s="4">
        <v>125.1</v>
      </c>
      <c r="H116" s="4">
        <v>130.5</v>
      </c>
      <c r="I116" s="4">
        <v>118.3</v>
      </c>
      <c r="J116" s="4">
        <v>131.69999999999999</v>
      </c>
      <c r="K116" s="4">
        <v>130.69999999999999</v>
      </c>
      <c r="L116" s="4">
        <v>161.19999999999999</v>
      </c>
      <c r="M116" s="4">
        <v>100.4</v>
      </c>
      <c r="N116" s="4">
        <v>130.80000000000001</v>
      </c>
      <c r="O116" s="4">
        <v>124.9</v>
      </c>
      <c r="P116" s="4">
        <v>137</v>
      </c>
      <c r="Q116" s="4">
        <v>130.4</v>
      </c>
      <c r="R116" s="6">
        <v>1682.7000000000003</v>
      </c>
      <c r="S116" s="4">
        <v>135</v>
      </c>
      <c r="T116" s="4">
        <v>134.4</v>
      </c>
      <c r="U116" s="4">
        <v>130.19999999999999</v>
      </c>
      <c r="V116" s="4">
        <v>133.80000000000001</v>
      </c>
      <c r="W116" s="6">
        <v>398.40000000000003</v>
      </c>
      <c r="X116" s="4">
        <v>124.9</v>
      </c>
      <c r="Y116" s="4">
        <v>127</v>
      </c>
      <c r="Z116" s="4">
        <v>127.7</v>
      </c>
      <c r="AA116" s="4">
        <v>124.8</v>
      </c>
      <c r="AB116" s="4">
        <v>113.6</v>
      </c>
      <c r="AC116" s="6">
        <v>745.5</v>
      </c>
      <c r="AD116" s="4">
        <v>122.5</v>
      </c>
      <c r="AE116" s="4">
        <v>127.5</v>
      </c>
      <c r="AF116" s="4">
        <v>117.4</v>
      </c>
      <c r="AG116" s="4">
        <v>121.1</v>
      </c>
      <c r="AH116" s="4">
        <v>128</v>
      </c>
      <c r="AI116" s="6">
        <v>496</v>
      </c>
      <c r="AJ116" s="4">
        <v>3322.6000000000004</v>
      </c>
      <c r="AK116" s="4">
        <v>492.70000000000005</v>
      </c>
      <c r="AL116" s="4">
        <v>262.39999999999998</v>
      </c>
      <c r="AM116" s="4">
        <v>249.10000000000002</v>
      </c>
      <c r="AN116" s="4">
        <v>390</v>
      </c>
      <c r="AO116" s="4">
        <v>288.5</v>
      </c>
      <c r="AP116">
        <v>620.70000000000005</v>
      </c>
    </row>
    <row r="117" spans="1:42" x14ac:dyDescent="0.25">
      <c r="A117" s="4" t="s">
        <v>43</v>
      </c>
      <c r="B117" s="4">
        <v>2016</v>
      </c>
      <c r="C117" s="4" t="s">
        <v>46</v>
      </c>
      <c r="D117" s="4" t="s">
        <v>215</v>
      </c>
      <c r="E117" s="4">
        <v>124.8</v>
      </c>
      <c r="F117" s="4">
        <v>136.30000000000001</v>
      </c>
      <c r="G117" s="4">
        <v>123.7</v>
      </c>
      <c r="H117" s="4">
        <v>129.69999999999999</v>
      </c>
      <c r="I117" s="4">
        <v>107.9</v>
      </c>
      <c r="J117" s="4">
        <v>119.9</v>
      </c>
      <c r="K117" s="4">
        <v>128.1</v>
      </c>
      <c r="L117" s="4">
        <v>170.3</v>
      </c>
      <c r="M117" s="4">
        <v>101.8</v>
      </c>
      <c r="N117" s="4">
        <v>140.1</v>
      </c>
      <c r="O117" s="4">
        <v>120.7</v>
      </c>
      <c r="P117" s="4">
        <v>135.4</v>
      </c>
      <c r="Q117" s="4">
        <v>128.9</v>
      </c>
      <c r="R117" s="6">
        <v>1667.6000000000001</v>
      </c>
      <c r="S117" s="4">
        <v>140.6</v>
      </c>
      <c r="T117" s="4">
        <v>126.4</v>
      </c>
      <c r="U117" s="4">
        <v>120.3</v>
      </c>
      <c r="V117" s="4">
        <v>125.5</v>
      </c>
      <c r="W117" s="6">
        <v>372.2</v>
      </c>
      <c r="X117" s="4">
        <v>124.9</v>
      </c>
      <c r="Y117" s="4">
        <v>114.8</v>
      </c>
      <c r="Z117" s="4">
        <v>122.3</v>
      </c>
      <c r="AA117" s="4">
        <v>119.7</v>
      </c>
      <c r="AB117" s="4">
        <v>108.5</v>
      </c>
      <c r="AC117" s="6">
        <v>716.6</v>
      </c>
      <c r="AD117" s="4">
        <v>119.1</v>
      </c>
      <c r="AE117" s="4">
        <v>126.4</v>
      </c>
      <c r="AF117" s="4">
        <v>117.1</v>
      </c>
      <c r="AG117" s="4">
        <v>117.3</v>
      </c>
      <c r="AH117" s="4">
        <v>123.8</v>
      </c>
      <c r="AI117" s="6">
        <v>494.09999999999997</v>
      </c>
      <c r="AJ117" s="4">
        <v>3250.5</v>
      </c>
      <c r="AK117" s="4">
        <v>486.79999999999995</v>
      </c>
      <c r="AL117" s="4">
        <v>248</v>
      </c>
      <c r="AM117" s="4">
        <v>248</v>
      </c>
      <c r="AN117" s="4">
        <v>389.7</v>
      </c>
      <c r="AO117" s="4">
        <v>295.10000000000002</v>
      </c>
      <c r="AP117">
        <v>596.9</v>
      </c>
    </row>
    <row r="118" spans="1:42" x14ac:dyDescent="0.25">
      <c r="A118" s="4" t="s">
        <v>44</v>
      </c>
      <c r="B118" s="4">
        <v>2016</v>
      </c>
      <c r="C118" s="4" t="s">
        <v>46</v>
      </c>
      <c r="D118" s="4" t="s">
        <v>215</v>
      </c>
      <c r="E118" s="4">
        <v>126.5</v>
      </c>
      <c r="F118" s="4">
        <v>135.1</v>
      </c>
      <c r="G118" s="4">
        <v>124.6</v>
      </c>
      <c r="H118" s="4">
        <v>130.19999999999999</v>
      </c>
      <c r="I118" s="4">
        <v>114.5</v>
      </c>
      <c r="J118" s="4">
        <v>126.2</v>
      </c>
      <c r="K118" s="4">
        <v>129.80000000000001</v>
      </c>
      <c r="L118" s="4">
        <v>164.3</v>
      </c>
      <c r="M118" s="4">
        <v>100.9</v>
      </c>
      <c r="N118" s="4">
        <v>133.9</v>
      </c>
      <c r="O118" s="4">
        <v>123.1</v>
      </c>
      <c r="P118" s="4">
        <v>136.30000000000001</v>
      </c>
      <c r="Q118" s="4">
        <v>129.80000000000001</v>
      </c>
      <c r="R118" s="6">
        <v>1675.2</v>
      </c>
      <c r="S118" s="4">
        <v>136.5</v>
      </c>
      <c r="T118" s="4">
        <v>131.30000000000001</v>
      </c>
      <c r="U118" s="4">
        <v>126.1</v>
      </c>
      <c r="V118" s="4">
        <v>130.5</v>
      </c>
      <c r="W118" s="6">
        <v>387.9</v>
      </c>
      <c r="X118" s="4">
        <v>124.9</v>
      </c>
      <c r="Y118" s="4">
        <v>122.4</v>
      </c>
      <c r="Z118" s="4">
        <v>125.1</v>
      </c>
      <c r="AA118" s="4">
        <v>122.9</v>
      </c>
      <c r="AB118" s="4">
        <v>110.9</v>
      </c>
      <c r="AC118" s="6">
        <v>733.09999999999991</v>
      </c>
      <c r="AD118" s="4">
        <v>120.6</v>
      </c>
      <c r="AE118" s="4">
        <v>126.9</v>
      </c>
      <c r="AF118" s="4">
        <v>117.3</v>
      </c>
      <c r="AG118" s="4">
        <v>119.3</v>
      </c>
      <c r="AH118" s="4">
        <v>126</v>
      </c>
      <c r="AI118" s="6">
        <v>493.70000000000005</v>
      </c>
      <c r="AJ118" s="4">
        <v>3289.8999999999996</v>
      </c>
      <c r="AK118" s="4">
        <v>490.1</v>
      </c>
      <c r="AL118" s="4">
        <v>256</v>
      </c>
      <c r="AM118" s="4">
        <v>248.4</v>
      </c>
      <c r="AN118" s="4">
        <v>389.9</v>
      </c>
      <c r="AO118" s="4">
        <v>290.8</v>
      </c>
      <c r="AP118">
        <v>610.19999999999993</v>
      </c>
    </row>
    <row r="119" spans="1:42" x14ac:dyDescent="0.25">
      <c r="A119" s="4" t="s">
        <v>41</v>
      </c>
      <c r="B119" s="4">
        <v>2016</v>
      </c>
      <c r="C119" s="4" t="s">
        <v>47</v>
      </c>
      <c r="D119" s="4" t="s">
        <v>216</v>
      </c>
      <c r="E119" s="4">
        <v>127.4</v>
      </c>
      <c r="F119" s="4">
        <v>135.4</v>
      </c>
      <c r="G119" s="4">
        <v>123.4</v>
      </c>
      <c r="H119" s="4">
        <v>131.30000000000001</v>
      </c>
      <c r="I119" s="4">
        <v>118.2</v>
      </c>
      <c r="J119" s="4">
        <v>138.1</v>
      </c>
      <c r="K119" s="4">
        <v>134.1</v>
      </c>
      <c r="L119" s="4">
        <v>162.69999999999999</v>
      </c>
      <c r="M119" s="4">
        <v>105</v>
      </c>
      <c r="N119" s="4">
        <v>131.4</v>
      </c>
      <c r="O119" s="4">
        <v>125.4</v>
      </c>
      <c r="P119" s="4">
        <v>137.4</v>
      </c>
      <c r="Q119" s="4">
        <v>131.80000000000001</v>
      </c>
      <c r="R119" s="6">
        <v>1701.6000000000004</v>
      </c>
      <c r="S119" s="4">
        <v>135.5</v>
      </c>
      <c r="T119" s="4">
        <v>135</v>
      </c>
      <c r="U119" s="4">
        <v>130.6</v>
      </c>
      <c r="V119" s="4">
        <v>134.4</v>
      </c>
      <c r="W119" s="6">
        <v>400</v>
      </c>
      <c r="X119" s="4">
        <v>125.6</v>
      </c>
      <c r="Y119" s="4">
        <v>127</v>
      </c>
      <c r="Z119" s="4">
        <v>128</v>
      </c>
      <c r="AA119" s="4">
        <v>125.2</v>
      </c>
      <c r="AB119" s="4">
        <v>114.4</v>
      </c>
      <c r="AC119" s="6">
        <v>748.1</v>
      </c>
      <c r="AD119" s="4">
        <v>123.2</v>
      </c>
      <c r="AE119" s="4">
        <v>127.9</v>
      </c>
      <c r="AF119" s="4">
        <v>118.4</v>
      </c>
      <c r="AG119" s="4">
        <v>121.7</v>
      </c>
      <c r="AH119" s="4">
        <v>129</v>
      </c>
      <c r="AI119" s="6">
        <v>498.8</v>
      </c>
      <c r="AJ119" s="4">
        <v>3348.5000000000005</v>
      </c>
      <c r="AK119" s="4">
        <v>499.6</v>
      </c>
      <c r="AL119" s="4">
        <v>272.2</v>
      </c>
      <c r="AM119" s="4">
        <v>249.60000000000002</v>
      </c>
      <c r="AN119" s="4">
        <v>390.1</v>
      </c>
      <c r="AO119" s="4">
        <v>290.10000000000002</v>
      </c>
      <c r="AP119">
        <v>622.9</v>
      </c>
    </row>
    <row r="120" spans="1:42" x14ac:dyDescent="0.25">
      <c r="A120" s="4" t="s">
        <v>43</v>
      </c>
      <c r="B120" s="4">
        <v>2016</v>
      </c>
      <c r="C120" s="4" t="s">
        <v>47</v>
      </c>
      <c r="D120" s="4" t="s">
        <v>216</v>
      </c>
      <c r="E120" s="4">
        <v>124.9</v>
      </c>
      <c r="F120" s="4">
        <v>139.30000000000001</v>
      </c>
      <c r="G120" s="4">
        <v>119.9</v>
      </c>
      <c r="H120" s="4">
        <v>130.19999999999999</v>
      </c>
      <c r="I120" s="4">
        <v>108.9</v>
      </c>
      <c r="J120" s="4">
        <v>131.1</v>
      </c>
      <c r="K120" s="4">
        <v>136.80000000000001</v>
      </c>
      <c r="L120" s="4">
        <v>176.9</v>
      </c>
      <c r="M120" s="4">
        <v>109.1</v>
      </c>
      <c r="N120" s="4">
        <v>140.4</v>
      </c>
      <c r="O120" s="4">
        <v>121.1</v>
      </c>
      <c r="P120" s="4">
        <v>135.9</v>
      </c>
      <c r="Q120" s="4">
        <v>131.80000000000001</v>
      </c>
      <c r="R120" s="6">
        <v>1706.3</v>
      </c>
      <c r="S120" s="4">
        <v>141.5</v>
      </c>
      <c r="T120" s="4">
        <v>126.8</v>
      </c>
      <c r="U120" s="4">
        <v>120.5</v>
      </c>
      <c r="V120" s="4">
        <v>125.8</v>
      </c>
      <c r="W120" s="6">
        <v>373.1</v>
      </c>
      <c r="X120" s="4">
        <v>125.6</v>
      </c>
      <c r="Y120" s="4">
        <v>114.6</v>
      </c>
      <c r="Z120" s="4">
        <v>122.8</v>
      </c>
      <c r="AA120" s="4">
        <v>120</v>
      </c>
      <c r="AB120" s="4">
        <v>110</v>
      </c>
      <c r="AC120" s="6">
        <v>720.6</v>
      </c>
      <c r="AD120" s="4">
        <v>119.5</v>
      </c>
      <c r="AE120" s="4">
        <v>127.6</v>
      </c>
      <c r="AF120" s="4">
        <v>117.6</v>
      </c>
      <c r="AG120" s="4">
        <v>118.2</v>
      </c>
      <c r="AH120" s="4">
        <v>125.3</v>
      </c>
      <c r="AI120" s="6">
        <v>496.8</v>
      </c>
      <c r="AJ120" s="4">
        <v>3296.8</v>
      </c>
      <c r="AK120" s="4">
        <v>497.90000000000003</v>
      </c>
      <c r="AL120" s="4">
        <v>267.89999999999998</v>
      </c>
      <c r="AM120" s="4">
        <v>249.3</v>
      </c>
      <c r="AN120" s="4">
        <v>389.40000000000003</v>
      </c>
      <c r="AO120" s="4">
        <v>301.8</v>
      </c>
      <c r="AP120">
        <v>600.6</v>
      </c>
    </row>
    <row r="121" spans="1:42" x14ac:dyDescent="0.25">
      <c r="A121" s="4" t="s">
        <v>44</v>
      </c>
      <c r="B121" s="4">
        <v>2016</v>
      </c>
      <c r="C121" s="4" t="s">
        <v>47</v>
      </c>
      <c r="D121" s="4" t="s">
        <v>216</v>
      </c>
      <c r="E121" s="4">
        <v>126.6</v>
      </c>
      <c r="F121" s="4">
        <v>136.80000000000001</v>
      </c>
      <c r="G121" s="4">
        <v>122</v>
      </c>
      <c r="H121" s="4">
        <v>130.9</v>
      </c>
      <c r="I121" s="4">
        <v>114.8</v>
      </c>
      <c r="J121" s="4">
        <v>134.80000000000001</v>
      </c>
      <c r="K121" s="4">
        <v>135</v>
      </c>
      <c r="L121" s="4">
        <v>167.5</v>
      </c>
      <c r="M121" s="4">
        <v>106.4</v>
      </c>
      <c r="N121" s="4">
        <v>134.4</v>
      </c>
      <c r="O121" s="4">
        <v>123.6</v>
      </c>
      <c r="P121" s="4">
        <v>136.69999999999999</v>
      </c>
      <c r="Q121" s="4">
        <v>131.80000000000001</v>
      </c>
      <c r="R121" s="6">
        <v>1701.3</v>
      </c>
      <c r="S121" s="4">
        <v>137.1</v>
      </c>
      <c r="T121" s="4">
        <v>131.80000000000001</v>
      </c>
      <c r="U121" s="4">
        <v>126.4</v>
      </c>
      <c r="V121" s="4">
        <v>131</v>
      </c>
      <c r="W121" s="6">
        <v>389.20000000000005</v>
      </c>
      <c r="X121" s="4">
        <v>125.6</v>
      </c>
      <c r="Y121" s="4">
        <v>122.3</v>
      </c>
      <c r="Z121" s="4">
        <v>125.5</v>
      </c>
      <c r="AA121" s="4">
        <v>123.2</v>
      </c>
      <c r="AB121" s="4">
        <v>112.1</v>
      </c>
      <c r="AC121" s="6">
        <v>736.4</v>
      </c>
      <c r="AD121" s="4">
        <v>121.1</v>
      </c>
      <c r="AE121" s="4">
        <v>127.7</v>
      </c>
      <c r="AF121" s="4">
        <v>118.1</v>
      </c>
      <c r="AG121" s="4">
        <v>120</v>
      </c>
      <c r="AH121" s="4">
        <v>127.3</v>
      </c>
      <c r="AI121" s="6">
        <v>496.29999999999995</v>
      </c>
      <c r="AJ121" s="4">
        <v>3323.2</v>
      </c>
      <c r="AK121" s="4">
        <v>498.5</v>
      </c>
      <c r="AL121" s="4">
        <v>269.8</v>
      </c>
      <c r="AM121" s="4">
        <v>249.2</v>
      </c>
      <c r="AN121" s="4">
        <v>389.70000000000005</v>
      </c>
      <c r="AO121" s="4">
        <v>294.10000000000002</v>
      </c>
      <c r="AP121">
        <v>613.20000000000005</v>
      </c>
    </row>
    <row r="122" spans="1:42" x14ac:dyDescent="0.25">
      <c r="A122" s="4" t="s">
        <v>41</v>
      </c>
      <c r="B122" s="4">
        <v>2016</v>
      </c>
      <c r="C122" s="4" t="s">
        <v>48</v>
      </c>
      <c r="D122" s="4" t="s">
        <v>217</v>
      </c>
      <c r="E122" s="4">
        <v>127.6</v>
      </c>
      <c r="F122" s="4">
        <v>137.5</v>
      </c>
      <c r="G122" s="4">
        <v>124.4</v>
      </c>
      <c r="H122" s="4">
        <v>132.4</v>
      </c>
      <c r="I122" s="4">
        <v>118.2</v>
      </c>
      <c r="J122" s="4">
        <v>138.1</v>
      </c>
      <c r="K122" s="4">
        <v>141.80000000000001</v>
      </c>
      <c r="L122" s="4">
        <v>166</v>
      </c>
      <c r="M122" s="4">
        <v>107.5</v>
      </c>
      <c r="N122" s="4">
        <v>132.19999999999999</v>
      </c>
      <c r="O122" s="4">
        <v>126.1</v>
      </c>
      <c r="P122" s="4">
        <v>138.30000000000001</v>
      </c>
      <c r="Q122" s="4">
        <v>133.6</v>
      </c>
      <c r="R122" s="6">
        <v>1723.6999999999998</v>
      </c>
      <c r="S122" s="4">
        <v>136</v>
      </c>
      <c r="T122" s="4">
        <v>135.4</v>
      </c>
      <c r="U122" s="4">
        <v>131.1</v>
      </c>
      <c r="V122" s="4">
        <v>134.80000000000001</v>
      </c>
      <c r="W122" s="6">
        <v>401.3</v>
      </c>
      <c r="X122" s="4">
        <v>126</v>
      </c>
      <c r="Y122" s="4">
        <v>127.4</v>
      </c>
      <c r="Z122" s="4">
        <v>128.5</v>
      </c>
      <c r="AA122" s="4">
        <v>125.8</v>
      </c>
      <c r="AB122" s="4">
        <v>115.1</v>
      </c>
      <c r="AC122" s="6">
        <v>751.9</v>
      </c>
      <c r="AD122" s="4">
        <v>123.6</v>
      </c>
      <c r="AE122" s="4">
        <v>129.1</v>
      </c>
      <c r="AF122" s="4">
        <v>119.7</v>
      </c>
      <c r="AG122" s="4">
        <v>122.5</v>
      </c>
      <c r="AH122" s="4">
        <v>130.30000000000001</v>
      </c>
      <c r="AI122" s="6">
        <v>501.8</v>
      </c>
      <c r="AJ122" s="4">
        <v>3378.7000000000003</v>
      </c>
      <c r="AK122" s="4">
        <v>505.5</v>
      </c>
      <c r="AL122" s="4">
        <v>279.89999999999998</v>
      </c>
      <c r="AM122" s="4">
        <v>250.39999999999998</v>
      </c>
      <c r="AN122" s="4">
        <v>394.29999999999995</v>
      </c>
      <c r="AO122" s="4">
        <v>293.60000000000002</v>
      </c>
      <c r="AP122">
        <v>626.1</v>
      </c>
    </row>
    <row r="123" spans="1:42" x14ac:dyDescent="0.25">
      <c r="A123" s="4" t="s">
        <v>43</v>
      </c>
      <c r="B123" s="4">
        <v>2016</v>
      </c>
      <c r="C123" s="4" t="s">
        <v>48</v>
      </c>
      <c r="D123" s="4" t="s">
        <v>217</v>
      </c>
      <c r="E123" s="4">
        <v>125</v>
      </c>
      <c r="F123" s="4">
        <v>142.1</v>
      </c>
      <c r="G123" s="4">
        <v>127</v>
      </c>
      <c r="H123" s="4">
        <v>130.4</v>
      </c>
      <c r="I123" s="4">
        <v>109.6</v>
      </c>
      <c r="J123" s="4">
        <v>133.5</v>
      </c>
      <c r="K123" s="4">
        <v>151.4</v>
      </c>
      <c r="L123" s="4">
        <v>182.8</v>
      </c>
      <c r="M123" s="4">
        <v>111.1</v>
      </c>
      <c r="N123" s="4">
        <v>141.5</v>
      </c>
      <c r="O123" s="4">
        <v>121.5</v>
      </c>
      <c r="P123" s="4">
        <v>136.30000000000001</v>
      </c>
      <c r="Q123" s="4">
        <v>134.6</v>
      </c>
      <c r="R123" s="6">
        <v>1746.7999999999997</v>
      </c>
      <c r="S123" s="4">
        <v>142.19999999999999</v>
      </c>
      <c r="T123" s="4">
        <v>127.2</v>
      </c>
      <c r="U123" s="4">
        <v>120.7</v>
      </c>
      <c r="V123" s="4">
        <v>126.2</v>
      </c>
      <c r="W123" s="6">
        <v>374.1</v>
      </c>
      <c r="X123" s="4">
        <v>126</v>
      </c>
      <c r="Y123" s="4">
        <v>115</v>
      </c>
      <c r="Z123" s="4">
        <v>123.2</v>
      </c>
      <c r="AA123" s="4">
        <v>120.3</v>
      </c>
      <c r="AB123" s="4">
        <v>110.7</v>
      </c>
      <c r="AC123" s="6">
        <v>723.2</v>
      </c>
      <c r="AD123" s="4">
        <v>119.8</v>
      </c>
      <c r="AE123" s="4">
        <v>128</v>
      </c>
      <c r="AF123" s="4">
        <v>118.5</v>
      </c>
      <c r="AG123" s="4">
        <v>118.7</v>
      </c>
      <c r="AH123" s="4">
        <v>126.6</v>
      </c>
      <c r="AI123" s="6">
        <v>499.2</v>
      </c>
      <c r="AJ123" s="4">
        <v>3343.2999999999993</v>
      </c>
      <c r="AK123" s="4">
        <v>503.5</v>
      </c>
      <c r="AL123" s="4">
        <v>284.89999999999998</v>
      </c>
      <c r="AM123" s="4">
        <v>251.1</v>
      </c>
      <c r="AN123" s="4">
        <v>399.5</v>
      </c>
      <c r="AO123" s="4">
        <v>307.8</v>
      </c>
      <c r="AP123">
        <v>602.9</v>
      </c>
    </row>
    <row r="124" spans="1:42" x14ac:dyDescent="0.25">
      <c r="A124" s="4" t="s">
        <v>44</v>
      </c>
      <c r="B124" s="4">
        <v>2016</v>
      </c>
      <c r="C124" s="4" t="s">
        <v>48</v>
      </c>
      <c r="D124" s="4" t="s">
        <v>217</v>
      </c>
      <c r="E124" s="4">
        <v>126.8</v>
      </c>
      <c r="F124" s="4">
        <v>139.1</v>
      </c>
      <c r="G124" s="4">
        <v>125.4</v>
      </c>
      <c r="H124" s="4">
        <v>131.69999999999999</v>
      </c>
      <c r="I124" s="4">
        <v>115</v>
      </c>
      <c r="J124" s="4">
        <v>136</v>
      </c>
      <c r="K124" s="4">
        <v>145.1</v>
      </c>
      <c r="L124" s="4">
        <v>171.7</v>
      </c>
      <c r="M124" s="4">
        <v>108.7</v>
      </c>
      <c r="N124" s="4">
        <v>135.30000000000001</v>
      </c>
      <c r="O124" s="4">
        <v>124.2</v>
      </c>
      <c r="P124" s="4">
        <v>137.4</v>
      </c>
      <c r="Q124" s="4">
        <v>134</v>
      </c>
      <c r="R124" s="6">
        <v>1730.4</v>
      </c>
      <c r="S124" s="4">
        <v>137.69999999999999</v>
      </c>
      <c r="T124" s="4">
        <v>132.19999999999999</v>
      </c>
      <c r="U124" s="4">
        <v>126.8</v>
      </c>
      <c r="V124" s="4">
        <v>131.4</v>
      </c>
      <c r="W124" s="6">
        <v>390.4</v>
      </c>
      <c r="X124" s="4">
        <v>126</v>
      </c>
      <c r="Y124" s="4">
        <v>122.7</v>
      </c>
      <c r="Z124" s="4">
        <v>126</v>
      </c>
      <c r="AA124" s="4">
        <v>123.7</v>
      </c>
      <c r="AB124" s="4">
        <v>112.8</v>
      </c>
      <c r="AC124" s="6">
        <v>739.69999999999993</v>
      </c>
      <c r="AD124" s="4">
        <v>121.5</v>
      </c>
      <c r="AE124" s="4">
        <v>128.5</v>
      </c>
      <c r="AF124" s="4">
        <v>119.2</v>
      </c>
      <c r="AG124" s="4">
        <v>120.7</v>
      </c>
      <c r="AH124" s="4">
        <v>128.6</v>
      </c>
      <c r="AI124" s="6">
        <v>499.09999999999997</v>
      </c>
      <c r="AJ124" s="4">
        <v>3359.6</v>
      </c>
      <c r="AK124" s="4">
        <v>504.3</v>
      </c>
      <c r="AL124" s="4">
        <v>281.10000000000002</v>
      </c>
      <c r="AM124" s="4">
        <v>250.3</v>
      </c>
      <c r="AN124" s="4">
        <v>396.2</v>
      </c>
      <c r="AO124" s="4">
        <v>298.5</v>
      </c>
      <c r="AP124">
        <v>616</v>
      </c>
    </row>
    <row r="125" spans="1:42" x14ac:dyDescent="0.25">
      <c r="A125" s="4" t="s">
        <v>41</v>
      </c>
      <c r="B125" s="4">
        <v>2016</v>
      </c>
      <c r="C125" s="4" t="s">
        <v>49</v>
      </c>
      <c r="D125" s="4" t="s">
        <v>218</v>
      </c>
      <c r="E125" s="4">
        <v>128.6</v>
      </c>
      <c r="F125" s="4">
        <v>138.6</v>
      </c>
      <c r="G125" s="4">
        <v>126.6</v>
      </c>
      <c r="H125" s="4">
        <v>133.6</v>
      </c>
      <c r="I125" s="4">
        <v>118.6</v>
      </c>
      <c r="J125" s="4">
        <v>137.4</v>
      </c>
      <c r="K125" s="4">
        <v>152.5</v>
      </c>
      <c r="L125" s="4">
        <v>169.2</v>
      </c>
      <c r="M125" s="4">
        <v>108.8</v>
      </c>
      <c r="N125" s="4">
        <v>133.1</v>
      </c>
      <c r="O125" s="4">
        <v>126.4</v>
      </c>
      <c r="P125" s="4">
        <v>139.19999999999999</v>
      </c>
      <c r="Q125" s="4">
        <v>136</v>
      </c>
      <c r="R125" s="6">
        <v>1748.6</v>
      </c>
      <c r="S125" s="4">
        <v>137.19999999999999</v>
      </c>
      <c r="T125" s="4">
        <v>136.30000000000001</v>
      </c>
      <c r="U125" s="4">
        <v>131.6</v>
      </c>
      <c r="V125" s="4">
        <v>135.6</v>
      </c>
      <c r="W125" s="6">
        <v>403.5</v>
      </c>
      <c r="X125" s="4">
        <v>125.5</v>
      </c>
      <c r="Y125" s="4">
        <v>128</v>
      </c>
      <c r="Z125" s="4">
        <v>129.30000000000001</v>
      </c>
      <c r="AA125" s="4">
        <v>126.2</v>
      </c>
      <c r="AB125" s="4">
        <v>116.3</v>
      </c>
      <c r="AC125" s="6">
        <v>755.5</v>
      </c>
      <c r="AD125" s="4">
        <v>124.1</v>
      </c>
      <c r="AE125" s="4">
        <v>130.19999999999999</v>
      </c>
      <c r="AF125" s="4">
        <v>119.9</v>
      </c>
      <c r="AG125" s="4">
        <v>123.3</v>
      </c>
      <c r="AH125" s="4">
        <v>131.9</v>
      </c>
      <c r="AI125" s="6">
        <v>504.49999999999994</v>
      </c>
      <c r="AJ125" s="4">
        <v>3412.1</v>
      </c>
      <c r="AK125" s="4">
        <v>510.4</v>
      </c>
      <c r="AL125" s="4">
        <v>289.89999999999998</v>
      </c>
      <c r="AM125" s="4">
        <v>251.7</v>
      </c>
      <c r="AN125" s="4">
        <v>398.79999999999995</v>
      </c>
      <c r="AO125" s="4">
        <v>297.79999999999995</v>
      </c>
      <c r="AP125">
        <v>629.29999999999995</v>
      </c>
    </row>
    <row r="126" spans="1:42" x14ac:dyDescent="0.25">
      <c r="A126" s="4" t="s">
        <v>43</v>
      </c>
      <c r="B126" s="4">
        <v>2016</v>
      </c>
      <c r="C126" s="4" t="s">
        <v>49</v>
      </c>
      <c r="D126" s="4" t="s">
        <v>218</v>
      </c>
      <c r="E126" s="4">
        <v>125.9</v>
      </c>
      <c r="F126" s="4">
        <v>143.9</v>
      </c>
      <c r="G126" s="4">
        <v>130.9</v>
      </c>
      <c r="H126" s="4">
        <v>131</v>
      </c>
      <c r="I126" s="4">
        <v>110.2</v>
      </c>
      <c r="J126" s="4">
        <v>135.5</v>
      </c>
      <c r="K126" s="4">
        <v>173.7</v>
      </c>
      <c r="L126" s="4">
        <v>184.4</v>
      </c>
      <c r="M126" s="4">
        <v>112</v>
      </c>
      <c r="N126" s="4">
        <v>142.80000000000001</v>
      </c>
      <c r="O126" s="4">
        <v>121.6</v>
      </c>
      <c r="P126" s="4">
        <v>136.9</v>
      </c>
      <c r="Q126" s="4">
        <v>138.19999999999999</v>
      </c>
      <c r="R126" s="6">
        <v>1787.0000000000002</v>
      </c>
      <c r="S126" s="4">
        <v>142.69999999999999</v>
      </c>
      <c r="T126" s="4">
        <v>127.6</v>
      </c>
      <c r="U126" s="4">
        <v>121.1</v>
      </c>
      <c r="V126" s="4">
        <v>126.6</v>
      </c>
      <c r="W126" s="6">
        <v>375.29999999999995</v>
      </c>
      <c r="X126" s="4">
        <v>125.5</v>
      </c>
      <c r="Y126" s="4">
        <v>115.5</v>
      </c>
      <c r="Z126" s="4">
        <v>123.2</v>
      </c>
      <c r="AA126" s="4">
        <v>120.6</v>
      </c>
      <c r="AB126" s="4">
        <v>112.3</v>
      </c>
      <c r="AC126" s="6">
        <v>726.39999999999986</v>
      </c>
      <c r="AD126" s="4">
        <v>119.9</v>
      </c>
      <c r="AE126" s="4">
        <v>129.30000000000001</v>
      </c>
      <c r="AF126" s="4">
        <v>118.8</v>
      </c>
      <c r="AG126" s="4">
        <v>119.6</v>
      </c>
      <c r="AH126" s="4">
        <v>128.1</v>
      </c>
      <c r="AI126" s="6">
        <v>501</v>
      </c>
      <c r="AJ126" s="4">
        <v>3389.7</v>
      </c>
      <c r="AK126" s="4">
        <v>508.7</v>
      </c>
      <c r="AL126" s="4">
        <v>309.2</v>
      </c>
      <c r="AM126" s="4">
        <v>253</v>
      </c>
      <c r="AN126" s="4">
        <v>405.8</v>
      </c>
      <c r="AO126" s="4">
        <v>310.3</v>
      </c>
      <c r="AP126">
        <v>605.79999999999995</v>
      </c>
    </row>
    <row r="127" spans="1:42" x14ac:dyDescent="0.25">
      <c r="A127" s="4" t="s">
        <v>44</v>
      </c>
      <c r="B127" s="4">
        <v>2016</v>
      </c>
      <c r="C127" s="4" t="s">
        <v>49</v>
      </c>
      <c r="D127" s="4" t="s">
        <v>218</v>
      </c>
      <c r="E127" s="4">
        <v>127.7</v>
      </c>
      <c r="F127" s="4">
        <v>140.5</v>
      </c>
      <c r="G127" s="4">
        <v>128.30000000000001</v>
      </c>
      <c r="H127" s="4">
        <v>132.6</v>
      </c>
      <c r="I127" s="4">
        <v>115.5</v>
      </c>
      <c r="J127" s="4">
        <v>136.5</v>
      </c>
      <c r="K127" s="4">
        <v>159.69999999999999</v>
      </c>
      <c r="L127" s="4">
        <v>174.3</v>
      </c>
      <c r="M127" s="4">
        <v>109.9</v>
      </c>
      <c r="N127" s="4">
        <v>136.30000000000001</v>
      </c>
      <c r="O127" s="4">
        <v>124.4</v>
      </c>
      <c r="P127" s="4">
        <v>138.1</v>
      </c>
      <c r="Q127" s="4">
        <v>136.80000000000001</v>
      </c>
      <c r="R127" s="6">
        <v>1760.6</v>
      </c>
      <c r="S127" s="4">
        <v>138.69999999999999</v>
      </c>
      <c r="T127" s="4">
        <v>132.9</v>
      </c>
      <c r="U127" s="4">
        <v>127.2</v>
      </c>
      <c r="V127" s="4">
        <v>132</v>
      </c>
      <c r="W127" s="6">
        <v>392.1</v>
      </c>
      <c r="X127" s="4">
        <v>125.5</v>
      </c>
      <c r="Y127" s="4">
        <v>123.3</v>
      </c>
      <c r="Z127" s="4">
        <v>126.4</v>
      </c>
      <c r="AA127" s="4">
        <v>124.1</v>
      </c>
      <c r="AB127" s="4">
        <v>114.2</v>
      </c>
      <c r="AC127" s="6">
        <v>743.2</v>
      </c>
      <c r="AD127" s="4">
        <v>121.7</v>
      </c>
      <c r="AE127" s="4">
        <v>129.69999999999999</v>
      </c>
      <c r="AF127" s="4">
        <v>119.4</v>
      </c>
      <c r="AG127" s="4">
        <v>121.5</v>
      </c>
      <c r="AH127" s="4">
        <v>130.1</v>
      </c>
      <c r="AI127" s="6">
        <v>501.29999999999995</v>
      </c>
      <c r="AJ127" s="4">
        <v>3397.2</v>
      </c>
      <c r="AK127" s="4">
        <v>509.2</v>
      </c>
      <c r="AL127" s="4">
        <v>296.2</v>
      </c>
      <c r="AM127" s="4">
        <v>251.8</v>
      </c>
      <c r="AN127" s="4">
        <v>401.4</v>
      </c>
      <c r="AO127" s="4">
        <v>302</v>
      </c>
      <c r="AP127">
        <v>619.1</v>
      </c>
    </row>
    <row r="128" spans="1:42" x14ac:dyDescent="0.25">
      <c r="A128" s="4" t="s">
        <v>41</v>
      </c>
      <c r="B128" s="4">
        <v>2016</v>
      </c>
      <c r="C128" s="4" t="s">
        <v>50</v>
      </c>
      <c r="D128" s="4" t="s">
        <v>219</v>
      </c>
      <c r="E128" s="4">
        <v>129.30000000000001</v>
      </c>
      <c r="F128" s="4">
        <v>139.5</v>
      </c>
      <c r="G128" s="4">
        <v>129.6</v>
      </c>
      <c r="H128" s="4">
        <v>134.5</v>
      </c>
      <c r="I128" s="4">
        <v>119.5</v>
      </c>
      <c r="J128" s="4">
        <v>138.5</v>
      </c>
      <c r="K128" s="4">
        <v>158.19999999999999</v>
      </c>
      <c r="L128" s="4">
        <v>171.8</v>
      </c>
      <c r="M128" s="4">
        <v>110.3</v>
      </c>
      <c r="N128" s="4">
        <v>134.30000000000001</v>
      </c>
      <c r="O128" s="4">
        <v>127.3</v>
      </c>
      <c r="P128" s="4">
        <v>139.9</v>
      </c>
      <c r="Q128" s="4">
        <v>137.6</v>
      </c>
      <c r="R128" s="6">
        <v>1770.2999999999997</v>
      </c>
      <c r="S128" s="4">
        <v>138</v>
      </c>
      <c r="T128" s="4">
        <v>137.19999999999999</v>
      </c>
      <c r="U128" s="4">
        <v>132.19999999999999</v>
      </c>
      <c r="V128" s="4">
        <v>136.5</v>
      </c>
      <c r="W128" s="6">
        <v>405.9</v>
      </c>
      <c r="X128" s="4">
        <v>126.4</v>
      </c>
      <c r="Y128" s="4">
        <v>128.19999999999999</v>
      </c>
      <c r="Z128" s="4">
        <v>130</v>
      </c>
      <c r="AA128" s="4">
        <v>126.7</v>
      </c>
      <c r="AB128" s="4">
        <v>116.4</v>
      </c>
      <c r="AC128" s="6">
        <v>758.5</v>
      </c>
      <c r="AD128" s="4">
        <v>125.2</v>
      </c>
      <c r="AE128" s="4">
        <v>130.80000000000001</v>
      </c>
      <c r="AF128" s="4">
        <v>120.9</v>
      </c>
      <c r="AG128" s="4">
        <v>123.8</v>
      </c>
      <c r="AH128" s="4">
        <v>133</v>
      </c>
      <c r="AI128" s="6">
        <v>507.90000000000003</v>
      </c>
      <c r="AJ128" s="4">
        <v>3442.6</v>
      </c>
      <c r="AK128" s="4">
        <v>515.1</v>
      </c>
      <c r="AL128" s="4">
        <v>296.7</v>
      </c>
      <c r="AM128" s="4">
        <v>253.8</v>
      </c>
      <c r="AN128" s="4">
        <v>403.6</v>
      </c>
      <c r="AO128" s="4">
        <v>301.10000000000002</v>
      </c>
      <c r="AP128">
        <v>631.79999999999995</v>
      </c>
    </row>
    <row r="129" spans="1:42" x14ac:dyDescent="0.25">
      <c r="A129" s="4" t="s">
        <v>43</v>
      </c>
      <c r="B129" s="4">
        <v>2016</v>
      </c>
      <c r="C129" s="4" t="s">
        <v>50</v>
      </c>
      <c r="D129" s="4" t="s">
        <v>219</v>
      </c>
      <c r="E129" s="4">
        <v>126.8</v>
      </c>
      <c r="F129" s="4">
        <v>144.19999999999999</v>
      </c>
      <c r="G129" s="4">
        <v>136.6</v>
      </c>
      <c r="H129" s="4">
        <v>131.80000000000001</v>
      </c>
      <c r="I129" s="4">
        <v>111</v>
      </c>
      <c r="J129" s="4">
        <v>137</v>
      </c>
      <c r="K129" s="4">
        <v>179.5</v>
      </c>
      <c r="L129" s="4">
        <v>188.4</v>
      </c>
      <c r="M129" s="4">
        <v>113.3</v>
      </c>
      <c r="N129" s="4">
        <v>143.9</v>
      </c>
      <c r="O129" s="4">
        <v>121.7</v>
      </c>
      <c r="P129" s="4">
        <v>137.5</v>
      </c>
      <c r="Q129" s="4">
        <v>139.80000000000001</v>
      </c>
      <c r="R129" s="6">
        <v>1811.5000000000002</v>
      </c>
      <c r="S129" s="4">
        <v>142.9</v>
      </c>
      <c r="T129" s="4">
        <v>127.9</v>
      </c>
      <c r="U129" s="4">
        <v>121.1</v>
      </c>
      <c r="V129" s="4">
        <v>126.9</v>
      </c>
      <c r="W129" s="6">
        <v>375.9</v>
      </c>
      <c r="X129" s="4">
        <v>126.4</v>
      </c>
      <c r="Y129" s="4">
        <v>115.5</v>
      </c>
      <c r="Z129" s="4">
        <v>123.5</v>
      </c>
      <c r="AA129" s="4">
        <v>120.9</v>
      </c>
      <c r="AB129" s="4">
        <v>111.7</v>
      </c>
      <c r="AC129" s="6">
        <v>728.8</v>
      </c>
      <c r="AD129" s="4">
        <v>120.3</v>
      </c>
      <c r="AE129" s="4">
        <v>130.80000000000001</v>
      </c>
      <c r="AF129" s="4">
        <v>120</v>
      </c>
      <c r="AG129" s="4">
        <v>119.9</v>
      </c>
      <c r="AH129" s="4">
        <v>129</v>
      </c>
      <c r="AI129" s="6">
        <v>503.1</v>
      </c>
      <c r="AJ129" s="4">
        <v>3419.2999999999997</v>
      </c>
      <c r="AK129" s="4">
        <v>512.29999999999995</v>
      </c>
      <c r="AL129" s="4">
        <v>316.5</v>
      </c>
      <c r="AM129" s="4">
        <v>254.9</v>
      </c>
      <c r="AN129" s="4">
        <v>412.59999999999997</v>
      </c>
      <c r="AO129" s="4">
        <v>315.2</v>
      </c>
      <c r="AP129">
        <v>607.9</v>
      </c>
    </row>
    <row r="130" spans="1:42" x14ac:dyDescent="0.25">
      <c r="A130" s="4" t="s">
        <v>44</v>
      </c>
      <c r="B130" s="4">
        <v>2016</v>
      </c>
      <c r="C130" s="4" t="s">
        <v>50</v>
      </c>
      <c r="D130" s="4" t="s">
        <v>219</v>
      </c>
      <c r="E130" s="4">
        <v>128.5</v>
      </c>
      <c r="F130" s="4">
        <v>141.19999999999999</v>
      </c>
      <c r="G130" s="4">
        <v>132.30000000000001</v>
      </c>
      <c r="H130" s="4">
        <v>133.5</v>
      </c>
      <c r="I130" s="4">
        <v>116.4</v>
      </c>
      <c r="J130" s="4">
        <v>137.80000000000001</v>
      </c>
      <c r="K130" s="4">
        <v>165.4</v>
      </c>
      <c r="L130" s="4">
        <v>177.4</v>
      </c>
      <c r="M130" s="4">
        <v>111.3</v>
      </c>
      <c r="N130" s="4">
        <v>137.5</v>
      </c>
      <c r="O130" s="4">
        <v>125</v>
      </c>
      <c r="P130" s="4">
        <v>138.80000000000001</v>
      </c>
      <c r="Q130" s="4">
        <v>138.4</v>
      </c>
      <c r="R130" s="6">
        <v>1783.5</v>
      </c>
      <c r="S130" s="4">
        <v>139.30000000000001</v>
      </c>
      <c r="T130" s="4">
        <v>133.5</v>
      </c>
      <c r="U130" s="4">
        <v>127.6</v>
      </c>
      <c r="V130" s="4">
        <v>132.69999999999999</v>
      </c>
      <c r="W130" s="6">
        <v>393.8</v>
      </c>
      <c r="X130" s="4">
        <v>126.4</v>
      </c>
      <c r="Y130" s="4">
        <v>123.4</v>
      </c>
      <c r="Z130" s="4">
        <v>126.9</v>
      </c>
      <c r="AA130" s="4">
        <v>124.5</v>
      </c>
      <c r="AB130" s="4">
        <v>113.9</v>
      </c>
      <c r="AC130" s="6">
        <v>745.90000000000009</v>
      </c>
      <c r="AD130" s="4">
        <v>122.4</v>
      </c>
      <c r="AE130" s="4">
        <v>130.80000000000001</v>
      </c>
      <c r="AF130" s="4">
        <v>120.5</v>
      </c>
      <c r="AG130" s="4">
        <v>121.9</v>
      </c>
      <c r="AH130" s="4">
        <v>131.1</v>
      </c>
      <c r="AI130" s="6">
        <v>504.1</v>
      </c>
      <c r="AJ130" s="4">
        <v>3427.3</v>
      </c>
      <c r="AK130" s="4">
        <v>513.5</v>
      </c>
      <c r="AL130" s="4">
        <v>303.20000000000005</v>
      </c>
      <c r="AM130" s="4">
        <v>253.9</v>
      </c>
      <c r="AN130" s="4">
        <v>407</v>
      </c>
      <c r="AO130" s="4">
        <v>305.89999999999998</v>
      </c>
      <c r="AP130">
        <v>621.40000000000009</v>
      </c>
    </row>
    <row r="131" spans="1:42" x14ac:dyDescent="0.25">
      <c r="A131" s="4" t="s">
        <v>41</v>
      </c>
      <c r="B131" s="4">
        <v>2016</v>
      </c>
      <c r="C131" s="4" t="s">
        <v>51</v>
      </c>
      <c r="D131" s="4" t="s">
        <v>220</v>
      </c>
      <c r="E131" s="4">
        <v>130.1</v>
      </c>
      <c r="F131" s="4">
        <v>138.80000000000001</v>
      </c>
      <c r="G131" s="4">
        <v>130.30000000000001</v>
      </c>
      <c r="H131" s="4">
        <v>135.30000000000001</v>
      </c>
      <c r="I131" s="4">
        <v>119.9</v>
      </c>
      <c r="J131" s="4">
        <v>140.19999999999999</v>
      </c>
      <c r="K131" s="4">
        <v>156.9</v>
      </c>
      <c r="L131" s="4">
        <v>172.2</v>
      </c>
      <c r="M131" s="4">
        <v>112.1</v>
      </c>
      <c r="N131" s="4">
        <v>134.9</v>
      </c>
      <c r="O131" s="4">
        <v>128.1</v>
      </c>
      <c r="P131" s="4">
        <v>140.69999999999999</v>
      </c>
      <c r="Q131" s="4">
        <v>138</v>
      </c>
      <c r="R131" s="6">
        <v>1777.4999999999998</v>
      </c>
      <c r="S131" s="4">
        <v>138.9</v>
      </c>
      <c r="T131" s="4">
        <v>137.80000000000001</v>
      </c>
      <c r="U131" s="4">
        <v>133</v>
      </c>
      <c r="V131" s="4">
        <v>137.1</v>
      </c>
      <c r="W131" s="6">
        <v>407.9</v>
      </c>
      <c r="X131" s="4">
        <v>127.3</v>
      </c>
      <c r="Y131" s="4">
        <v>129.1</v>
      </c>
      <c r="Z131" s="4">
        <v>130.6</v>
      </c>
      <c r="AA131" s="4">
        <v>127</v>
      </c>
      <c r="AB131" s="4">
        <v>116</v>
      </c>
      <c r="AC131" s="6">
        <v>761.9</v>
      </c>
      <c r="AD131" s="4">
        <v>125.5</v>
      </c>
      <c r="AE131" s="4">
        <v>131.9</v>
      </c>
      <c r="AF131" s="4">
        <v>122</v>
      </c>
      <c r="AG131" s="4">
        <v>124.2</v>
      </c>
      <c r="AH131" s="4">
        <v>133.5</v>
      </c>
      <c r="AI131" s="6">
        <v>510.59999999999997</v>
      </c>
      <c r="AJ131" s="4">
        <v>3457.8999999999996</v>
      </c>
      <c r="AK131" s="4">
        <v>518.9</v>
      </c>
      <c r="AL131" s="4">
        <v>297.10000000000002</v>
      </c>
      <c r="AM131" s="4">
        <v>254.8</v>
      </c>
      <c r="AN131" s="4">
        <v>404.40000000000003</v>
      </c>
      <c r="AO131" s="4">
        <v>302.29999999999995</v>
      </c>
      <c r="AP131">
        <v>634.9</v>
      </c>
    </row>
    <row r="132" spans="1:42" x14ac:dyDescent="0.25">
      <c r="A132" s="4" t="s">
        <v>43</v>
      </c>
      <c r="B132" s="4">
        <v>2016</v>
      </c>
      <c r="C132" s="4" t="s">
        <v>51</v>
      </c>
      <c r="D132" s="4" t="s">
        <v>220</v>
      </c>
      <c r="E132" s="4">
        <v>127.6</v>
      </c>
      <c r="F132" s="4">
        <v>140.30000000000001</v>
      </c>
      <c r="G132" s="4">
        <v>133.69999999999999</v>
      </c>
      <c r="H132" s="4">
        <v>132.19999999999999</v>
      </c>
      <c r="I132" s="4">
        <v>111.8</v>
      </c>
      <c r="J132" s="4">
        <v>135.80000000000001</v>
      </c>
      <c r="K132" s="4">
        <v>163.5</v>
      </c>
      <c r="L132" s="4">
        <v>182.3</v>
      </c>
      <c r="M132" s="4">
        <v>114.6</v>
      </c>
      <c r="N132" s="4">
        <v>144.6</v>
      </c>
      <c r="O132" s="4">
        <v>121.9</v>
      </c>
      <c r="P132" s="4">
        <v>138.1</v>
      </c>
      <c r="Q132" s="4">
        <v>137.6</v>
      </c>
      <c r="R132" s="6">
        <v>1783.9999999999995</v>
      </c>
      <c r="S132" s="4">
        <v>143.6</v>
      </c>
      <c r="T132" s="4">
        <v>128.30000000000001</v>
      </c>
      <c r="U132" s="4">
        <v>121.4</v>
      </c>
      <c r="V132" s="4">
        <v>127.3</v>
      </c>
      <c r="W132" s="6">
        <v>377</v>
      </c>
      <c r="X132" s="4">
        <v>127.3</v>
      </c>
      <c r="Y132" s="4">
        <v>114.7</v>
      </c>
      <c r="Z132" s="4">
        <v>123.9</v>
      </c>
      <c r="AA132" s="4">
        <v>121.2</v>
      </c>
      <c r="AB132" s="4">
        <v>110.4</v>
      </c>
      <c r="AC132" s="6">
        <v>729</v>
      </c>
      <c r="AD132" s="4">
        <v>120.6</v>
      </c>
      <c r="AE132" s="4">
        <v>131.5</v>
      </c>
      <c r="AF132" s="4">
        <v>120.9</v>
      </c>
      <c r="AG132" s="4">
        <v>119.9</v>
      </c>
      <c r="AH132" s="4">
        <v>128.4</v>
      </c>
      <c r="AI132" s="6">
        <v>505</v>
      </c>
      <c r="AJ132" s="4">
        <v>3394.9999999999995</v>
      </c>
      <c r="AK132" s="4">
        <v>512.20000000000005</v>
      </c>
      <c r="AL132" s="4">
        <v>299.3</v>
      </c>
      <c r="AM132" s="4">
        <v>256.39999999999998</v>
      </c>
      <c r="AN132" s="4">
        <v>406.2</v>
      </c>
      <c r="AO132" s="4">
        <v>309.89999999999998</v>
      </c>
      <c r="AP132">
        <v>607.79999999999995</v>
      </c>
    </row>
    <row r="133" spans="1:42" x14ac:dyDescent="0.25">
      <c r="A133" s="4" t="s">
        <v>44</v>
      </c>
      <c r="B133" s="4">
        <v>2016</v>
      </c>
      <c r="C133" s="4" t="s">
        <v>51</v>
      </c>
      <c r="D133" s="4" t="s">
        <v>220</v>
      </c>
      <c r="E133" s="4">
        <v>129.30000000000001</v>
      </c>
      <c r="F133" s="4">
        <v>139.30000000000001</v>
      </c>
      <c r="G133" s="4">
        <v>131.6</v>
      </c>
      <c r="H133" s="4">
        <v>134.1</v>
      </c>
      <c r="I133" s="4">
        <v>116.9</v>
      </c>
      <c r="J133" s="4">
        <v>138.1</v>
      </c>
      <c r="K133" s="4">
        <v>159.1</v>
      </c>
      <c r="L133" s="4">
        <v>175.6</v>
      </c>
      <c r="M133" s="4">
        <v>112.9</v>
      </c>
      <c r="N133" s="4">
        <v>138.1</v>
      </c>
      <c r="O133" s="4">
        <v>125.5</v>
      </c>
      <c r="P133" s="4">
        <v>139.5</v>
      </c>
      <c r="Q133" s="4">
        <v>137.9</v>
      </c>
      <c r="R133" s="6">
        <v>1777.9</v>
      </c>
      <c r="S133" s="4">
        <v>140.19999999999999</v>
      </c>
      <c r="T133" s="4">
        <v>134.1</v>
      </c>
      <c r="U133" s="4">
        <v>128.19999999999999</v>
      </c>
      <c r="V133" s="4">
        <v>133.19999999999999</v>
      </c>
      <c r="W133" s="6">
        <v>395.49999999999994</v>
      </c>
      <c r="X133" s="4">
        <v>127.3</v>
      </c>
      <c r="Y133" s="4">
        <v>123.6</v>
      </c>
      <c r="Z133" s="4">
        <v>127.4</v>
      </c>
      <c r="AA133" s="4">
        <v>124.8</v>
      </c>
      <c r="AB133" s="4">
        <v>113.1</v>
      </c>
      <c r="AC133" s="6">
        <v>747.89999999999986</v>
      </c>
      <c r="AD133" s="4">
        <v>122.7</v>
      </c>
      <c r="AE133" s="4">
        <v>131.69999999999999</v>
      </c>
      <c r="AF133" s="4">
        <v>121.5</v>
      </c>
      <c r="AG133" s="4">
        <v>122.1</v>
      </c>
      <c r="AH133" s="4">
        <v>131.1</v>
      </c>
      <c r="AI133" s="6">
        <v>506.5</v>
      </c>
      <c r="AJ133" s="4">
        <v>3427.8</v>
      </c>
      <c r="AK133" s="4">
        <v>515.79999999999995</v>
      </c>
      <c r="AL133" s="4">
        <v>297.2</v>
      </c>
      <c r="AM133" s="4">
        <v>255</v>
      </c>
      <c r="AN133" s="4">
        <v>405</v>
      </c>
      <c r="AO133" s="4">
        <v>304.89999999999998</v>
      </c>
      <c r="AP133">
        <v>623.09999999999991</v>
      </c>
    </row>
    <row r="134" spans="1:42" x14ac:dyDescent="0.25">
      <c r="A134" s="4" t="s">
        <v>41</v>
      </c>
      <c r="B134" s="4">
        <v>2016</v>
      </c>
      <c r="C134" s="4" t="s">
        <v>52</v>
      </c>
      <c r="D134" s="4" t="s">
        <v>221</v>
      </c>
      <c r="E134" s="4">
        <v>130.80000000000001</v>
      </c>
      <c r="F134" s="4">
        <v>138.19999999999999</v>
      </c>
      <c r="G134" s="4">
        <v>130.5</v>
      </c>
      <c r="H134" s="4">
        <v>135.5</v>
      </c>
      <c r="I134" s="4">
        <v>120.2</v>
      </c>
      <c r="J134" s="4">
        <v>139.19999999999999</v>
      </c>
      <c r="K134" s="4">
        <v>149.5</v>
      </c>
      <c r="L134" s="4">
        <v>170.4</v>
      </c>
      <c r="M134" s="4">
        <v>113.1</v>
      </c>
      <c r="N134" s="4">
        <v>135.80000000000001</v>
      </c>
      <c r="O134" s="4">
        <v>128.80000000000001</v>
      </c>
      <c r="P134" s="4">
        <v>141.5</v>
      </c>
      <c r="Q134" s="4">
        <v>137.19999999999999</v>
      </c>
      <c r="R134" s="6">
        <v>1770.7</v>
      </c>
      <c r="S134" s="4">
        <v>139.9</v>
      </c>
      <c r="T134" s="4">
        <v>138.5</v>
      </c>
      <c r="U134" s="4">
        <v>133.5</v>
      </c>
      <c r="V134" s="4">
        <v>137.80000000000001</v>
      </c>
      <c r="W134" s="6">
        <v>409.8</v>
      </c>
      <c r="X134" s="4">
        <v>127.9</v>
      </c>
      <c r="Y134" s="4">
        <v>129.69999999999999</v>
      </c>
      <c r="Z134" s="4">
        <v>131.1</v>
      </c>
      <c r="AA134" s="4">
        <v>127.8</v>
      </c>
      <c r="AB134" s="4">
        <v>117</v>
      </c>
      <c r="AC134" s="6">
        <v>765.7</v>
      </c>
      <c r="AD134" s="4">
        <v>125.7</v>
      </c>
      <c r="AE134" s="4">
        <v>132.19999999999999</v>
      </c>
      <c r="AF134" s="4">
        <v>122.8</v>
      </c>
      <c r="AG134" s="4">
        <v>124.9</v>
      </c>
      <c r="AH134" s="4">
        <v>133.4</v>
      </c>
      <c r="AI134" s="6">
        <v>513.30000000000007</v>
      </c>
      <c r="AJ134" s="4">
        <v>3459.5</v>
      </c>
      <c r="AK134" s="4">
        <v>520.59999999999991</v>
      </c>
      <c r="AL134" s="4">
        <v>288.7</v>
      </c>
      <c r="AM134" s="4">
        <v>256</v>
      </c>
      <c r="AN134" s="4">
        <v>404.2</v>
      </c>
      <c r="AO134" s="4">
        <v>301.20000000000005</v>
      </c>
      <c r="AP134">
        <v>637.90000000000009</v>
      </c>
    </row>
    <row r="135" spans="1:42" x14ac:dyDescent="0.25">
      <c r="A135" s="4" t="s">
        <v>43</v>
      </c>
      <c r="B135" s="4">
        <v>2016</v>
      </c>
      <c r="C135" s="4" t="s">
        <v>52</v>
      </c>
      <c r="D135" s="4" t="s">
        <v>221</v>
      </c>
      <c r="E135" s="4">
        <v>128.1</v>
      </c>
      <c r="F135" s="4">
        <v>137.69999999999999</v>
      </c>
      <c r="G135" s="4">
        <v>130.6</v>
      </c>
      <c r="H135" s="4">
        <v>132.6</v>
      </c>
      <c r="I135" s="4">
        <v>111.9</v>
      </c>
      <c r="J135" s="4">
        <v>132.5</v>
      </c>
      <c r="K135" s="4">
        <v>152.9</v>
      </c>
      <c r="L135" s="4">
        <v>173.6</v>
      </c>
      <c r="M135" s="4">
        <v>115.1</v>
      </c>
      <c r="N135" s="4">
        <v>144.80000000000001</v>
      </c>
      <c r="O135" s="4">
        <v>122.1</v>
      </c>
      <c r="P135" s="4">
        <v>138.80000000000001</v>
      </c>
      <c r="Q135" s="4">
        <v>135.69999999999999</v>
      </c>
      <c r="R135" s="6">
        <v>1756.3999999999996</v>
      </c>
      <c r="S135" s="4">
        <v>143.9</v>
      </c>
      <c r="T135" s="4">
        <v>128.69999999999999</v>
      </c>
      <c r="U135" s="4">
        <v>121.6</v>
      </c>
      <c r="V135" s="4">
        <v>127.7</v>
      </c>
      <c r="W135" s="6">
        <v>378</v>
      </c>
      <c r="X135" s="4">
        <v>127.9</v>
      </c>
      <c r="Y135" s="4">
        <v>114.8</v>
      </c>
      <c r="Z135" s="4">
        <v>124.3</v>
      </c>
      <c r="AA135" s="4">
        <v>121.4</v>
      </c>
      <c r="AB135" s="4">
        <v>111.8</v>
      </c>
      <c r="AC135" s="6">
        <v>731.8</v>
      </c>
      <c r="AD135" s="4">
        <v>120.8</v>
      </c>
      <c r="AE135" s="4">
        <v>131.6</v>
      </c>
      <c r="AF135" s="4">
        <v>121.2</v>
      </c>
      <c r="AG135" s="4">
        <v>120.5</v>
      </c>
      <c r="AH135" s="4">
        <v>128</v>
      </c>
      <c r="AI135" s="6">
        <v>506.4</v>
      </c>
      <c r="AJ135" s="4">
        <v>3372.6</v>
      </c>
      <c r="AK135" s="4">
        <v>511.7</v>
      </c>
      <c r="AL135" s="4">
        <v>285.39999999999998</v>
      </c>
      <c r="AM135" s="4">
        <v>256.70000000000005</v>
      </c>
      <c r="AN135" s="4">
        <v>400.9</v>
      </c>
      <c r="AO135" s="4">
        <v>301.7</v>
      </c>
      <c r="AP135">
        <v>610.4</v>
      </c>
    </row>
    <row r="136" spans="1:42" x14ac:dyDescent="0.25">
      <c r="A136" s="4" t="s">
        <v>44</v>
      </c>
      <c r="B136" s="4">
        <v>2016</v>
      </c>
      <c r="C136" s="4" t="s">
        <v>52</v>
      </c>
      <c r="D136" s="4" t="s">
        <v>221</v>
      </c>
      <c r="E136" s="4">
        <v>129.9</v>
      </c>
      <c r="F136" s="4">
        <v>138</v>
      </c>
      <c r="G136" s="4">
        <v>130.5</v>
      </c>
      <c r="H136" s="4">
        <v>134.4</v>
      </c>
      <c r="I136" s="4">
        <v>117.2</v>
      </c>
      <c r="J136" s="4">
        <v>136.1</v>
      </c>
      <c r="K136" s="4">
        <v>150.69999999999999</v>
      </c>
      <c r="L136" s="4">
        <v>171.5</v>
      </c>
      <c r="M136" s="4">
        <v>113.8</v>
      </c>
      <c r="N136" s="4">
        <v>138.80000000000001</v>
      </c>
      <c r="O136" s="4">
        <v>126</v>
      </c>
      <c r="P136" s="4">
        <v>140.19999999999999</v>
      </c>
      <c r="Q136" s="4">
        <v>136.6</v>
      </c>
      <c r="R136" s="6">
        <v>1763.6999999999998</v>
      </c>
      <c r="S136" s="4">
        <v>141</v>
      </c>
      <c r="T136" s="4">
        <v>134.6</v>
      </c>
      <c r="U136" s="4">
        <v>128.6</v>
      </c>
      <c r="V136" s="4">
        <v>133.80000000000001</v>
      </c>
      <c r="W136" s="6">
        <v>397</v>
      </c>
      <c r="X136" s="4">
        <v>127.9</v>
      </c>
      <c r="Y136" s="4">
        <v>124.1</v>
      </c>
      <c r="Z136" s="4">
        <v>127.9</v>
      </c>
      <c r="AA136" s="4">
        <v>125.4</v>
      </c>
      <c r="AB136" s="4">
        <v>114.3</v>
      </c>
      <c r="AC136" s="6">
        <v>751.39999999999986</v>
      </c>
      <c r="AD136" s="4">
        <v>122.9</v>
      </c>
      <c r="AE136" s="4">
        <v>131.80000000000001</v>
      </c>
      <c r="AF136" s="4">
        <v>122.1</v>
      </c>
      <c r="AG136" s="4">
        <v>122.8</v>
      </c>
      <c r="AH136" s="4">
        <v>130.9</v>
      </c>
      <c r="AI136" s="6">
        <v>508.8</v>
      </c>
      <c r="AJ136" s="4">
        <v>3420.8999999999996</v>
      </c>
      <c r="AK136" s="4">
        <v>516.6</v>
      </c>
      <c r="AL136" s="4">
        <v>286.79999999999995</v>
      </c>
      <c r="AM136" s="4">
        <v>256</v>
      </c>
      <c r="AN136" s="4">
        <v>402.9</v>
      </c>
      <c r="AO136" s="4">
        <v>301.39999999999998</v>
      </c>
      <c r="AP136">
        <v>626</v>
      </c>
    </row>
    <row r="137" spans="1:42" x14ac:dyDescent="0.25">
      <c r="A137" s="4" t="s">
        <v>41</v>
      </c>
      <c r="B137" s="4">
        <v>2016</v>
      </c>
      <c r="C137" s="4" t="s">
        <v>53</v>
      </c>
      <c r="D137" s="4" t="s">
        <v>222</v>
      </c>
      <c r="E137" s="4">
        <v>131.30000000000001</v>
      </c>
      <c r="F137" s="4">
        <v>137.6</v>
      </c>
      <c r="G137" s="4">
        <v>130.1</v>
      </c>
      <c r="H137" s="4">
        <v>136</v>
      </c>
      <c r="I137" s="4">
        <v>120.8</v>
      </c>
      <c r="J137" s="4">
        <v>138.4</v>
      </c>
      <c r="K137" s="4">
        <v>149.19999999999999</v>
      </c>
      <c r="L137" s="4">
        <v>170.2</v>
      </c>
      <c r="M137" s="4">
        <v>113.4</v>
      </c>
      <c r="N137" s="4">
        <v>136.30000000000001</v>
      </c>
      <c r="O137" s="4">
        <v>128.69999999999999</v>
      </c>
      <c r="P137" s="4">
        <v>142.4</v>
      </c>
      <c r="Q137" s="4">
        <v>137.4</v>
      </c>
      <c r="R137" s="6">
        <v>1771.8000000000002</v>
      </c>
      <c r="S137" s="4">
        <v>140.9</v>
      </c>
      <c r="T137" s="4">
        <v>139.6</v>
      </c>
      <c r="U137" s="4">
        <v>134.30000000000001</v>
      </c>
      <c r="V137" s="4">
        <v>138.80000000000001</v>
      </c>
      <c r="W137" s="6">
        <v>412.7</v>
      </c>
      <c r="X137" s="4">
        <v>128.69999999999999</v>
      </c>
      <c r="Y137" s="4">
        <v>129.80000000000001</v>
      </c>
      <c r="Z137" s="4">
        <v>131.80000000000001</v>
      </c>
      <c r="AA137" s="4">
        <v>128.69999999999999</v>
      </c>
      <c r="AB137" s="4">
        <v>117.8</v>
      </c>
      <c r="AC137" s="6">
        <v>769.8</v>
      </c>
      <c r="AD137" s="4">
        <v>126.5</v>
      </c>
      <c r="AE137" s="4">
        <v>133</v>
      </c>
      <c r="AF137" s="4">
        <v>123</v>
      </c>
      <c r="AG137" s="4">
        <v>125.7</v>
      </c>
      <c r="AH137" s="4">
        <v>133.80000000000001</v>
      </c>
      <c r="AI137" s="6">
        <v>516.1</v>
      </c>
      <c r="AJ137" s="4">
        <v>3470.4</v>
      </c>
      <c r="AK137" s="4">
        <v>521.9</v>
      </c>
      <c r="AL137" s="4">
        <v>287.60000000000002</v>
      </c>
      <c r="AM137" s="4">
        <v>257.10000000000002</v>
      </c>
      <c r="AN137" s="4">
        <v>403.7</v>
      </c>
      <c r="AO137" s="4">
        <v>301.5</v>
      </c>
      <c r="AP137">
        <v>641.1</v>
      </c>
    </row>
    <row r="138" spans="1:42" x14ac:dyDescent="0.25">
      <c r="A138" s="4" t="s">
        <v>43</v>
      </c>
      <c r="B138" s="4">
        <v>2016</v>
      </c>
      <c r="C138" s="4" t="s">
        <v>53</v>
      </c>
      <c r="D138" s="4" t="s">
        <v>222</v>
      </c>
      <c r="E138" s="4">
        <v>128.69999999999999</v>
      </c>
      <c r="F138" s="4">
        <v>138.4</v>
      </c>
      <c r="G138" s="4">
        <v>130.30000000000001</v>
      </c>
      <c r="H138" s="4">
        <v>132.69999999999999</v>
      </c>
      <c r="I138" s="4">
        <v>112.5</v>
      </c>
      <c r="J138" s="4">
        <v>130.4</v>
      </c>
      <c r="K138" s="4">
        <v>155.1</v>
      </c>
      <c r="L138" s="4">
        <v>175.7</v>
      </c>
      <c r="M138" s="4">
        <v>115.4</v>
      </c>
      <c r="N138" s="4">
        <v>145.30000000000001</v>
      </c>
      <c r="O138" s="4">
        <v>122.5</v>
      </c>
      <c r="P138" s="4">
        <v>139.6</v>
      </c>
      <c r="Q138" s="4">
        <v>136.30000000000001</v>
      </c>
      <c r="R138" s="6">
        <v>1762.8999999999999</v>
      </c>
      <c r="S138" s="4">
        <v>144.30000000000001</v>
      </c>
      <c r="T138" s="4">
        <v>129.1</v>
      </c>
      <c r="U138" s="4">
        <v>121.9</v>
      </c>
      <c r="V138" s="4">
        <v>128</v>
      </c>
      <c r="W138" s="6">
        <v>379</v>
      </c>
      <c r="X138" s="4">
        <v>128.69999999999999</v>
      </c>
      <c r="Y138" s="4">
        <v>115.2</v>
      </c>
      <c r="Z138" s="4">
        <v>124.5</v>
      </c>
      <c r="AA138" s="4">
        <v>121.8</v>
      </c>
      <c r="AB138" s="4">
        <v>112.8</v>
      </c>
      <c r="AC138" s="6">
        <v>734.9</v>
      </c>
      <c r="AD138" s="4">
        <v>121.2</v>
      </c>
      <c r="AE138" s="4">
        <v>131.9</v>
      </c>
      <c r="AF138" s="4">
        <v>120.8</v>
      </c>
      <c r="AG138" s="4">
        <v>120.9</v>
      </c>
      <c r="AH138" s="4">
        <v>128.6</v>
      </c>
      <c r="AI138" s="6">
        <v>507.20000000000005</v>
      </c>
      <c r="AJ138" s="4">
        <v>3384</v>
      </c>
      <c r="AK138" s="4">
        <v>513.79999999999995</v>
      </c>
      <c r="AL138" s="4">
        <v>285.5</v>
      </c>
      <c r="AM138" s="4">
        <v>257.8</v>
      </c>
      <c r="AN138" s="4">
        <v>401.40000000000003</v>
      </c>
      <c r="AO138" s="4">
        <v>304.39999999999998</v>
      </c>
      <c r="AP138">
        <v>613.1</v>
      </c>
    </row>
    <row r="139" spans="1:42" x14ac:dyDescent="0.25">
      <c r="A139" s="4" t="s">
        <v>44</v>
      </c>
      <c r="B139" s="4">
        <v>2016</v>
      </c>
      <c r="C139" s="4" t="s">
        <v>53</v>
      </c>
      <c r="D139" s="4" t="s">
        <v>222</v>
      </c>
      <c r="E139" s="4">
        <v>130.5</v>
      </c>
      <c r="F139" s="4">
        <v>137.9</v>
      </c>
      <c r="G139" s="4">
        <v>130.19999999999999</v>
      </c>
      <c r="H139" s="4">
        <v>134.80000000000001</v>
      </c>
      <c r="I139" s="4">
        <v>117.8</v>
      </c>
      <c r="J139" s="4">
        <v>134.69999999999999</v>
      </c>
      <c r="K139" s="4">
        <v>151.19999999999999</v>
      </c>
      <c r="L139" s="4">
        <v>172.1</v>
      </c>
      <c r="M139" s="4">
        <v>114.1</v>
      </c>
      <c r="N139" s="4">
        <v>139.30000000000001</v>
      </c>
      <c r="O139" s="4">
        <v>126.1</v>
      </c>
      <c r="P139" s="4">
        <v>141.1</v>
      </c>
      <c r="Q139" s="4">
        <v>137</v>
      </c>
      <c r="R139" s="6">
        <v>1766.7999999999995</v>
      </c>
      <c r="S139" s="4">
        <v>141.80000000000001</v>
      </c>
      <c r="T139" s="4">
        <v>135.5</v>
      </c>
      <c r="U139" s="4">
        <v>129.1</v>
      </c>
      <c r="V139" s="4">
        <v>134.5</v>
      </c>
      <c r="W139" s="6">
        <v>399.1</v>
      </c>
      <c r="X139" s="4">
        <v>128.69999999999999</v>
      </c>
      <c r="Y139" s="4">
        <v>124.3</v>
      </c>
      <c r="Z139" s="4">
        <v>128.4</v>
      </c>
      <c r="AA139" s="4">
        <v>126.1</v>
      </c>
      <c r="AB139" s="4">
        <v>115.2</v>
      </c>
      <c r="AC139" s="6">
        <v>755.1</v>
      </c>
      <c r="AD139" s="4">
        <v>123.5</v>
      </c>
      <c r="AE139" s="4">
        <v>132.4</v>
      </c>
      <c r="AF139" s="4">
        <v>122.1</v>
      </c>
      <c r="AG139" s="4">
        <v>123.4</v>
      </c>
      <c r="AH139" s="4">
        <v>131.4</v>
      </c>
      <c r="AI139" s="6">
        <v>510.79999999999995</v>
      </c>
      <c r="AJ139" s="4">
        <v>3431.7999999999993</v>
      </c>
      <c r="AK139" s="4">
        <v>518.29999999999995</v>
      </c>
      <c r="AL139" s="4">
        <v>285.89999999999998</v>
      </c>
      <c r="AM139" s="4">
        <v>257.10000000000002</v>
      </c>
      <c r="AN139" s="4">
        <v>402.90000000000003</v>
      </c>
      <c r="AO139" s="4">
        <v>302.60000000000002</v>
      </c>
      <c r="AP139">
        <v>629</v>
      </c>
    </row>
    <row r="140" spans="1:42" x14ac:dyDescent="0.25">
      <c r="A140" s="4" t="s">
        <v>41</v>
      </c>
      <c r="B140" s="4">
        <v>2016</v>
      </c>
      <c r="C140" s="4" t="s">
        <v>55</v>
      </c>
      <c r="D140" s="4" t="s">
        <v>223</v>
      </c>
      <c r="E140" s="4">
        <v>132</v>
      </c>
      <c r="F140" s="4">
        <v>137.4</v>
      </c>
      <c r="G140" s="4">
        <v>130.6</v>
      </c>
      <c r="H140" s="4">
        <v>136.19999999999999</v>
      </c>
      <c r="I140" s="4">
        <v>121.1</v>
      </c>
      <c r="J140" s="4">
        <v>136.9</v>
      </c>
      <c r="K140" s="4">
        <v>141.80000000000001</v>
      </c>
      <c r="L140" s="4">
        <v>170</v>
      </c>
      <c r="M140" s="4">
        <v>113.4</v>
      </c>
      <c r="N140" s="4">
        <v>136.80000000000001</v>
      </c>
      <c r="O140" s="4">
        <v>128.69999999999999</v>
      </c>
      <c r="P140" s="4">
        <v>143.1</v>
      </c>
      <c r="Q140" s="4">
        <v>136.6</v>
      </c>
      <c r="R140" s="6">
        <v>1764.6</v>
      </c>
      <c r="S140" s="4">
        <v>141.19999999999999</v>
      </c>
      <c r="T140" s="4">
        <v>139.9</v>
      </c>
      <c r="U140" s="4">
        <v>134.5</v>
      </c>
      <c r="V140" s="4">
        <v>139.19999999999999</v>
      </c>
      <c r="W140" s="6">
        <v>413.59999999999997</v>
      </c>
      <c r="X140" s="4">
        <v>129.1</v>
      </c>
      <c r="Y140" s="4">
        <v>130.30000000000001</v>
      </c>
      <c r="Z140" s="4">
        <v>132.1</v>
      </c>
      <c r="AA140" s="4">
        <v>129.1</v>
      </c>
      <c r="AB140" s="4">
        <v>118.2</v>
      </c>
      <c r="AC140" s="6">
        <v>772.5</v>
      </c>
      <c r="AD140" s="4">
        <v>126.9</v>
      </c>
      <c r="AE140" s="4">
        <v>133.69999999999999</v>
      </c>
      <c r="AF140" s="4">
        <v>123.5</v>
      </c>
      <c r="AG140" s="4">
        <v>126.1</v>
      </c>
      <c r="AH140" s="4">
        <v>133.6</v>
      </c>
      <c r="AI140" s="6">
        <v>517.70000000000005</v>
      </c>
      <c r="AJ140" s="4">
        <v>3468.3999999999996</v>
      </c>
      <c r="AK140" s="4">
        <v>521.79999999999995</v>
      </c>
      <c r="AL140" s="4">
        <v>278.70000000000005</v>
      </c>
      <c r="AM140" s="4">
        <v>257.89999999999998</v>
      </c>
      <c r="AN140" s="4">
        <v>404.2</v>
      </c>
      <c r="AO140" s="4">
        <v>302</v>
      </c>
      <c r="AP140">
        <v>643.4</v>
      </c>
    </row>
    <row r="141" spans="1:42" x14ac:dyDescent="0.25">
      <c r="A141" s="4" t="s">
        <v>43</v>
      </c>
      <c r="B141" s="4">
        <v>2016</v>
      </c>
      <c r="C141" s="4" t="s">
        <v>55</v>
      </c>
      <c r="D141" s="4" t="s">
        <v>223</v>
      </c>
      <c r="E141" s="4">
        <v>130.19999999999999</v>
      </c>
      <c r="F141" s="4">
        <v>138.5</v>
      </c>
      <c r="G141" s="4">
        <v>134.1</v>
      </c>
      <c r="H141" s="4">
        <v>132.9</v>
      </c>
      <c r="I141" s="4">
        <v>112.6</v>
      </c>
      <c r="J141" s="4">
        <v>130.80000000000001</v>
      </c>
      <c r="K141" s="4">
        <v>142</v>
      </c>
      <c r="L141" s="4">
        <v>174.9</v>
      </c>
      <c r="M141" s="4">
        <v>115.6</v>
      </c>
      <c r="N141" s="4">
        <v>145.4</v>
      </c>
      <c r="O141" s="4">
        <v>122.7</v>
      </c>
      <c r="P141" s="4">
        <v>140.30000000000001</v>
      </c>
      <c r="Q141" s="4">
        <v>135.19999999999999</v>
      </c>
      <c r="R141" s="6">
        <v>1755.2</v>
      </c>
      <c r="S141" s="4">
        <v>144.30000000000001</v>
      </c>
      <c r="T141" s="4">
        <v>129.6</v>
      </c>
      <c r="U141" s="4">
        <v>122.1</v>
      </c>
      <c r="V141" s="4">
        <v>128.5</v>
      </c>
      <c r="W141" s="6">
        <v>380.2</v>
      </c>
      <c r="X141" s="4">
        <v>129.1</v>
      </c>
      <c r="Y141" s="4">
        <v>116.2</v>
      </c>
      <c r="Z141" s="4">
        <v>124.7</v>
      </c>
      <c r="AA141" s="4">
        <v>122.1</v>
      </c>
      <c r="AB141" s="4">
        <v>113.4</v>
      </c>
      <c r="AC141" s="6">
        <v>737.6</v>
      </c>
      <c r="AD141" s="4">
        <v>121.7</v>
      </c>
      <c r="AE141" s="4">
        <v>132.1</v>
      </c>
      <c r="AF141" s="4">
        <v>121.3</v>
      </c>
      <c r="AG141" s="4">
        <v>121.3</v>
      </c>
      <c r="AH141" s="4">
        <v>128.5</v>
      </c>
      <c r="AI141" s="6">
        <v>508.6</v>
      </c>
      <c r="AJ141" s="4">
        <v>3381.6</v>
      </c>
      <c r="AK141" s="4">
        <v>513.79999999999995</v>
      </c>
      <c r="AL141" s="4">
        <v>272.8</v>
      </c>
      <c r="AM141" s="4">
        <v>258</v>
      </c>
      <c r="AN141" s="4">
        <v>405.5</v>
      </c>
      <c r="AO141" s="4">
        <v>305.10000000000002</v>
      </c>
      <c r="AP141">
        <v>615.5</v>
      </c>
    </row>
    <row r="142" spans="1:42" x14ac:dyDescent="0.25">
      <c r="A142" s="4" t="s">
        <v>44</v>
      </c>
      <c r="B142" s="4">
        <v>2016</v>
      </c>
      <c r="C142" s="4" t="s">
        <v>55</v>
      </c>
      <c r="D142" s="4" t="s">
        <v>223</v>
      </c>
      <c r="E142" s="4">
        <v>131.4</v>
      </c>
      <c r="F142" s="4">
        <v>137.80000000000001</v>
      </c>
      <c r="G142" s="4">
        <v>132</v>
      </c>
      <c r="H142" s="4">
        <v>135</v>
      </c>
      <c r="I142" s="4">
        <v>118</v>
      </c>
      <c r="J142" s="4">
        <v>134.1</v>
      </c>
      <c r="K142" s="4">
        <v>141.9</v>
      </c>
      <c r="L142" s="4">
        <v>171.7</v>
      </c>
      <c r="M142" s="4">
        <v>114.1</v>
      </c>
      <c r="N142" s="4">
        <v>139.69999999999999</v>
      </c>
      <c r="O142" s="4">
        <v>126.2</v>
      </c>
      <c r="P142" s="4">
        <v>141.80000000000001</v>
      </c>
      <c r="Q142" s="4">
        <v>136.1</v>
      </c>
      <c r="R142" s="6">
        <v>1759.8</v>
      </c>
      <c r="S142" s="4">
        <v>142</v>
      </c>
      <c r="T142" s="4">
        <v>135.80000000000001</v>
      </c>
      <c r="U142" s="4">
        <v>129.30000000000001</v>
      </c>
      <c r="V142" s="4">
        <v>135</v>
      </c>
      <c r="W142" s="6">
        <v>400.1</v>
      </c>
      <c r="X142" s="4">
        <v>129.1</v>
      </c>
      <c r="Y142" s="4">
        <v>125</v>
      </c>
      <c r="Z142" s="4">
        <v>128.6</v>
      </c>
      <c r="AA142" s="4">
        <v>126.4</v>
      </c>
      <c r="AB142" s="4">
        <v>115.7</v>
      </c>
      <c r="AC142" s="6">
        <v>757.60000000000014</v>
      </c>
      <c r="AD142" s="4">
        <v>124</v>
      </c>
      <c r="AE142" s="4">
        <v>132.80000000000001</v>
      </c>
      <c r="AF142" s="4">
        <v>122.6</v>
      </c>
      <c r="AG142" s="4">
        <v>123.8</v>
      </c>
      <c r="AH142" s="4">
        <v>131.19999999999999</v>
      </c>
      <c r="AI142" s="6">
        <v>512.4</v>
      </c>
      <c r="AJ142" s="4">
        <v>3429.9</v>
      </c>
      <c r="AK142" s="4">
        <v>518.20000000000005</v>
      </c>
      <c r="AL142" s="4">
        <v>276</v>
      </c>
      <c r="AM142" s="4">
        <v>257.7</v>
      </c>
      <c r="AN142" s="4">
        <v>404.8</v>
      </c>
      <c r="AO142" s="4">
        <v>303.10000000000002</v>
      </c>
      <c r="AP142">
        <v>631.20000000000005</v>
      </c>
    </row>
    <row r="143" spans="1:42" x14ac:dyDescent="0.25">
      <c r="A143" s="4" t="s">
        <v>41</v>
      </c>
      <c r="B143" s="4">
        <v>2016</v>
      </c>
      <c r="C143" s="4" t="s">
        <v>56</v>
      </c>
      <c r="D143" s="4" t="s">
        <v>224</v>
      </c>
      <c r="E143" s="4">
        <v>132.6</v>
      </c>
      <c r="F143" s="4">
        <v>137.30000000000001</v>
      </c>
      <c r="G143" s="4">
        <v>131.6</v>
      </c>
      <c r="H143" s="4">
        <v>136.30000000000001</v>
      </c>
      <c r="I143" s="4">
        <v>121.6</v>
      </c>
      <c r="J143" s="4">
        <v>135.6</v>
      </c>
      <c r="K143" s="4">
        <v>127.5</v>
      </c>
      <c r="L143" s="4">
        <v>167.9</v>
      </c>
      <c r="M143" s="4">
        <v>113.8</v>
      </c>
      <c r="N143" s="4">
        <v>137.5</v>
      </c>
      <c r="O143" s="4">
        <v>129.1</v>
      </c>
      <c r="P143" s="4">
        <v>143.6</v>
      </c>
      <c r="Q143" s="4">
        <v>134.69999999999999</v>
      </c>
      <c r="R143" s="6">
        <v>1749.1</v>
      </c>
      <c r="S143" s="4">
        <v>142.4</v>
      </c>
      <c r="T143" s="4">
        <v>140.4</v>
      </c>
      <c r="U143" s="4">
        <v>135.19999999999999</v>
      </c>
      <c r="V143" s="4">
        <v>139.69999999999999</v>
      </c>
      <c r="W143" s="6">
        <v>415.3</v>
      </c>
      <c r="X143" s="4">
        <v>128.5</v>
      </c>
      <c r="Y143" s="4">
        <v>132</v>
      </c>
      <c r="Z143" s="4">
        <v>132.9</v>
      </c>
      <c r="AA143" s="4">
        <v>129.69999999999999</v>
      </c>
      <c r="AB143" s="4">
        <v>118.6</v>
      </c>
      <c r="AC143" s="6">
        <v>775.89999999999986</v>
      </c>
      <c r="AD143" s="4">
        <v>127.3</v>
      </c>
      <c r="AE143" s="4">
        <v>134.19999999999999</v>
      </c>
      <c r="AF143" s="4">
        <v>121.9</v>
      </c>
      <c r="AG143" s="4">
        <v>126.3</v>
      </c>
      <c r="AH143" s="4">
        <v>132.80000000000001</v>
      </c>
      <c r="AI143" s="6">
        <v>517.9</v>
      </c>
      <c r="AJ143" s="4">
        <v>3458.2000000000003</v>
      </c>
      <c r="AK143" s="4">
        <v>521.20000000000005</v>
      </c>
      <c r="AL143" s="4">
        <v>263.10000000000002</v>
      </c>
      <c r="AM143" s="4">
        <v>259.10000000000002</v>
      </c>
      <c r="AN143" s="4">
        <v>405.2</v>
      </c>
      <c r="AO143" s="4">
        <v>300.5</v>
      </c>
      <c r="AP143">
        <v>646.20000000000005</v>
      </c>
    </row>
    <row r="144" spans="1:42" x14ac:dyDescent="0.25">
      <c r="A144" s="4" t="s">
        <v>43</v>
      </c>
      <c r="B144" s="4">
        <v>2016</v>
      </c>
      <c r="C144" s="4" t="s">
        <v>56</v>
      </c>
      <c r="D144" s="4" t="s">
        <v>224</v>
      </c>
      <c r="E144" s="4">
        <v>131.6</v>
      </c>
      <c r="F144" s="4">
        <v>138.19999999999999</v>
      </c>
      <c r="G144" s="4">
        <v>134.9</v>
      </c>
      <c r="H144" s="4">
        <v>133.1</v>
      </c>
      <c r="I144" s="4">
        <v>113.5</v>
      </c>
      <c r="J144" s="4">
        <v>129.30000000000001</v>
      </c>
      <c r="K144" s="4">
        <v>121.1</v>
      </c>
      <c r="L144" s="4">
        <v>170.3</v>
      </c>
      <c r="M144" s="4">
        <v>115.5</v>
      </c>
      <c r="N144" s="4">
        <v>145.5</v>
      </c>
      <c r="O144" s="4">
        <v>123.1</v>
      </c>
      <c r="P144" s="4">
        <v>140.9</v>
      </c>
      <c r="Q144" s="4">
        <v>132.80000000000001</v>
      </c>
      <c r="R144" s="6">
        <v>1729.8</v>
      </c>
      <c r="S144" s="4">
        <v>145</v>
      </c>
      <c r="T144" s="4">
        <v>130</v>
      </c>
      <c r="U144" s="4">
        <v>122.2</v>
      </c>
      <c r="V144" s="4">
        <v>128.80000000000001</v>
      </c>
      <c r="W144" s="6">
        <v>381</v>
      </c>
      <c r="X144" s="4">
        <v>128.5</v>
      </c>
      <c r="Y144" s="4">
        <v>117.8</v>
      </c>
      <c r="Z144" s="4">
        <v>125</v>
      </c>
      <c r="AA144" s="4">
        <v>122.3</v>
      </c>
      <c r="AB144" s="4">
        <v>113.7</v>
      </c>
      <c r="AC144" s="6">
        <v>739.60000000000014</v>
      </c>
      <c r="AD144" s="4">
        <v>121.8</v>
      </c>
      <c r="AE144" s="4">
        <v>132.30000000000001</v>
      </c>
      <c r="AF144" s="4">
        <v>119.9</v>
      </c>
      <c r="AG144" s="4">
        <v>121.4</v>
      </c>
      <c r="AH144" s="4">
        <v>127.6</v>
      </c>
      <c r="AI144" s="6">
        <v>508.1</v>
      </c>
      <c r="AJ144" s="4">
        <v>3358.5000000000005</v>
      </c>
      <c r="AK144" s="4">
        <v>512.29999999999995</v>
      </c>
      <c r="AL144" s="4">
        <v>250.4</v>
      </c>
      <c r="AM144" s="4">
        <v>259</v>
      </c>
      <c r="AN144" s="4">
        <v>406.20000000000005</v>
      </c>
      <c r="AO144" s="4">
        <v>301.89999999999998</v>
      </c>
      <c r="AP144">
        <v>617.29999999999995</v>
      </c>
    </row>
    <row r="145" spans="1:42" x14ac:dyDescent="0.25">
      <c r="A145" s="4" t="s">
        <v>44</v>
      </c>
      <c r="B145" s="4">
        <v>2016</v>
      </c>
      <c r="C145" s="4" t="s">
        <v>56</v>
      </c>
      <c r="D145" s="4" t="s">
        <v>224</v>
      </c>
      <c r="E145" s="4">
        <v>132.30000000000001</v>
      </c>
      <c r="F145" s="4">
        <v>137.6</v>
      </c>
      <c r="G145" s="4">
        <v>132.9</v>
      </c>
      <c r="H145" s="4">
        <v>135.1</v>
      </c>
      <c r="I145" s="4">
        <v>118.6</v>
      </c>
      <c r="J145" s="4">
        <v>132.69999999999999</v>
      </c>
      <c r="K145" s="4">
        <v>125.3</v>
      </c>
      <c r="L145" s="4">
        <v>168.7</v>
      </c>
      <c r="M145" s="4">
        <v>114.4</v>
      </c>
      <c r="N145" s="4">
        <v>140.19999999999999</v>
      </c>
      <c r="O145" s="4">
        <v>126.6</v>
      </c>
      <c r="P145" s="4">
        <v>142.30000000000001</v>
      </c>
      <c r="Q145" s="4">
        <v>134</v>
      </c>
      <c r="R145" s="6">
        <v>1740.7</v>
      </c>
      <c r="S145" s="4">
        <v>143.1</v>
      </c>
      <c r="T145" s="4">
        <v>136.30000000000001</v>
      </c>
      <c r="U145" s="4">
        <v>129.80000000000001</v>
      </c>
      <c r="V145" s="4">
        <v>135.4</v>
      </c>
      <c r="W145" s="6">
        <v>401.5</v>
      </c>
      <c r="X145" s="4">
        <v>128.5</v>
      </c>
      <c r="Y145" s="4">
        <v>126.6</v>
      </c>
      <c r="Z145" s="4">
        <v>129.19999999999999</v>
      </c>
      <c r="AA145" s="4">
        <v>126.9</v>
      </c>
      <c r="AB145" s="4">
        <v>116</v>
      </c>
      <c r="AC145" s="6">
        <v>760.3</v>
      </c>
      <c r="AD145" s="4">
        <v>124.2</v>
      </c>
      <c r="AE145" s="4">
        <v>133.1</v>
      </c>
      <c r="AF145" s="4">
        <v>121.1</v>
      </c>
      <c r="AG145" s="4">
        <v>123.9</v>
      </c>
      <c r="AH145" s="4">
        <v>130.4</v>
      </c>
      <c r="AI145" s="6">
        <v>512.29999999999995</v>
      </c>
      <c r="AJ145" s="4">
        <v>3414.8</v>
      </c>
      <c r="AK145" s="4">
        <v>517.29999999999995</v>
      </c>
      <c r="AL145" s="4">
        <v>258</v>
      </c>
      <c r="AM145" s="4">
        <v>258.79999999999995</v>
      </c>
      <c r="AN145" s="4">
        <v>405.6</v>
      </c>
      <c r="AO145" s="4">
        <v>301</v>
      </c>
      <c r="AP145">
        <v>633.4</v>
      </c>
    </row>
    <row r="146" spans="1:42" x14ac:dyDescent="0.25">
      <c r="A146" s="4" t="s">
        <v>41</v>
      </c>
      <c r="B146" s="4">
        <v>2017</v>
      </c>
      <c r="C146" s="4" t="s">
        <v>42</v>
      </c>
      <c r="D146" s="4" t="s">
        <v>225</v>
      </c>
      <c r="E146" s="4">
        <v>133.1</v>
      </c>
      <c r="F146" s="4">
        <v>137.80000000000001</v>
      </c>
      <c r="G146" s="4">
        <v>131.9</v>
      </c>
      <c r="H146" s="4">
        <v>136.69999999999999</v>
      </c>
      <c r="I146" s="4">
        <v>122</v>
      </c>
      <c r="J146" s="4">
        <v>136</v>
      </c>
      <c r="K146" s="4">
        <v>119.8</v>
      </c>
      <c r="L146" s="4">
        <v>161.69999999999999</v>
      </c>
      <c r="M146" s="4">
        <v>114.8</v>
      </c>
      <c r="N146" s="4">
        <v>136.9</v>
      </c>
      <c r="O146" s="4">
        <v>129</v>
      </c>
      <c r="P146" s="4">
        <v>143.9</v>
      </c>
      <c r="Q146" s="4">
        <v>133.69999999999999</v>
      </c>
      <c r="R146" s="6">
        <v>1737.3000000000002</v>
      </c>
      <c r="S146" s="4">
        <v>143.1</v>
      </c>
      <c r="T146" s="4">
        <v>140.69999999999999</v>
      </c>
      <c r="U146" s="4">
        <v>135.80000000000001</v>
      </c>
      <c r="V146" s="4">
        <v>140</v>
      </c>
      <c r="W146" s="6">
        <v>416.5</v>
      </c>
      <c r="X146" s="4">
        <v>129.6</v>
      </c>
      <c r="Y146" s="4">
        <v>132.1</v>
      </c>
      <c r="Z146" s="4">
        <v>133.19999999999999</v>
      </c>
      <c r="AA146" s="4">
        <v>129.9</v>
      </c>
      <c r="AB146" s="4">
        <v>119.1</v>
      </c>
      <c r="AC146" s="6">
        <v>778.5</v>
      </c>
      <c r="AD146" s="4">
        <v>127</v>
      </c>
      <c r="AE146" s="4">
        <v>134.6</v>
      </c>
      <c r="AF146" s="4">
        <v>122.3</v>
      </c>
      <c r="AG146" s="4">
        <v>126.6</v>
      </c>
      <c r="AH146" s="4">
        <v>132.4</v>
      </c>
      <c r="AI146" s="6">
        <v>519</v>
      </c>
      <c r="AJ146" s="4">
        <v>3451.3</v>
      </c>
      <c r="AK146" s="4">
        <v>521.40000000000009</v>
      </c>
      <c r="AL146" s="4">
        <v>255.8</v>
      </c>
      <c r="AM146" s="4">
        <v>258.89999999999998</v>
      </c>
      <c r="AN146" s="4">
        <v>406.40000000000003</v>
      </c>
      <c r="AO146" s="4">
        <v>294.79999999999995</v>
      </c>
      <c r="AP146">
        <v>648.6</v>
      </c>
    </row>
    <row r="147" spans="1:42" x14ac:dyDescent="0.25">
      <c r="A147" s="4" t="s">
        <v>43</v>
      </c>
      <c r="B147" s="4">
        <v>2017</v>
      </c>
      <c r="C147" s="4" t="s">
        <v>42</v>
      </c>
      <c r="D147" s="4" t="s">
        <v>225</v>
      </c>
      <c r="E147" s="4">
        <v>132.19999999999999</v>
      </c>
      <c r="F147" s="4">
        <v>138.9</v>
      </c>
      <c r="G147" s="4">
        <v>132.6</v>
      </c>
      <c r="H147" s="4">
        <v>133.1</v>
      </c>
      <c r="I147" s="4">
        <v>114</v>
      </c>
      <c r="J147" s="4">
        <v>129.6</v>
      </c>
      <c r="K147" s="4">
        <v>118.7</v>
      </c>
      <c r="L147" s="4">
        <v>155.1</v>
      </c>
      <c r="M147" s="4">
        <v>117.3</v>
      </c>
      <c r="N147" s="4">
        <v>144.9</v>
      </c>
      <c r="O147" s="4">
        <v>123.2</v>
      </c>
      <c r="P147" s="4">
        <v>141.6</v>
      </c>
      <c r="Q147" s="4">
        <v>132</v>
      </c>
      <c r="R147" s="6">
        <v>1713.2</v>
      </c>
      <c r="S147" s="4">
        <v>145.6</v>
      </c>
      <c r="T147" s="4">
        <v>130.19999999999999</v>
      </c>
      <c r="U147" s="4">
        <v>122.3</v>
      </c>
      <c r="V147" s="4">
        <v>129</v>
      </c>
      <c r="W147" s="6">
        <v>381.5</v>
      </c>
      <c r="X147" s="4">
        <v>129.6</v>
      </c>
      <c r="Y147" s="4">
        <v>118</v>
      </c>
      <c r="Z147" s="4">
        <v>125.1</v>
      </c>
      <c r="AA147" s="4">
        <v>122.6</v>
      </c>
      <c r="AB147" s="4">
        <v>115.2</v>
      </c>
      <c r="AC147" s="6">
        <v>742.9</v>
      </c>
      <c r="AD147" s="4">
        <v>122</v>
      </c>
      <c r="AE147" s="4">
        <v>132.4</v>
      </c>
      <c r="AF147" s="4">
        <v>120.9</v>
      </c>
      <c r="AG147" s="4">
        <v>122.1</v>
      </c>
      <c r="AH147" s="4">
        <v>127.8</v>
      </c>
      <c r="AI147" s="6">
        <v>510.6</v>
      </c>
      <c r="AJ147" s="4">
        <v>3348.2</v>
      </c>
      <c r="AK147" s="4">
        <v>514.1</v>
      </c>
      <c r="AL147" s="4">
        <v>248.3</v>
      </c>
      <c r="AM147" s="4">
        <v>258.89999999999998</v>
      </c>
      <c r="AN147" s="4">
        <v>404.6</v>
      </c>
      <c r="AO147" s="4">
        <v>287.29999999999995</v>
      </c>
      <c r="AP147">
        <v>620.29999999999995</v>
      </c>
    </row>
    <row r="148" spans="1:42" x14ac:dyDescent="0.25">
      <c r="A148" s="4" t="s">
        <v>44</v>
      </c>
      <c r="B148" s="4">
        <v>2017</v>
      </c>
      <c r="C148" s="4" t="s">
        <v>42</v>
      </c>
      <c r="D148" s="4" t="s">
        <v>225</v>
      </c>
      <c r="E148" s="4">
        <v>132.80000000000001</v>
      </c>
      <c r="F148" s="4">
        <v>138.19999999999999</v>
      </c>
      <c r="G148" s="4">
        <v>132.19999999999999</v>
      </c>
      <c r="H148" s="4">
        <v>135.4</v>
      </c>
      <c r="I148" s="4">
        <v>119.1</v>
      </c>
      <c r="J148" s="4">
        <v>133</v>
      </c>
      <c r="K148" s="4">
        <v>119.4</v>
      </c>
      <c r="L148" s="4">
        <v>159.5</v>
      </c>
      <c r="M148" s="4">
        <v>115.6</v>
      </c>
      <c r="N148" s="4">
        <v>139.6</v>
      </c>
      <c r="O148" s="4">
        <v>126.6</v>
      </c>
      <c r="P148" s="4">
        <v>142.80000000000001</v>
      </c>
      <c r="Q148" s="4">
        <v>133.1</v>
      </c>
      <c r="R148" s="6">
        <v>1727.2999999999995</v>
      </c>
      <c r="S148" s="4">
        <v>143.80000000000001</v>
      </c>
      <c r="T148" s="4">
        <v>136.6</v>
      </c>
      <c r="U148" s="4">
        <v>130.19999999999999</v>
      </c>
      <c r="V148" s="4">
        <v>135.6</v>
      </c>
      <c r="W148" s="6">
        <v>402.4</v>
      </c>
      <c r="X148" s="4">
        <v>129.6</v>
      </c>
      <c r="Y148" s="4">
        <v>126.8</v>
      </c>
      <c r="Z148" s="4">
        <v>129.4</v>
      </c>
      <c r="AA148" s="4">
        <v>127.1</v>
      </c>
      <c r="AB148" s="4">
        <v>117</v>
      </c>
      <c r="AC148" s="6">
        <v>763.2</v>
      </c>
      <c r="AD148" s="4">
        <v>124.2</v>
      </c>
      <c r="AE148" s="4">
        <v>133.30000000000001</v>
      </c>
      <c r="AF148" s="4">
        <v>121.7</v>
      </c>
      <c r="AG148" s="4">
        <v>124.4</v>
      </c>
      <c r="AH148" s="4">
        <v>130.30000000000001</v>
      </c>
      <c r="AI148" s="6">
        <v>514.1</v>
      </c>
      <c r="AJ148" s="4">
        <v>3406.9999999999995</v>
      </c>
      <c r="AK148" s="4">
        <v>518.1</v>
      </c>
      <c r="AL148" s="4">
        <v>252.4</v>
      </c>
      <c r="AM148" s="4">
        <v>258.7</v>
      </c>
      <c r="AN148" s="4">
        <v>405.79999999999995</v>
      </c>
      <c r="AO148" s="4">
        <v>292.3</v>
      </c>
      <c r="AP148">
        <v>636.09999999999991</v>
      </c>
    </row>
    <row r="149" spans="1:42" x14ac:dyDescent="0.25">
      <c r="A149" s="4" t="s">
        <v>41</v>
      </c>
      <c r="B149" s="4">
        <v>2017</v>
      </c>
      <c r="C149" s="4" t="s">
        <v>45</v>
      </c>
      <c r="D149" s="4" t="s">
        <v>226</v>
      </c>
      <c r="E149" s="4">
        <v>133.30000000000001</v>
      </c>
      <c r="F149" s="4">
        <v>138.30000000000001</v>
      </c>
      <c r="G149" s="4">
        <v>129.30000000000001</v>
      </c>
      <c r="H149" s="4">
        <v>137.19999999999999</v>
      </c>
      <c r="I149" s="4">
        <v>122.1</v>
      </c>
      <c r="J149" s="4">
        <v>138.69999999999999</v>
      </c>
      <c r="K149" s="4">
        <v>119.1</v>
      </c>
      <c r="L149" s="4">
        <v>156.9</v>
      </c>
      <c r="M149" s="4">
        <v>116.2</v>
      </c>
      <c r="N149" s="4">
        <v>136</v>
      </c>
      <c r="O149" s="4">
        <v>129.4</v>
      </c>
      <c r="P149" s="4">
        <v>144.4</v>
      </c>
      <c r="Q149" s="4">
        <v>133.6</v>
      </c>
      <c r="R149" s="6">
        <v>1734.5000000000002</v>
      </c>
      <c r="S149" s="4">
        <v>143.69999999999999</v>
      </c>
      <c r="T149" s="4">
        <v>140.9</v>
      </c>
      <c r="U149" s="4">
        <v>135.80000000000001</v>
      </c>
      <c r="V149" s="4">
        <v>140.19999999999999</v>
      </c>
      <c r="W149" s="6">
        <v>416.90000000000003</v>
      </c>
      <c r="X149" s="4">
        <v>130.5</v>
      </c>
      <c r="Y149" s="4">
        <v>133.19999999999999</v>
      </c>
      <c r="Z149" s="4">
        <v>133.6</v>
      </c>
      <c r="AA149" s="4">
        <v>130.1</v>
      </c>
      <c r="AB149" s="4">
        <v>119.5</v>
      </c>
      <c r="AC149" s="6">
        <v>781.8</v>
      </c>
      <c r="AD149" s="4">
        <v>127.7</v>
      </c>
      <c r="AE149" s="4">
        <v>134.9</v>
      </c>
      <c r="AF149" s="4">
        <v>123.2</v>
      </c>
      <c r="AG149" s="4">
        <v>127</v>
      </c>
      <c r="AH149" s="4">
        <v>132.6</v>
      </c>
      <c r="AI149" s="6">
        <v>521.59999999999991</v>
      </c>
      <c r="AJ149" s="4">
        <v>3454.7999999999997</v>
      </c>
      <c r="AK149" s="4">
        <v>523.6</v>
      </c>
      <c r="AL149" s="4">
        <v>257.79999999999995</v>
      </c>
      <c r="AM149" s="4">
        <v>258.10000000000002</v>
      </c>
      <c r="AN149" s="4">
        <v>404.8</v>
      </c>
      <c r="AO149" s="4">
        <v>290.20000000000005</v>
      </c>
      <c r="AP149">
        <v>651.69999999999993</v>
      </c>
    </row>
    <row r="150" spans="1:42" x14ac:dyDescent="0.25">
      <c r="A150" s="4" t="s">
        <v>43</v>
      </c>
      <c r="B150" s="4">
        <v>2017</v>
      </c>
      <c r="C150" s="4" t="s">
        <v>45</v>
      </c>
      <c r="D150" s="4" t="s">
        <v>226</v>
      </c>
      <c r="E150" s="4">
        <v>132.80000000000001</v>
      </c>
      <c r="F150" s="4">
        <v>139.80000000000001</v>
      </c>
      <c r="G150" s="4">
        <v>129.30000000000001</v>
      </c>
      <c r="H150" s="4">
        <v>133.5</v>
      </c>
      <c r="I150" s="4">
        <v>114.3</v>
      </c>
      <c r="J150" s="4">
        <v>131.4</v>
      </c>
      <c r="K150" s="4">
        <v>120.2</v>
      </c>
      <c r="L150" s="4">
        <v>143.1</v>
      </c>
      <c r="M150" s="4">
        <v>119.5</v>
      </c>
      <c r="N150" s="4">
        <v>144</v>
      </c>
      <c r="O150" s="4">
        <v>123.4</v>
      </c>
      <c r="P150" s="4">
        <v>141.9</v>
      </c>
      <c r="Q150" s="4">
        <v>132.1</v>
      </c>
      <c r="R150" s="6">
        <v>1705.3000000000002</v>
      </c>
      <c r="S150" s="4">
        <v>146.30000000000001</v>
      </c>
      <c r="T150" s="4">
        <v>130.5</v>
      </c>
      <c r="U150" s="4">
        <v>122.5</v>
      </c>
      <c r="V150" s="4">
        <v>129.30000000000001</v>
      </c>
      <c r="W150" s="6">
        <v>382.3</v>
      </c>
      <c r="X150" s="4">
        <v>130.5</v>
      </c>
      <c r="Y150" s="4">
        <v>119.2</v>
      </c>
      <c r="Z150" s="4">
        <v>125.3</v>
      </c>
      <c r="AA150" s="4">
        <v>122.9</v>
      </c>
      <c r="AB150" s="4">
        <v>115.5</v>
      </c>
      <c r="AC150" s="6">
        <v>745.8</v>
      </c>
      <c r="AD150" s="4">
        <v>122.2</v>
      </c>
      <c r="AE150" s="4">
        <v>132.4</v>
      </c>
      <c r="AF150" s="4">
        <v>121.7</v>
      </c>
      <c r="AG150" s="4">
        <v>122.4</v>
      </c>
      <c r="AH150" s="4">
        <v>128.19999999999999</v>
      </c>
      <c r="AI150" s="6">
        <v>512.6</v>
      </c>
      <c r="AJ150" s="4">
        <v>3346.0000000000005</v>
      </c>
      <c r="AK150" s="4">
        <v>516.9</v>
      </c>
      <c r="AL150" s="4">
        <v>251.60000000000002</v>
      </c>
      <c r="AM150" s="4">
        <v>258.3</v>
      </c>
      <c r="AN150" s="4">
        <v>402.6</v>
      </c>
      <c r="AO150" s="4">
        <v>275.89999999999998</v>
      </c>
      <c r="AP150">
        <v>622.9</v>
      </c>
    </row>
    <row r="151" spans="1:42" x14ac:dyDescent="0.25">
      <c r="A151" s="4" t="s">
        <v>44</v>
      </c>
      <c r="B151" s="4">
        <v>2017</v>
      </c>
      <c r="C151" s="4" t="s">
        <v>45</v>
      </c>
      <c r="D151" s="4" t="s">
        <v>226</v>
      </c>
      <c r="E151" s="4">
        <v>133.1</v>
      </c>
      <c r="F151" s="4">
        <v>138.80000000000001</v>
      </c>
      <c r="G151" s="4">
        <v>129.30000000000001</v>
      </c>
      <c r="H151" s="4">
        <v>135.80000000000001</v>
      </c>
      <c r="I151" s="4">
        <v>119.2</v>
      </c>
      <c r="J151" s="4">
        <v>135.30000000000001</v>
      </c>
      <c r="K151" s="4">
        <v>119.5</v>
      </c>
      <c r="L151" s="4">
        <v>152.19999999999999</v>
      </c>
      <c r="M151" s="4">
        <v>117.3</v>
      </c>
      <c r="N151" s="4">
        <v>138.69999999999999</v>
      </c>
      <c r="O151" s="4">
        <v>126.9</v>
      </c>
      <c r="P151" s="4">
        <v>143.19999999999999</v>
      </c>
      <c r="Q151" s="4">
        <v>133</v>
      </c>
      <c r="R151" s="6">
        <v>1722.3000000000002</v>
      </c>
      <c r="S151" s="4">
        <v>144.4</v>
      </c>
      <c r="T151" s="4">
        <v>136.80000000000001</v>
      </c>
      <c r="U151" s="4">
        <v>130.30000000000001</v>
      </c>
      <c r="V151" s="4">
        <v>135.9</v>
      </c>
      <c r="W151" s="6">
        <v>403</v>
      </c>
      <c r="X151" s="4">
        <v>130.5</v>
      </c>
      <c r="Y151" s="4">
        <v>127.9</v>
      </c>
      <c r="Z151" s="4">
        <v>129.69999999999999</v>
      </c>
      <c r="AA151" s="4">
        <v>127.4</v>
      </c>
      <c r="AB151" s="4">
        <v>117.4</v>
      </c>
      <c r="AC151" s="6">
        <v>766.3</v>
      </c>
      <c r="AD151" s="4">
        <v>124.6</v>
      </c>
      <c r="AE151" s="4">
        <v>133.4</v>
      </c>
      <c r="AF151" s="4">
        <v>122.6</v>
      </c>
      <c r="AG151" s="4">
        <v>124.8</v>
      </c>
      <c r="AH151" s="4">
        <v>130.6</v>
      </c>
      <c r="AI151" s="6">
        <v>516.4</v>
      </c>
      <c r="AJ151" s="4">
        <v>3408.0000000000005</v>
      </c>
      <c r="AK151" s="4">
        <v>520.4</v>
      </c>
      <c r="AL151" s="4">
        <v>254.8</v>
      </c>
      <c r="AM151" s="4">
        <v>257.89999999999998</v>
      </c>
      <c r="AN151" s="4">
        <v>403.90000000000003</v>
      </c>
      <c r="AO151" s="4">
        <v>285.29999999999995</v>
      </c>
      <c r="AP151">
        <v>638.9</v>
      </c>
    </row>
    <row r="152" spans="1:42" x14ac:dyDescent="0.25">
      <c r="A152" s="4" t="s">
        <v>41</v>
      </c>
      <c r="B152" s="4">
        <v>2017</v>
      </c>
      <c r="C152" s="4" t="s">
        <v>46</v>
      </c>
      <c r="D152" s="4" t="s">
        <v>227</v>
      </c>
      <c r="E152" s="4">
        <v>133.6</v>
      </c>
      <c r="F152" s="4">
        <v>138.80000000000001</v>
      </c>
      <c r="G152" s="4">
        <v>128.80000000000001</v>
      </c>
      <c r="H152" s="4">
        <v>137.19999999999999</v>
      </c>
      <c r="I152" s="4">
        <v>121.6</v>
      </c>
      <c r="J152" s="4">
        <v>139.69999999999999</v>
      </c>
      <c r="K152" s="4">
        <v>119.7</v>
      </c>
      <c r="L152" s="4">
        <v>148</v>
      </c>
      <c r="M152" s="4">
        <v>116.9</v>
      </c>
      <c r="N152" s="4">
        <v>135.6</v>
      </c>
      <c r="O152" s="4">
        <v>129.80000000000001</v>
      </c>
      <c r="P152" s="4">
        <v>145.4</v>
      </c>
      <c r="Q152" s="4">
        <v>133.4</v>
      </c>
      <c r="R152" s="6">
        <v>1728.5000000000002</v>
      </c>
      <c r="S152" s="4">
        <v>144.19999999999999</v>
      </c>
      <c r="T152" s="4">
        <v>141.6</v>
      </c>
      <c r="U152" s="4">
        <v>136.19999999999999</v>
      </c>
      <c r="V152" s="4">
        <v>140.80000000000001</v>
      </c>
      <c r="W152" s="6">
        <v>418.59999999999997</v>
      </c>
      <c r="X152" s="4">
        <v>131.1</v>
      </c>
      <c r="Y152" s="4">
        <v>134.19999999999999</v>
      </c>
      <c r="Z152" s="4">
        <v>134.1</v>
      </c>
      <c r="AA152" s="4">
        <v>130.6</v>
      </c>
      <c r="AB152" s="4">
        <v>119.8</v>
      </c>
      <c r="AC152" s="6">
        <v>785</v>
      </c>
      <c r="AD152" s="4">
        <v>128.30000000000001</v>
      </c>
      <c r="AE152" s="4">
        <v>135.19999999999999</v>
      </c>
      <c r="AF152" s="4">
        <v>123.3</v>
      </c>
      <c r="AG152" s="4">
        <v>127.4</v>
      </c>
      <c r="AH152" s="4">
        <v>132.80000000000001</v>
      </c>
      <c r="AI152" s="6">
        <v>523.20000000000005</v>
      </c>
      <c r="AJ152" s="4">
        <v>3455.3</v>
      </c>
      <c r="AK152" s="4">
        <v>525.5</v>
      </c>
      <c r="AL152" s="4">
        <v>259.39999999999998</v>
      </c>
      <c r="AM152" s="4">
        <v>257.2</v>
      </c>
      <c r="AN152" s="4">
        <v>404.8</v>
      </c>
      <c r="AO152" s="4">
        <v>281.60000000000002</v>
      </c>
      <c r="AP152">
        <v>654.39999999999986</v>
      </c>
    </row>
    <row r="153" spans="1:42" x14ac:dyDescent="0.25">
      <c r="A153" s="4" t="s">
        <v>43</v>
      </c>
      <c r="B153" s="4">
        <v>2017</v>
      </c>
      <c r="C153" s="4" t="s">
        <v>46</v>
      </c>
      <c r="D153" s="4" t="s">
        <v>227</v>
      </c>
      <c r="E153" s="4">
        <v>132.69999999999999</v>
      </c>
      <c r="F153" s="4">
        <v>139.4</v>
      </c>
      <c r="G153" s="4">
        <v>128.4</v>
      </c>
      <c r="H153" s="4">
        <v>134.9</v>
      </c>
      <c r="I153" s="4">
        <v>114</v>
      </c>
      <c r="J153" s="4">
        <v>136.80000000000001</v>
      </c>
      <c r="K153" s="4">
        <v>122.2</v>
      </c>
      <c r="L153" s="4">
        <v>135.80000000000001</v>
      </c>
      <c r="M153" s="4">
        <v>120.3</v>
      </c>
      <c r="N153" s="4">
        <v>142.6</v>
      </c>
      <c r="O153" s="4">
        <v>123.6</v>
      </c>
      <c r="P153" s="4">
        <v>142.4</v>
      </c>
      <c r="Q153" s="4">
        <v>132.6</v>
      </c>
      <c r="R153" s="6">
        <v>1705.6999999999998</v>
      </c>
      <c r="S153" s="4">
        <v>147.5</v>
      </c>
      <c r="T153" s="4">
        <v>130.80000000000001</v>
      </c>
      <c r="U153" s="4">
        <v>122.8</v>
      </c>
      <c r="V153" s="4">
        <v>129.6</v>
      </c>
      <c r="W153" s="6">
        <v>383.20000000000005</v>
      </c>
      <c r="X153" s="4">
        <v>131.1</v>
      </c>
      <c r="Y153" s="4">
        <v>120.8</v>
      </c>
      <c r="Z153" s="4">
        <v>125.6</v>
      </c>
      <c r="AA153" s="4">
        <v>123.1</v>
      </c>
      <c r="AB153" s="4">
        <v>115.6</v>
      </c>
      <c r="AC153" s="6">
        <v>749</v>
      </c>
      <c r="AD153" s="4">
        <v>122.4</v>
      </c>
      <c r="AE153" s="4">
        <v>132.80000000000001</v>
      </c>
      <c r="AF153" s="4">
        <v>121.7</v>
      </c>
      <c r="AG153" s="4">
        <v>122.6</v>
      </c>
      <c r="AH153" s="4">
        <v>128.69999999999999</v>
      </c>
      <c r="AI153" s="6">
        <v>514.19999999999993</v>
      </c>
      <c r="AJ153" s="4">
        <v>3352.0999999999995</v>
      </c>
      <c r="AK153" s="4">
        <v>518.9</v>
      </c>
      <c r="AL153" s="4">
        <v>259</v>
      </c>
      <c r="AM153" s="4">
        <v>256.60000000000002</v>
      </c>
      <c r="AN153" s="4">
        <v>402.70000000000005</v>
      </c>
      <c r="AO153" s="4">
        <v>268.5</v>
      </c>
      <c r="AP153">
        <v>625.90000000000009</v>
      </c>
    </row>
    <row r="154" spans="1:42" x14ac:dyDescent="0.25">
      <c r="A154" s="4" t="s">
        <v>44</v>
      </c>
      <c r="B154" s="4">
        <v>2017</v>
      </c>
      <c r="C154" s="4" t="s">
        <v>46</v>
      </c>
      <c r="D154" s="4" t="s">
        <v>227</v>
      </c>
      <c r="E154" s="4">
        <v>133.30000000000001</v>
      </c>
      <c r="F154" s="4">
        <v>139</v>
      </c>
      <c r="G154" s="4">
        <v>128.6</v>
      </c>
      <c r="H154" s="4">
        <v>136.30000000000001</v>
      </c>
      <c r="I154" s="4">
        <v>118.8</v>
      </c>
      <c r="J154" s="4">
        <v>138.30000000000001</v>
      </c>
      <c r="K154" s="4">
        <v>120.5</v>
      </c>
      <c r="L154" s="4">
        <v>143.9</v>
      </c>
      <c r="M154" s="4">
        <v>118</v>
      </c>
      <c r="N154" s="4">
        <v>137.9</v>
      </c>
      <c r="O154" s="4">
        <v>127.2</v>
      </c>
      <c r="P154" s="4">
        <v>144</v>
      </c>
      <c r="Q154" s="4">
        <v>133.1</v>
      </c>
      <c r="R154" s="6">
        <v>1718.9</v>
      </c>
      <c r="S154" s="4">
        <v>145.1</v>
      </c>
      <c r="T154" s="4">
        <v>137.30000000000001</v>
      </c>
      <c r="U154" s="4">
        <v>130.6</v>
      </c>
      <c r="V154" s="4">
        <v>136.4</v>
      </c>
      <c r="W154" s="6">
        <v>404.29999999999995</v>
      </c>
      <c r="X154" s="4">
        <v>131.1</v>
      </c>
      <c r="Y154" s="4">
        <v>129.1</v>
      </c>
      <c r="Z154" s="4">
        <v>130.1</v>
      </c>
      <c r="AA154" s="4">
        <v>127.8</v>
      </c>
      <c r="AB154" s="4">
        <v>117.6</v>
      </c>
      <c r="AC154" s="6">
        <v>769.5</v>
      </c>
      <c r="AD154" s="4">
        <v>125</v>
      </c>
      <c r="AE154" s="4">
        <v>133.80000000000001</v>
      </c>
      <c r="AF154" s="4">
        <v>122.6</v>
      </c>
      <c r="AG154" s="4">
        <v>125.1</v>
      </c>
      <c r="AH154" s="4">
        <v>130.9</v>
      </c>
      <c r="AI154" s="6">
        <v>517.80000000000007</v>
      </c>
      <c r="AJ154" s="4">
        <v>3410.5</v>
      </c>
      <c r="AK154" s="4">
        <v>522.29999999999995</v>
      </c>
      <c r="AL154" s="4">
        <v>258.8</v>
      </c>
      <c r="AM154" s="4">
        <v>256.7</v>
      </c>
      <c r="AN154" s="4">
        <v>403.90000000000003</v>
      </c>
      <c r="AO154" s="4">
        <v>277.20000000000005</v>
      </c>
      <c r="AP154">
        <v>641.70000000000005</v>
      </c>
    </row>
    <row r="155" spans="1:42" x14ac:dyDescent="0.25">
      <c r="A155" s="4" t="s">
        <v>41</v>
      </c>
      <c r="B155" s="4">
        <v>2017</v>
      </c>
      <c r="C155" s="4" t="s">
        <v>47</v>
      </c>
      <c r="D155" s="4" t="s">
        <v>228</v>
      </c>
      <c r="E155" s="4">
        <v>133.19999999999999</v>
      </c>
      <c r="F155" s="4">
        <v>138.69999999999999</v>
      </c>
      <c r="G155" s="4">
        <v>127.1</v>
      </c>
      <c r="H155" s="4">
        <v>137.69999999999999</v>
      </c>
      <c r="I155" s="4">
        <v>121.3</v>
      </c>
      <c r="J155" s="4">
        <v>141.80000000000001</v>
      </c>
      <c r="K155" s="4">
        <v>121.5</v>
      </c>
      <c r="L155" s="4">
        <v>144.5</v>
      </c>
      <c r="M155" s="4">
        <v>117.4</v>
      </c>
      <c r="N155" s="4">
        <v>134.1</v>
      </c>
      <c r="O155" s="4">
        <v>130</v>
      </c>
      <c r="P155" s="4">
        <v>145.5</v>
      </c>
      <c r="Q155" s="4">
        <v>133.5</v>
      </c>
      <c r="R155" s="6">
        <v>1726.3</v>
      </c>
      <c r="S155" s="4">
        <v>144.4</v>
      </c>
      <c r="T155" s="4">
        <v>142.4</v>
      </c>
      <c r="U155" s="4">
        <v>136.80000000000001</v>
      </c>
      <c r="V155" s="4">
        <v>141.6</v>
      </c>
      <c r="W155" s="6">
        <v>420.80000000000007</v>
      </c>
      <c r="X155" s="4">
        <v>131.69999999999999</v>
      </c>
      <c r="Y155" s="4">
        <v>135</v>
      </c>
      <c r="Z155" s="4">
        <v>134.30000000000001</v>
      </c>
      <c r="AA155" s="4">
        <v>131</v>
      </c>
      <c r="AB155" s="4">
        <v>119.2</v>
      </c>
      <c r="AC155" s="6">
        <v>786.90000000000009</v>
      </c>
      <c r="AD155" s="4">
        <v>128.30000000000001</v>
      </c>
      <c r="AE155" s="4">
        <v>135.69999999999999</v>
      </c>
      <c r="AF155" s="4">
        <v>123.7</v>
      </c>
      <c r="AG155" s="4">
        <v>127.5</v>
      </c>
      <c r="AH155" s="4">
        <v>132.9</v>
      </c>
      <c r="AI155" s="6">
        <v>523.90000000000009</v>
      </c>
      <c r="AJ155" s="4">
        <v>3457.9</v>
      </c>
      <c r="AK155" s="4">
        <v>526.4</v>
      </c>
      <c r="AL155" s="4">
        <v>263.3</v>
      </c>
      <c r="AM155" s="4">
        <v>255.39999999999998</v>
      </c>
      <c r="AN155" s="4">
        <v>403.49999999999994</v>
      </c>
      <c r="AO155" s="4">
        <v>277.7</v>
      </c>
      <c r="AP155">
        <v>655.90000000000009</v>
      </c>
    </row>
    <row r="156" spans="1:42" x14ac:dyDescent="0.25">
      <c r="A156" s="4" t="s">
        <v>43</v>
      </c>
      <c r="B156" s="4">
        <v>2017</v>
      </c>
      <c r="C156" s="4" t="s">
        <v>47</v>
      </c>
      <c r="D156" s="4" t="s">
        <v>228</v>
      </c>
      <c r="E156" s="4">
        <v>132.69999999999999</v>
      </c>
      <c r="F156" s="4">
        <v>140.6</v>
      </c>
      <c r="G156" s="4">
        <v>124.5</v>
      </c>
      <c r="H156" s="4">
        <v>136.30000000000001</v>
      </c>
      <c r="I156" s="4">
        <v>113.5</v>
      </c>
      <c r="J156" s="4">
        <v>137.69999999999999</v>
      </c>
      <c r="K156" s="4">
        <v>127.1</v>
      </c>
      <c r="L156" s="4">
        <v>133.80000000000001</v>
      </c>
      <c r="M156" s="4">
        <v>120.8</v>
      </c>
      <c r="N156" s="4">
        <v>141.30000000000001</v>
      </c>
      <c r="O156" s="4">
        <v>123.8</v>
      </c>
      <c r="P156" s="4">
        <v>142.6</v>
      </c>
      <c r="Q156" s="4">
        <v>133.4</v>
      </c>
      <c r="R156" s="6">
        <v>1708.1</v>
      </c>
      <c r="S156" s="4">
        <v>148</v>
      </c>
      <c r="T156" s="4">
        <v>131.19999999999999</v>
      </c>
      <c r="U156" s="4">
        <v>123</v>
      </c>
      <c r="V156" s="4">
        <v>130</v>
      </c>
      <c r="W156" s="6">
        <v>384.2</v>
      </c>
      <c r="X156" s="4">
        <v>131.69999999999999</v>
      </c>
      <c r="Y156" s="4">
        <v>121.4</v>
      </c>
      <c r="Z156" s="4">
        <v>126</v>
      </c>
      <c r="AA156" s="4">
        <v>123.4</v>
      </c>
      <c r="AB156" s="4">
        <v>114.3</v>
      </c>
      <c r="AC156" s="6">
        <v>750.4</v>
      </c>
      <c r="AD156" s="4">
        <v>122.6</v>
      </c>
      <c r="AE156" s="4">
        <v>133.6</v>
      </c>
      <c r="AF156" s="4">
        <v>122.2</v>
      </c>
      <c r="AG156" s="4">
        <v>122.5</v>
      </c>
      <c r="AH156" s="4">
        <v>129.1</v>
      </c>
      <c r="AI156" s="6">
        <v>515.29999999999995</v>
      </c>
      <c r="AJ156" s="4">
        <v>3358</v>
      </c>
      <c r="AK156" s="4">
        <v>520.6</v>
      </c>
      <c r="AL156" s="4">
        <v>264.79999999999995</v>
      </c>
      <c r="AM156" s="4">
        <v>254.8</v>
      </c>
      <c r="AN156" s="4">
        <v>401.40000000000003</v>
      </c>
      <c r="AO156" s="4">
        <v>266.5</v>
      </c>
      <c r="AP156">
        <v>627</v>
      </c>
    </row>
    <row r="157" spans="1:42" x14ac:dyDescent="0.25">
      <c r="A157" s="4" t="s">
        <v>44</v>
      </c>
      <c r="B157" s="4">
        <v>2017</v>
      </c>
      <c r="C157" s="4" t="s">
        <v>47</v>
      </c>
      <c r="D157" s="4" t="s">
        <v>228</v>
      </c>
      <c r="E157" s="4">
        <v>133</v>
      </c>
      <c r="F157" s="4">
        <v>139.4</v>
      </c>
      <c r="G157" s="4">
        <v>126.1</v>
      </c>
      <c r="H157" s="4">
        <v>137.19999999999999</v>
      </c>
      <c r="I157" s="4">
        <v>118.4</v>
      </c>
      <c r="J157" s="4">
        <v>139.9</v>
      </c>
      <c r="K157" s="4">
        <v>123.4</v>
      </c>
      <c r="L157" s="4">
        <v>140.9</v>
      </c>
      <c r="M157" s="4">
        <v>118.5</v>
      </c>
      <c r="N157" s="4">
        <v>136.5</v>
      </c>
      <c r="O157" s="4">
        <v>127.4</v>
      </c>
      <c r="P157" s="4">
        <v>144.19999999999999</v>
      </c>
      <c r="Q157" s="4">
        <v>133.5</v>
      </c>
      <c r="R157" s="6">
        <v>1718.4</v>
      </c>
      <c r="S157" s="4">
        <v>145.4</v>
      </c>
      <c r="T157" s="4">
        <v>138</v>
      </c>
      <c r="U157" s="4">
        <v>131.1</v>
      </c>
      <c r="V157" s="4">
        <v>137</v>
      </c>
      <c r="W157" s="6">
        <v>406.1</v>
      </c>
      <c r="X157" s="4">
        <v>131.69999999999999</v>
      </c>
      <c r="Y157" s="4">
        <v>129.80000000000001</v>
      </c>
      <c r="Z157" s="4">
        <v>130.4</v>
      </c>
      <c r="AA157" s="4">
        <v>128.1</v>
      </c>
      <c r="AB157" s="4">
        <v>116.6</v>
      </c>
      <c r="AC157" s="6">
        <v>771.1</v>
      </c>
      <c r="AD157" s="4">
        <v>125.1</v>
      </c>
      <c r="AE157" s="4">
        <v>134.5</v>
      </c>
      <c r="AF157" s="4">
        <v>123.1</v>
      </c>
      <c r="AG157" s="4">
        <v>125.1</v>
      </c>
      <c r="AH157" s="4">
        <v>131.1</v>
      </c>
      <c r="AI157" s="6">
        <v>518.70000000000005</v>
      </c>
      <c r="AJ157" s="4">
        <v>3414.3</v>
      </c>
      <c r="AK157" s="4">
        <v>523.6</v>
      </c>
      <c r="AL157" s="4">
        <v>263.3</v>
      </c>
      <c r="AM157" s="4">
        <v>254.9</v>
      </c>
      <c r="AN157" s="4">
        <v>402.7</v>
      </c>
      <c r="AO157" s="4">
        <v>273.89999999999998</v>
      </c>
      <c r="AP157">
        <v>643</v>
      </c>
    </row>
    <row r="158" spans="1:42" x14ac:dyDescent="0.25">
      <c r="A158" s="4" t="s">
        <v>41</v>
      </c>
      <c r="B158" s="4">
        <v>2017</v>
      </c>
      <c r="C158" s="4" t="s">
        <v>48</v>
      </c>
      <c r="D158" s="4" t="s">
        <v>229</v>
      </c>
      <c r="E158" s="4">
        <v>133.1</v>
      </c>
      <c r="F158" s="4">
        <v>140.30000000000001</v>
      </c>
      <c r="G158" s="4">
        <v>126.8</v>
      </c>
      <c r="H158" s="4">
        <v>138.19999999999999</v>
      </c>
      <c r="I158" s="4">
        <v>120.8</v>
      </c>
      <c r="J158" s="4">
        <v>140.19999999999999</v>
      </c>
      <c r="K158" s="4">
        <v>123.8</v>
      </c>
      <c r="L158" s="4">
        <v>141.80000000000001</v>
      </c>
      <c r="M158" s="4">
        <v>118.6</v>
      </c>
      <c r="N158" s="4">
        <v>134</v>
      </c>
      <c r="O158" s="4">
        <v>130.30000000000001</v>
      </c>
      <c r="P158" s="4">
        <v>145.80000000000001</v>
      </c>
      <c r="Q158" s="4">
        <v>133.80000000000001</v>
      </c>
      <c r="R158" s="6">
        <v>1727.4999999999995</v>
      </c>
      <c r="S158" s="4">
        <v>145.5</v>
      </c>
      <c r="T158" s="4">
        <v>142.5</v>
      </c>
      <c r="U158" s="4">
        <v>137.30000000000001</v>
      </c>
      <c r="V158" s="4">
        <v>141.80000000000001</v>
      </c>
      <c r="W158" s="6">
        <v>421.6</v>
      </c>
      <c r="X158" s="4">
        <v>132.1</v>
      </c>
      <c r="Y158" s="4">
        <v>135</v>
      </c>
      <c r="Z158" s="4">
        <v>134.9</v>
      </c>
      <c r="AA158" s="4">
        <v>131.4</v>
      </c>
      <c r="AB158" s="4">
        <v>119.4</v>
      </c>
      <c r="AC158" s="6">
        <v>789.09999999999991</v>
      </c>
      <c r="AD158" s="4">
        <v>129.4</v>
      </c>
      <c r="AE158" s="4">
        <v>136.30000000000001</v>
      </c>
      <c r="AF158" s="4">
        <v>123.7</v>
      </c>
      <c r="AG158" s="4">
        <v>127.9</v>
      </c>
      <c r="AH158" s="4">
        <v>133.30000000000001</v>
      </c>
      <c r="AI158" s="6">
        <v>526.5</v>
      </c>
      <c r="AJ158" s="4">
        <v>3464.6999999999994</v>
      </c>
      <c r="AK158" s="4">
        <v>528.5</v>
      </c>
      <c r="AL158" s="4">
        <v>264</v>
      </c>
      <c r="AM158" s="4">
        <v>254.8</v>
      </c>
      <c r="AN158" s="4">
        <v>405.3</v>
      </c>
      <c r="AO158" s="4">
        <v>274.89999999999998</v>
      </c>
      <c r="AP158">
        <v>657.7</v>
      </c>
    </row>
    <row r="159" spans="1:42" x14ac:dyDescent="0.25">
      <c r="A159" s="4" t="s">
        <v>43</v>
      </c>
      <c r="B159" s="4">
        <v>2017</v>
      </c>
      <c r="C159" s="4" t="s">
        <v>48</v>
      </c>
      <c r="D159" s="4" t="s">
        <v>229</v>
      </c>
      <c r="E159" s="4">
        <v>132.6</v>
      </c>
      <c r="F159" s="4">
        <v>144.1</v>
      </c>
      <c r="G159" s="4">
        <v>125.6</v>
      </c>
      <c r="H159" s="4">
        <v>136.80000000000001</v>
      </c>
      <c r="I159" s="4">
        <v>113.4</v>
      </c>
      <c r="J159" s="4">
        <v>135.19999999999999</v>
      </c>
      <c r="K159" s="4">
        <v>129.19999999999999</v>
      </c>
      <c r="L159" s="4">
        <v>131.5</v>
      </c>
      <c r="M159" s="4">
        <v>121</v>
      </c>
      <c r="N159" s="4">
        <v>139.9</v>
      </c>
      <c r="O159" s="4">
        <v>123.8</v>
      </c>
      <c r="P159" s="4">
        <v>142.9</v>
      </c>
      <c r="Q159" s="4">
        <v>133.6</v>
      </c>
      <c r="R159" s="6">
        <v>1709.6</v>
      </c>
      <c r="S159" s="4">
        <v>148.30000000000001</v>
      </c>
      <c r="T159" s="4">
        <v>131.5</v>
      </c>
      <c r="U159" s="4">
        <v>123.2</v>
      </c>
      <c r="V159" s="4">
        <v>130.19999999999999</v>
      </c>
      <c r="W159" s="6">
        <v>384.9</v>
      </c>
      <c r="X159" s="4">
        <v>132.1</v>
      </c>
      <c r="Y159" s="4">
        <v>120.1</v>
      </c>
      <c r="Z159" s="4">
        <v>126.5</v>
      </c>
      <c r="AA159" s="4">
        <v>123.6</v>
      </c>
      <c r="AB159" s="4">
        <v>114.3</v>
      </c>
      <c r="AC159" s="6">
        <v>750.39999999999986</v>
      </c>
      <c r="AD159" s="4">
        <v>122.8</v>
      </c>
      <c r="AE159" s="4">
        <v>133.80000000000001</v>
      </c>
      <c r="AF159" s="4">
        <v>122</v>
      </c>
      <c r="AG159" s="4">
        <v>122.6</v>
      </c>
      <c r="AH159" s="4">
        <v>129.30000000000001</v>
      </c>
      <c r="AI159" s="6">
        <v>515.70000000000005</v>
      </c>
      <c r="AJ159" s="4">
        <v>3360.5999999999995</v>
      </c>
      <c r="AK159" s="4">
        <v>521.30000000000007</v>
      </c>
      <c r="AL159" s="4">
        <v>264.39999999999998</v>
      </c>
      <c r="AM159" s="4">
        <v>253.3</v>
      </c>
      <c r="AN159" s="4">
        <v>406.5</v>
      </c>
      <c r="AO159" s="4">
        <v>264.10000000000002</v>
      </c>
      <c r="AP159">
        <v>626.79999999999995</v>
      </c>
    </row>
    <row r="160" spans="1:42" x14ac:dyDescent="0.25">
      <c r="A160" s="4" t="s">
        <v>44</v>
      </c>
      <c r="B160" s="4">
        <v>2017</v>
      </c>
      <c r="C160" s="4" t="s">
        <v>48</v>
      </c>
      <c r="D160" s="4" t="s">
        <v>229</v>
      </c>
      <c r="E160" s="4">
        <v>132.9</v>
      </c>
      <c r="F160" s="4">
        <v>141.6</v>
      </c>
      <c r="G160" s="4">
        <v>126.3</v>
      </c>
      <c r="H160" s="4">
        <v>137.69999999999999</v>
      </c>
      <c r="I160" s="4">
        <v>118.1</v>
      </c>
      <c r="J160" s="4">
        <v>137.9</v>
      </c>
      <c r="K160" s="4">
        <v>125.6</v>
      </c>
      <c r="L160" s="4">
        <v>138.30000000000001</v>
      </c>
      <c r="M160" s="4">
        <v>119.4</v>
      </c>
      <c r="N160" s="4">
        <v>136</v>
      </c>
      <c r="O160" s="4">
        <v>127.6</v>
      </c>
      <c r="P160" s="4">
        <v>144.5</v>
      </c>
      <c r="Q160" s="4">
        <v>133.69999999999999</v>
      </c>
      <c r="R160" s="6">
        <v>1719.6000000000001</v>
      </c>
      <c r="S160" s="4">
        <v>146.19999999999999</v>
      </c>
      <c r="T160" s="4">
        <v>138.19999999999999</v>
      </c>
      <c r="U160" s="4">
        <v>131.4</v>
      </c>
      <c r="V160" s="4">
        <v>137.19999999999999</v>
      </c>
      <c r="W160" s="6">
        <v>406.8</v>
      </c>
      <c r="X160" s="4">
        <v>132.1</v>
      </c>
      <c r="Y160" s="4">
        <v>129.4</v>
      </c>
      <c r="Z160" s="4">
        <v>130.9</v>
      </c>
      <c r="AA160" s="4">
        <v>128.4</v>
      </c>
      <c r="AB160" s="4">
        <v>116.7</v>
      </c>
      <c r="AC160" s="6">
        <v>772.3</v>
      </c>
      <c r="AD160" s="4">
        <v>125.7</v>
      </c>
      <c r="AE160" s="4">
        <v>134.80000000000001</v>
      </c>
      <c r="AF160" s="4">
        <v>123</v>
      </c>
      <c r="AG160" s="4">
        <v>125.3</v>
      </c>
      <c r="AH160" s="4">
        <v>131.4</v>
      </c>
      <c r="AI160" s="6">
        <v>520.19999999999993</v>
      </c>
      <c r="AJ160" s="4">
        <v>3418.8999999999996</v>
      </c>
      <c r="AK160" s="4">
        <v>525.20000000000005</v>
      </c>
      <c r="AL160" s="4">
        <v>263.5</v>
      </c>
      <c r="AM160" s="4">
        <v>254.1</v>
      </c>
      <c r="AN160" s="4">
        <v>405.59999999999997</v>
      </c>
      <c r="AO160" s="4">
        <v>271.20000000000005</v>
      </c>
      <c r="AP160">
        <v>643.9</v>
      </c>
    </row>
    <row r="161" spans="1:42" x14ac:dyDescent="0.25">
      <c r="A161" s="4" t="s">
        <v>41</v>
      </c>
      <c r="B161" s="4">
        <v>2017</v>
      </c>
      <c r="C161" s="4" t="s">
        <v>49</v>
      </c>
      <c r="D161" s="4" t="s">
        <v>230</v>
      </c>
      <c r="E161" s="4">
        <v>133.5</v>
      </c>
      <c r="F161" s="4">
        <v>143.69999999999999</v>
      </c>
      <c r="G161" s="4">
        <v>128</v>
      </c>
      <c r="H161" s="4">
        <v>138.6</v>
      </c>
      <c r="I161" s="4">
        <v>120.9</v>
      </c>
      <c r="J161" s="4">
        <v>140.9</v>
      </c>
      <c r="K161" s="4">
        <v>128.80000000000001</v>
      </c>
      <c r="L161" s="4">
        <v>140.19999999999999</v>
      </c>
      <c r="M161" s="4">
        <v>118.9</v>
      </c>
      <c r="N161" s="4">
        <v>133.5</v>
      </c>
      <c r="O161" s="4">
        <v>130.4</v>
      </c>
      <c r="P161" s="4">
        <v>146.5</v>
      </c>
      <c r="Q161" s="4">
        <v>134.9</v>
      </c>
      <c r="R161" s="6">
        <v>1738.8000000000002</v>
      </c>
      <c r="S161" s="4">
        <v>145.80000000000001</v>
      </c>
      <c r="T161" s="4">
        <v>143.1</v>
      </c>
      <c r="U161" s="4">
        <v>137.69999999999999</v>
      </c>
      <c r="V161" s="4">
        <v>142.30000000000001</v>
      </c>
      <c r="W161" s="6">
        <v>423.09999999999997</v>
      </c>
      <c r="X161" s="4">
        <v>131.4</v>
      </c>
      <c r="Y161" s="4">
        <v>134.80000000000001</v>
      </c>
      <c r="Z161" s="4">
        <v>135.19999999999999</v>
      </c>
      <c r="AA161" s="4">
        <v>131.30000000000001</v>
      </c>
      <c r="AB161" s="4">
        <v>119.4</v>
      </c>
      <c r="AC161" s="6">
        <v>789</v>
      </c>
      <c r="AD161" s="4">
        <v>129.80000000000001</v>
      </c>
      <c r="AE161" s="4">
        <v>136.9</v>
      </c>
      <c r="AF161" s="4">
        <v>124.1</v>
      </c>
      <c r="AG161" s="4">
        <v>128.1</v>
      </c>
      <c r="AH161" s="4">
        <v>133.9</v>
      </c>
      <c r="AI161" s="6">
        <v>527.80000000000007</v>
      </c>
      <c r="AJ161" s="4">
        <v>3478.7000000000003</v>
      </c>
      <c r="AK161" s="4">
        <v>530.70000000000005</v>
      </c>
      <c r="AL161" s="4">
        <v>269.70000000000005</v>
      </c>
      <c r="AM161" s="4">
        <v>254.4</v>
      </c>
      <c r="AN161" s="4">
        <v>410.29999999999995</v>
      </c>
      <c r="AO161" s="4">
        <v>273.7</v>
      </c>
      <c r="AP161">
        <v>657.7</v>
      </c>
    </row>
    <row r="162" spans="1:42" x14ac:dyDescent="0.25">
      <c r="A162" s="4" t="s">
        <v>43</v>
      </c>
      <c r="B162" s="4">
        <v>2017</v>
      </c>
      <c r="C162" s="4" t="s">
        <v>49</v>
      </c>
      <c r="D162" s="4" t="s">
        <v>230</v>
      </c>
      <c r="E162" s="4">
        <v>132.9</v>
      </c>
      <c r="F162" s="4">
        <v>148.69999999999999</v>
      </c>
      <c r="G162" s="4">
        <v>128.30000000000001</v>
      </c>
      <c r="H162" s="4">
        <v>137.30000000000001</v>
      </c>
      <c r="I162" s="4">
        <v>113.5</v>
      </c>
      <c r="J162" s="4">
        <v>137.19999999999999</v>
      </c>
      <c r="K162" s="4">
        <v>142.19999999999999</v>
      </c>
      <c r="L162" s="4">
        <v>128.19999999999999</v>
      </c>
      <c r="M162" s="4">
        <v>120.9</v>
      </c>
      <c r="N162" s="4">
        <v>138.80000000000001</v>
      </c>
      <c r="O162" s="4">
        <v>124.2</v>
      </c>
      <c r="P162" s="4">
        <v>143.1</v>
      </c>
      <c r="Q162" s="4">
        <v>135.69999999999999</v>
      </c>
      <c r="R162" s="6">
        <v>1731.0000000000002</v>
      </c>
      <c r="S162" s="4">
        <v>148.6</v>
      </c>
      <c r="T162" s="4">
        <v>131.5</v>
      </c>
      <c r="U162" s="4">
        <v>123.2</v>
      </c>
      <c r="V162" s="4">
        <v>130.19999999999999</v>
      </c>
      <c r="W162" s="6">
        <v>384.9</v>
      </c>
      <c r="X162" s="4">
        <v>131.4</v>
      </c>
      <c r="Y162" s="4">
        <v>119</v>
      </c>
      <c r="Z162" s="4">
        <v>126.8</v>
      </c>
      <c r="AA162" s="4">
        <v>123.8</v>
      </c>
      <c r="AB162" s="4">
        <v>113.9</v>
      </c>
      <c r="AC162" s="6">
        <v>749.2</v>
      </c>
      <c r="AD162" s="4">
        <v>122.9</v>
      </c>
      <c r="AE162" s="4">
        <v>134.30000000000001</v>
      </c>
      <c r="AF162" s="4">
        <v>122.5</v>
      </c>
      <c r="AG162" s="4">
        <v>122.7</v>
      </c>
      <c r="AH162" s="4">
        <v>129.9</v>
      </c>
      <c r="AI162" s="6">
        <v>516.70000000000005</v>
      </c>
      <c r="AJ162" s="4">
        <v>3381.8</v>
      </c>
      <c r="AK162" s="4">
        <v>523.90000000000009</v>
      </c>
      <c r="AL162" s="4">
        <v>279.39999999999998</v>
      </c>
      <c r="AM162" s="4">
        <v>252.3</v>
      </c>
      <c r="AN162" s="4">
        <v>414.3</v>
      </c>
      <c r="AO162" s="4">
        <v>261.10000000000002</v>
      </c>
      <c r="AP162">
        <v>625.40000000000009</v>
      </c>
    </row>
    <row r="163" spans="1:42" x14ac:dyDescent="0.25">
      <c r="A163" s="4" t="s">
        <v>44</v>
      </c>
      <c r="B163" s="4">
        <v>2017</v>
      </c>
      <c r="C163" s="4" t="s">
        <v>49</v>
      </c>
      <c r="D163" s="4" t="s">
        <v>230</v>
      </c>
      <c r="E163" s="4">
        <v>133.30000000000001</v>
      </c>
      <c r="F163" s="4">
        <v>145.5</v>
      </c>
      <c r="G163" s="4">
        <v>128.1</v>
      </c>
      <c r="H163" s="4">
        <v>138.1</v>
      </c>
      <c r="I163" s="4">
        <v>118.2</v>
      </c>
      <c r="J163" s="4">
        <v>139.19999999999999</v>
      </c>
      <c r="K163" s="4">
        <v>133.30000000000001</v>
      </c>
      <c r="L163" s="4">
        <v>136.19999999999999</v>
      </c>
      <c r="M163" s="4">
        <v>119.6</v>
      </c>
      <c r="N163" s="4">
        <v>135.30000000000001</v>
      </c>
      <c r="O163" s="4">
        <v>127.8</v>
      </c>
      <c r="P163" s="4">
        <v>144.9</v>
      </c>
      <c r="Q163" s="4">
        <v>135.19999999999999</v>
      </c>
      <c r="R163" s="6">
        <v>1734.7</v>
      </c>
      <c r="S163" s="4">
        <v>146.5</v>
      </c>
      <c r="T163" s="4">
        <v>138.5</v>
      </c>
      <c r="U163" s="4">
        <v>131.69999999999999</v>
      </c>
      <c r="V163" s="4">
        <v>137.5</v>
      </c>
      <c r="W163" s="6">
        <v>407.7</v>
      </c>
      <c r="X163" s="4">
        <v>131.4</v>
      </c>
      <c r="Y163" s="4">
        <v>128.80000000000001</v>
      </c>
      <c r="Z163" s="4">
        <v>131.19999999999999</v>
      </c>
      <c r="AA163" s="4">
        <v>128.5</v>
      </c>
      <c r="AB163" s="4">
        <v>116.5</v>
      </c>
      <c r="AC163" s="6">
        <v>771.80000000000007</v>
      </c>
      <c r="AD163" s="4">
        <v>125.9</v>
      </c>
      <c r="AE163" s="4">
        <v>135.4</v>
      </c>
      <c r="AF163" s="4">
        <v>123.4</v>
      </c>
      <c r="AG163" s="4">
        <v>125.5</v>
      </c>
      <c r="AH163" s="4">
        <v>132</v>
      </c>
      <c r="AI163" s="6">
        <v>521.29999999999995</v>
      </c>
      <c r="AJ163" s="4">
        <v>3435.5</v>
      </c>
      <c r="AK163" s="4">
        <v>527.5</v>
      </c>
      <c r="AL163" s="4">
        <v>272.5</v>
      </c>
      <c r="AM163" s="4">
        <v>253.5</v>
      </c>
      <c r="AN163" s="4">
        <v>411.70000000000005</v>
      </c>
      <c r="AO163" s="4">
        <v>269.5</v>
      </c>
      <c r="AP163">
        <v>643.30000000000007</v>
      </c>
    </row>
    <row r="164" spans="1:42" x14ac:dyDescent="0.25">
      <c r="A164" s="4" t="s">
        <v>41</v>
      </c>
      <c r="B164" s="4">
        <v>2017</v>
      </c>
      <c r="C164" s="4" t="s">
        <v>50</v>
      </c>
      <c r="D164" s="4" t="s">
        <v>231</v>
      </c>
      <c r="E164" s="4">
        <v>134</v>
      </c>
      <c r="F164" s="4">
        <v>144.19999999999999</v>
      </c>
      <c r="G164" s="4">
        <v>129.80000000000001</v>
      </c>
      <c r="H164" s="4">
        <v>139</v>
      </c>
      <c r="I164" s="4">
        <v>120.9</v>
      </c>
      <c r="J164" s="4">
        <v>143.9</v>
      </c>
      <c r="K164" s="4">
        <v>151.5</v>
      </c>
      <c r="L164" s="4">
        <v>138.1</v>
      </c>
      <c r="M164" s="4">
        <v>120</v>
      </c>
      <c r="N164" s="4">
        <v>133.9</v>
      </c>
      <c r="O164" s="4">
        <v>131.4</v>
      </c>
      <c r="P164" s="4">
        <v>147.69999999999999</v>
      </c>
      <c r="Q164" s="4">
        <v>138.5</v>
      </c>
      <c r="R164" s="6">
        <v>1772.9</v>
      </c>
      <c r="S164" s="4">
        <v>147.4</v>
      </c>
      <c r="T164" s="4">
        <v>144.30000000000001</v>
      </c>
      <c r="U164" s="4">
        <v>138.1</v>
      </c>
      <c r="V164" s="4">
        <v>143.5</v>
      </c>
      <c r="W164" s="6">
        <v>425.9</v>
      </c>
      <c r="X164" s="4">
        <v>132.6</v>
      </c>
      <c r="Y164" s="4">
        <v>135.30000000000001</v>
      </c>
      <c r="Z164" s="4">
        <v>136.1</v>
      </c>
      <c r="AA164" s="4">
        <v>132.1</v>
      </c>
      <c r="AB164" s="4">
        <v>119.1</v>
      </c>
      <c r="AC164" s="6">
        <v>793.80000000000007</v>
      </c>
      <c r="AD164" s="4">
        <v>130.6</v>
      </c>
      <c r="AE164" s="4">
        <v>138.6</v>
      </c>
      <c r="AF164" s="4">
        <v>124.4</v>
      </c>
      <c r="AG164" s="4">
        <v>128.6</v>
      </c>
      <c r="AH164" s="4">
        <v>136.19999999999999</v>
      </c>
      <c r="AI164" s="6">
        <v>531</v>
      </c>
      <c r="AJ164" s="4">
        <v>3523.6000000000004</v>
      </c>
      <c r="AK164" s="4">
        <v>537.6</v>
      </c>
      <c r="AL164" s="4">
        <v>295.39999999999998</v>
      </c>
      <c r="AM164" s="4">
        <v>254.8</v>
      </c>
      <c r="AN164" s="4">
        <v>413</v>
      </c>
      <c r="AO164" s="4">
        <v>272.10000000000002</v>
      </c>
      <c r="AP164">
        <v>661.7</v>
      </c>
    </row>
    <row r="165" spans="1:42" x14ac:dyDescent="0.25">
      <c r="A165" s="4" t="s">
        <v>43</v>
      </c>
      <c r="B165" s="4">
        <v>2017</v>
      </c>
      <c r="C165" s="4" t="s">
        <v>50</v>
      </c>
      <c r="D165" s="4" t="s">
        <v>231</v>
      </c>
      <c r="E165" s="4">
        <v>132.80000000000001</v>
      </c>
      <c r="F165" s="4">
        <v>148.4</v>
      </c>
      <c r="G165" s="4">
        <v>129.4</v>
      </c>
      <c r="H165" s="4">
        <v>137.69999999999999</v>
      </c>
      <c r="I165" s="4">
        <v>113.4</v>
      </c>
      <c r="J165" s="4">
        <v>139.4</v>
      </c>
      <c r="K165" s="4">
        <v>175.1</v>
      </c>
      <c r="L165" s="4">
        <v>124.7</v>
      </c>
      <c r="M165" s="4">
        <v>121.5</v>
      </c>
      <c r="N165" s="4">
        <v>137.80000000000001</v>
      </c>
      <c r="O165" s="4">
        <v>124.4</v>
      </c>
      <c r="P165" s="4">
        <v>143.69999999999999</v>
      </c>
      <c r="Q165" s="4">
        <v>139.80000000000001</v>
      </c>
      <c r="R165" s="6">
        <v>1768.1</v>
      </c>
      <c r="S165" s="4">
        <v>150.5</v>
      </c>
      <c r="T165" s="4">
        <v>131.6</v>
      </c>
      <c r="U165" s="4">
        <v>123.7</v>
      </c>
      <c r="V165" s="4">
        <v>130.4</v>
      </c>
      <c r="W165" s="6">
        <v>385.70000000000005</v>
      </c>
      <c r="X165" s="4">
        <v>132.6</v>
      </c>
      <c r="Y165" s="4">
        <v>119.7</v>
      </c>
      <c r="Z165" s="4">
        <v>127.2</v>
      </c>
      <c r="AA165" s="4">
        <v>125</v>
      </c>
      <c r="AB165" s="4">
        <v>113.2</v>
      </c>
      <c r="AC165" s="6">
        <v>753.2</v>
      </c>
      <c r="AD165" s="4">
        <v>123.5</v>
      </c>
      <c r="AE165" s="4">
        <v>135.5</v>
      </c>
      <c r="AF165" s="4">
        <v>122.4</v>
      </c>
      <c r="AG165" s="4">
        <v>123</v>
      </c>
      <c r="AH165" s="4">
        <v>131.80000000000001</v>
      </c>
      <c r="AI165" s="6">
        <v>519.4</v>
      </c>
      <c r="AJ165" s="4">
        <v>3426.4</v>
      </c>
      <c r="AK165" s="4">
        <v>529.40000000000009</v>
      </c>
      <c r="AL165" s="4">
        <v>314.5</v>
      </c>
      <c r="AM165" s="4">
        <v>251.20000000000002</v>
      </c>
      <c r="AN165" s="4">
        <v>415.5</v>
      </c>
      <c r="AO165" s="4">
        <v>257.5</v>
      </c>
      <c r="AP165">
        <v>628.20000000000005</v>
      </c>
    </row>
    <row r="166" spans="1:42" x14ac:dyDescent="0.25">
      <c r="A166" s="4" t="s">
        <v>44</v>
      </c>
      <c r="B166" s="4">
        <v>2017</v>
      </c>
      <c r="C166" s="4" t="s">
        <v>50</v>
      </c>
      <c r="D166" s="4" t="s">
        <v>231</v>
      </c>
      <c r="E166" s="4">
        <v>133.6</v>
      </c>
      <c r="F166" s="4">
        <v>145.69999999999999</v>
      </c>
      <c r="G166" s="4">
        <v>129.6</v>
      </c>
      <c r="H166" s="4">
        <v>138.5</v>
      </c>
      <c r="I166" s="4">
        <v>118.1</v>
      </c>
      <c r="J166" s="4">
        <v>141.80000000000001</v>
      </c>
      <c r="K166" s="4">
        <v>159.5</v>
      </c>
      <c r="L166" s="4">
        <v>133.6</v>
      </c>
      <c r="M166" s="4">
        <v>120.5</v>
      </c>
      <c r="N166" s="4">
        <v>135.19999999999999</v>
      </c>
      <c r="O166" s="4">
        <v>128.5</v>
      </c>
      <c r="P166" s="4">
        <v>145.80000000000001</v>
      </c>
      <c r="Q166" s="4">
        <v>139</v>
      </c>
      <c r="R166" s="6">
        <v>1769.3999999999999</v>
      </c>
      <c r="S166" s="4">
        <v>148.19999999999999</v>
      </c>
      <c r="T166" s="4">
        <v>139.30000000000001</v>
      </c>
      <c r="U166" s="4">
        <v>132.1</v>
      </c>
      <c r="V166" s="4">
        <v>138.30000000000001</v>
      </c>
      <c r="W166" s="6">
        <v>409.7</v>
      </c>
      <c r="X166" s="4">
        <v>132.6</v>
      </c>
      <c r="Y166" s="4">
        <v>129.4</v>
      </c>
      <c r="Z166" s="4">
        <v>131.9</v>
      </c>
      <c r="AA166" s="4">
        <v>129.4</v>
      </c>
      <c r="AB166" s="4">
        <v>116</v>
      </c>
      <c r="AC166" s="6">
        <v>776.09999999999991</v>
      </c>
      <c r="AD166" s="4">
        <v>126.6</v>
      </c>
      <c r="AE166" s="4">
        <v>136.80000000000001</v>
      </c>
      <c r="AF166" s="4">
        <v>123.6</v>
      </c>
      <c r="AG166" s="4">
        <v>125.9</v>
      </c>
      <c r="AH166" s="4">
        <v>134.19999999999999</v>
      </c>
      <c r="AI166" s="6">
        <v>524.29999999999995</v>
      </c>
      <c r="AJ166" s="4">
        <v>3479.5</v>
      </c>
      <c r="AK166" s="4">
        <v>533.79999999999995</v>
      </c>
      <c r="AL166" s="4">
        <v>301.3</v>
      </c>
      <c r="AM166" s="4">
        <v>253.29999999999998</v>
      </c>
      <c r="AN166" s="4">
        <v>413.79999999999995</v>
      </c>
      <c r="AO166" s="4">
        <v>267.2</v>
      </c>
      <c r="AP166">
        <v>646.70000000000005</v>
      </c>
    </row>
    <row r="167" spans="1:42" x14ac:dyDescent="0.25">
      <c r="A167" s="4" t="s">
        <v>41</v>
      </c>
      <c r="B167" s="4">
        <v>2017</v>
      </c>
      <c r="C167" s="4" t="s">
        <v>51</v>
      </c>
      <c r="D167" s="4" t="s">
        <v>232</v>
      </c>
      <c r="E167" s="4">
        <v>134.80000000000001</v>
      </c>
      <c r="F167" s="4">
        <v>143.1</v>
      </c>
      <c r="G167" s="4">
        <v>130</v>
      </c>
      <c r="H167" s="4">
        <v>139.4</v>
      </c>
      <c r="I167" s="4">
        <v>120.5</v>
      </c>
      <c r="J167" s="4">
        <v>148</v>
      </c>
      <c r="K167" s="4">
        <v>162.9</v>
      </c>
      <c r="L167" s="4">
        <v>137.4</v>
      </c>
      <c r="M167" s="4">
        <v>120.8</v>
      </c>
      <c r="N167" s="4">
        <v>134.69999999999999</v>
      </c>
      <c r="O167" s="4">
        <v>131.6</v>
      </c>
      <c r="P167" s="4">
        <v>148.69999999999999</v>
      </c>
      <c r="Q167" s="4">
        <v>140.6</v>
      </c>
      <c r="R167" s="6">
        <v>1792.4999999999998</v>
      </c>
      <c r="S167" s="4">
        <v>149</v>
      </c>
      <c r="T167" s="4">
        <v>145.30000000000001</v>
      </c>
      <c r="U167" s="4">
        <v>139.19999999999999</v>
      </c>
      <c r="V167" s="4">
        <v>144.5</v>
      </c>
      <c r="W167" s="6">
        <v>429</v>
      </c>
      <c r="X167" s="4">
        <v>134.4</v>
      </c>
      <c r="Y167" s="4">
        <v>136.4</v>
      </c>
      <c r="Z167" s="4">
        <v>137.30000000000001</v>
      </c>
      <c r="AA167" s="4">
        <v>133</v>
      </c>
      <c r="AB167" s="4">
        <v>120.3</v>
      </c>
      <c r="AC167" s="6">
        <v>801.59999999999991</v>
      </c>
      <c r="AD167" s="4">
        <v>131.5</v>
      </c>
      <c r="AE167" s="4">
        <v>140.19999999999999</v>
      </c>
      <c r="AF167" s="4">
        <v>125.4</v>
      </c>
      <c r="AG167" s="4">
        <v>129.69999999999999</v>
      </c>
      <c r="AH167" s="4">
        <v>137.80000000000001</v>
      </c>
      <c r="AI167" s="6">
        <v>535.59999999999991</v>
      </c>
      <c r="AJ167" s="4">
        <v>3558.7</v>
      </c>
      <c r="AK167" s="4">
        <v>541.69999999999993</v>
      </c>
      <c r="AL167" s="4">
        <v>310.89999999999998</v>
      </c>
      <c r="AM167" s="4">
        <v>255.2</v>
      </c>
      <c r="AN167" s="4">
        <v>412.5</v>
      </c>
      <c r="AO167" s="4">
        <v>272.20000000000005</v>
      </c>
      <c r="AP167">
        <v>668.59999999999991</v>
      </c>
    </row>
    <row r="168" spans="1:42" x14ac:dyDescent="0.25">
      <c r="A168" s="4" t="s">
        <v>43</v>
      </c>
      <c r="B168" s="4">
        <v>2017</v>
      </c>
      <c r="C168" s="4" t="s">
        <v>51</v>
      </c>
      <c r="D168" s="4" t="s">
        <v>232</v>
      </c>
      <c r="E168" s="4">
        <v>133.19999999999999</v>
      </c>
      <c r="F168" s="4">
        <v>143.9</v>
      </c>
      <c r="G168" s="4">
        <v>128.30000000000001</v>
      </c>
      <c r="H168" s="4">
        <v>138.30000000000001</v>
      </c>
      <c r="I168" s="4">
        <v>114.1</v>
      </c>
      <c r="J168" s="4">
        <v>142.69999999999999</v>
      </c>
      <c r="K168" s="4">
        <v>179.8</v>
      </c>
      <c r="L168" s="4">
        <v>123.5</v>
      </c>
      <c r="M168" s="4">
        <v>122.1</v>
      </c>
      <c r="N168" s="4">
        <v>137.5</v>
      </c>
      <c r="O168" s="4">
        <v>124.6</v>
      </c>
      <c r="P168" s="4">
        <v>144.5</v>
      </c>
      <c r="Q168" s="4">
        <v>140.5</v>
      </c>
      <c r="R168" s="6">
        <v>1772.9999999999998</v>
      </c>
      <c r="S168" s="4">
        <v>152.1</v>
      </c>
      <c r="T168" s="4">
        <v>132.69999999999999</v>
      </c>
      <c r="U168" s="4">
        <v>124.3</v>
      </c>
      <c r="V168" s="4">
        <v>131.4</v>
      </c>
      <c r="W168" s="6">
        <v>388.4</v>
      </c>
      <c r="X168" s="4">
        <v>134.4</v>
      </c>
      <c r="Y168" s="4">
        <v>118.9</v>
      </c>
      <c r="Z168" s="4">
        <v>127.7</v>
      </c>
      <c r="AA168" s="4">
        <v>125.7</v>
      </c>
      <c r="AB168" s="4">
        <v>114.6</v>
      </c>
      <c r="AC168" s="6">
        <v>757</v>
      </c>
      <c r="AD168" s="4">
        <v>124.1</v>
      </c>
      <c r="AE168" s="4">
        <v>135.69999999999999</v>
      </c>
      <c r="AF168" s="4">
        <v>123.3</v>
      </c>
      <c r="AG168" s="4">
        <v>123.8</v>
      </c>
      <c r="AH168" s="4">
        <v>132.69999999999999</v>
      </c>
      <c r="AI168" s="6">
        <v>523.29999999999995</v>
      </c>
      <c r="AJ168" s="4">
        <v>3441.7</v>
      </c>
      <c r="AK168" s="4">
        <v>531.70000000000005</v>
      </c>
      <c r="AL168" s="4">
        <v>322.5</v>
      </c>
      <c r="AM168" s="4">
        <v>251.6</v>
      </c>
      <c r="AN168" s="4">
        <v>410.50000000000006</v>
      </c>
      <c r="AO168" s="4">
        <v>256.7</v>
      </c>
      <c r="AP168">
        <v>631.29999999999995</v>
      </c>
    </row>
    <row r="169" spans="1:42" x14ac:dyDescent="0.25">
      <c r="A169" s="4" t="s">
        <v>44</v>
      </c>
      <c r="B169" s="4">
        <v>2017</v>
      </c>
      <c r="C169" s="4" t="s">
        <v>51</v>
      </c>
      <c r="D169" s="4" t="s">
        <v>232</v>
      </c>
      <c r="E169" s="4">
        <v>134.30000000000001</v>
      </c>
      <c r="F169" s="4">
        <v>143.4</v>
      </c>
      <c r="G169" s="4">
        <v>129.30000000000001</v>
      </c>
      <c r="H169" s="4">
        <v>139</v>
      </c>
      <c r="I169" s="4">
        <v>118.1</v>
      </c>
      <c r="J169" s="4">
        <v>145.5</v>
      </c>
      <c r="K169" s="4">
        <v>168.6</v>
      </c>
      <c r="L169" s="4">
        <v>132.69999999999999</v>
      </c>
      <c r="M169" s="4">
        <v>121.2</v>
      </c>
      <c r="N169" s="4">
        <v>135.6</v>
      </c>
      <c r="O169" s="4">
        <v>128.69999999999999</v>
      </c>
      <c r="P169" s="4">
        <v>146.80000000000001</v>
      </c>
      <c r="Q169" s="4">
        <v>140.6</v>
      </c>
      <c r="R169" s="6">
        <v>1783.8</v>
      </c>
      <c r="S169" s="4">
        <v>149.80000000000001</v>
      </c>
      <c r="T169" s="4">
        <v>140.30000000000001</v>
      </c>
      <c r="U169" s="4">
        <v>133</v>
      </c>
      <c r="V169" s="4">
        <v>139.30000000000001</v>
      </c>
      <c r="W169" s="6">
        <v>412.6</v>
      </c>
      <c r="X169" s="4">
        <v>134.4</v>
      </c>
      <c r="Y169" s="4">
        <v>129.80000000000001</v>
      </c>
      <c r="Z169" s="4">
        <v>132.80000000000001</v>
      </c>
      <c r="AA169" s="4">
        <v>130.19999999999999</v>
      </c>
      <c r="AB169" s="4">
        <v>117.3</v>
      </c>
      <c r="AC169" s="6">
        <v>782.1</v>
      </c>
      <c r="AD169" s="4">
        <v>127.3</v>
      </c>
      <c r="AE169" s="4">
        <v>137.6</v>
      </c>
      <c r="AF169" s="4">
        <v>124.5</v>
      </c>
      <c r="AG169" s="4">
        <v>126.8</v>
      </c>
      <c r="AH169" s="4">
        <v>135.4</v>
      </c>
      <c r="AI169" s="6">
        <v>528.4</v>
      </c>
      <c r="AJ169" s="4">
        <v>3506.9</v>
      </c>
      <c r="AK169" s="4">
        <v>537.29999999999995</v>
      </c>
      <c r="AL169" s="4">
        <v>314.10000000000002</v>
      </c>
      <c r="AM169" s="4">
        <v>253.7</v>
      </c>
      <c r="AN169" s="4">
        <v>411.70000000000005</v>
      </c>
      <c r="AO169" s="4">
        <v>267</v>
      </c>
      <c r="AP169">
        <v>651.90000000000009</v>
      </c>
    </row>
    <row r="170" spans="1:42" x14ac:dyDescent="0.25">
      <c r="A170" s="4" t="s">
        <v>41</v>
      </c>
      <c r="B170" s="4">
        <v>2017</v>
      </c>
      <c r="C170" s="4" t="s">
        <v>52</v>
      </c>
      <c r="D170" s="4" t="s">
        <v>233</v>
      </c>
      <c r="E170" s="4">
        <v>135.19999999999999</v>
      </c>
      <c r="F170" s="4">
        <v>142</v>
      </c>
      <c r="G170" s="4">
        <v>130.5</v>
      </c>
      <c r="H170" s="4">
        <v>140.19999999999999</v>
      </c>
      <c r="I170" s="4">
        <v>120.7</v>
      </c>
      <c r="J170" s="4">
        <v>147.80000000000001</v>
      </c>
      <c r="K170" s="4">
        <v>154.5</v>
      </c>
      <c r="L170" s="4">
        <v>137.1</v>
      </c>
      <c r="M170" s="4">
        <v>121</v>
      </c>
      <c r="N170" s="4">
        <v>134.69999999999999</v>
      </c>
      <c r="O170" s="4">
        <v>131.69999999999999</v>
      </c>
      <c r="P170" s="4">
        <v>149.30000000000001</v>
      </c>
      <c r="Q170" s="4">
        <v>139.6</v>
      </c>
      <c r="R170" s="6">
        <v>1784.3</v>
      </c>
      <c r="S170" s="4">
        <v>149.80000000000001</v>
      </c>
      <c r="T170" s="4">
        <v>146.1</v>
      </c>
      <c r="U170" s="4">
        <v>139.69999999999999</v>
      </c>
      <c r="V170" s="4">
        <v>145.19999999999999</v>
      </c>
      <c r="W170" s="6">
        <v>430.99999999999994</v>
      </c>
      <c r="X170" s="4">
        <v>135.69999999999999</v>
      </c>
      <c r="Y170" s="4">
        <v>137.4</v>
      </c>
      <c r="Z170" s="4">
        <v>137.9</v>
      </c>
      <c r="AA170" s="4">
        <v>133.4</v>
      </c>
      <c r="AB170" s="4">
        <v>121.2</v>
      </c>
      <c r="AC170" s="6">
        <v>805.2</v>
      </c>
      <c r="AD170" s="4">
        <v>132.30000000000001</v>
      </c>
      <c r="AE170" s="4">
        <v>139.6</v>
      </c>
      <c r="AF170" s="4">
        <v>126.7</v>
      </c>
      <c r="AG170" s="4">
        <v>130.30000000000001</v>
      </c>
      <c r="AH170" s="4">
        <v>137.6</v>
      </c>
      <c r="AI170" s="6">
        <v>539.1</v>
      </c>
      <c r="AJ170" s="4">
        <v>3559.6</v>
      </c>
      <c r="AK170" s="4">
        <v>541.6</v>
      </c>
      <c r="AL170" s="4">
        <v>302.3</v>
      </c>
      <c r="AM170" s="4">
        <v>255.39999999999998</v>
      </c>
      <c r="AN170" s="4">
        <v>412.7</v>
      </c>
      <c r="AO170" s="4">
        <v>272.29999999999995</v>
      </c>
      <c r="AP170">
        <v>671.80000000000007</v>
      </c>
    </row>
    <row r="171" spans="1:42" x14ac:dyDescent="0.25">
      <c r="A171" s="4" t="s">
        <v>43</v>
      </c>
      <c r="B171" s="4">
        <v>2017</v>
      </c>
      <c r="C171" s="4" t="s">
        <v>52</v>
      </c>
      <c r="D171" s="4" t="s">
        <v>233</v>
      </c>
      <c r="E171" s="4">
        <v>133.6</v>
      </c>
      <c r="F171" s="4">
        <v>143</v>
      </c>
      <c r="G171" s="4">
        <v>129.69999999999999</v>
      </c>
      <c r="H171" s="4">
        <v>138.69999999999999</v>
      </c>
      <c r="I171" s="4">
        <v>114.5</v>
      </c>
      <c r="J171" s="4">
        <v>137.5</v>
      </c>
      <c r="K171" s="4">
        <v>160.69999999999999</v>
      </c>
      <c r="L171" s="4">
        <v>124.5</v>
      </c>
      <c r="M171" s="4">
        <v>122.4</v>
      </c>
      <c r="N171" s="4">
        <v>137.30000000000001</v>
      </c>
      <c r="O171" s="4">
        <v>124.8</v>
      </c>
      <c r="P171" s="4">
        <v>145</v>
      </c>
      <c r="Q171" s="4">
        <v>138</v>
      </c>
      <c r="R171" s="6">
        <v>1749.7</v>
      </c>
      <c r="S171" s="4">
        <v>153.6</v>
      </c>
      <c r="T171" s="4">
        <v>133.30000000000001</v>
      </c>
      <c r="U171" s="4">
        <v>124.6</v>
      </c>
      <c r="V171" s="4">
        <v>132</v>
      </c>
      <c r="W171" s="6">
        <v>389.9</v>
      </c>
      <c r="X171" s="4">
        <v>135.69999999999999</v>
      </c>
      <c r="Y171" s="4">
        <v>120.6</v>
      </c>
      <c r="Z171" s="4">
        <v>128.1</v>
      </c>
      <c r="AA171" s="4">
        <v>126.1</v>
      </c>
      <c r="AB171" s="4">
        <v>115.7</v>
      </c>
      <c r="AC171" s="6">
        <v>762.1</v>
      </c>
      <c r="AD171" s="4">
        <v>124.5</v>
      </c>
      <c r="AE171" s="4">
        <v>135.9</v>
      </c>
      <c r="AF171" s="4">
        <v>124.4</v>
      </c>
      <c r="AG171" s="4">
        <v>124.5</v>
      </c>
      <c r="AH171" s="4">
        <v>132.4</v>
      </c>
      <c r="AI171" s="6">
        <v>527</v>
      </c>
      <c r="AJ171" s="4">
        <v>3428.7</v>
      </c>
      <c r="AK171" s="4">
        <v>530.20000000000005</v>
      </c>
      <c r="AL171" s="4">
        <v>298.2</v>
      </c>
      <c r="AM171" s="4">
        <v>251.8</v>
      </c>
      <c r="AN171" s="4">
        <v>411.4</v>
      </c>
      <c r="AO171" s="4">
        <v>258.10000000000002</v>
      </c>
      <c r="AP171">
        <v>636</v>
      </c>
    </row>
    <row r="172" spans="1:42" x14ac:dyDescent="0.25">
      <c r="A172" s="4" t="s">
        <v>44</v>
      </c>
      <c r="B172" s="4">
        <v>2017</v>
      </c>
      <c r="C172" s="4" t="s">
        <v>52</v>
      </c>
      <c r="D172" s="4" t="s">
        <v>233</v>
      </c>
      <c r="E172" s="4">
        <v>134.69999999999999</v>
      </c>
      <c r="F172" s="4">
        <v>142.4</v>
      </c>
      <c r="G172" s="4">
        <v>130.19999999999999</v>
      </c>
      <c r="H172" s="4">
        <v>139.6</v>
      </c>
      <c r="I172" s="4">
        <v>118.4</v>
      </c>
      <c r="J172" s="4">
        <v>143</v>
      </c>
      <c r="K172" s="4">
        <v>156.6</v>
      </c>
      <c r="L172" s="4">
        <v>132.9</v>
      </c>
      <c r="M172" s="4">
        <v>121.5</v>
      </c>
      <c r="N172" s="4">
        <v>135.6</v>
      </c>
      <c r="O172" s="4">
        <v>128.80000000000001</v>
      </c>
      <c r="P172" s="4">
        <v>147.30000000000001</v>
      </c>
      <c r="Q172" s="4">
        <v>139</v>
      </c>
      <c r="R172" s="6">
        <v>1769.9999999999998</v>
      </c>
      <c r="S172" s="4">
        <v>150.80000000000001</v>
      </c>
      <c r="T172" s="4">
        <v>141.1</v>
      </c>
      <c r="U172" s="4">
        <v>133.4</v>
      </c>
      <c r="V172" s="4">
        <v>140</v>
      </c>
      <c r="W172" s="6">
        <v>414.5</v>
      </c>
      <c r="X172" s="4">
        <v>135.69999999999999</v>
      </c>
      <c r="Y172" s="4">
        <v>131</v>
      </c>
      <c r="Z172" s="4">
        <v>133.30000000000001</v>
      </c>
      <c r="AA172" s="4">
        <v>130.6</v>
      </c>
      <c r="AB172" s="4">
        <v>118.3</v>
      </c>
      <c r="AC172" s="6">
        <v>786.3</v>
      </c>
      <c r="AD172" s="4">
        <v>127.9</v>
      </c>
      <c r="AE172" s="4">
        <v>137.4</v>
      </c>
      <c r="AF172" s="4">
        <v>125.7</v>
      </c>
      <c r="AG172" s="4">
        <v>127.5</v>
      </c>
      <c r="AH172" s="4">
        <v>135.19999999999999</v>
      </c>
      <c r="AI172" s="6">
        <v>531.90000000000009</v>
      </c>
      <c r="AJ172" s="4">
        <v>3502.7000000000003</v>
      </c>
      <c r="AK172" s="4">
        <v>536.6</v>
      </c>
      <c r="AL172" s="4">
        <v>299.60000000000002</v>
      </c>
      <c r="AM172" s="4">
        <v>254</v>
      </c>
      <c r="AN172" s="4">
        <v>412.20000000000005</v>
      </c>
      <c r="AO172" s="4">
        <v>267.60000000000002</v>
      </c>
      <c r="AP172">
        <v>655.69999999999993</v>
      </c>
    </row>
    <row r="173" spans="1:42" x14ac:dyDescent="0.25">
      <c r="A173" s="4" t="s">
        <v>41</v>
      </c>
      <c r="B173" s="4">
        <v>2017</v>
      </c>
      <c r="C173" s="4" t="s">
        <v>53</v>
      </c>
      <c r="D173" s="4" t="s">
        <v>234</v>
      </c>
      <c r="E173" s="4">
        <v>135.9</v>
      </c>
      <c r="F173" s="4">
        <v>141.9</v>
      </c>
      <c r="G173" s="4">
        <v>131</v>
      </c>
      <c r="H173" s="4">
        <v>141.5</v>
      </c>
      <c r="I173" s="4">
        <v>121.4</v>
      </c>
      <c r="J173" s="4">
        <v>146.69999999999999</v>
      </c>
      <c r="K173" s="4">
        <v>157.1</v>
      </c>
      <c r="L173" s="4">
        <v>136.4</v>
      </c>
      <c r="M173" s="4">
        <v>121.4</v>
      </c>
      <c r="N173" s="4">
        <v>135.6</v>
      </c>
      <c r="O173" s="4">
        <v>131.30000000000001</v>
      </c>
      <c r="P173" s="4">
        <v>150.30000000000001</v>
      </c>
      <c r="Q173" s="4">
        <v>140.4</v>
      </c>
      <c r="R173" s="6">
        <v>1790.8999999999999</v>
      </c>
      <c r="S173" s="4">
        <v>150.5</v>
      </c>
      <c r="T173" s="4">
        <v>147.19999999999999</v>
      </c>
      <c r="U173" s="4">
        <v>140.6</v>
      </c>
      <c r="V173" s="4">
        <v>146.19999999999999</v>
      </c>
      <c r="W173" s="6">
        <v>433.99999999999994</v>
      </c>
      <c r="X173" s="4">
        <v>137.30000000000001</v>
      </c>
      <c r="Y173" s="4">
        <v>138.1</v>
      </c>
      <c r="Z173" s="4">
        <v>138.4</v>
      </c>
      <c r="AA173" s="4">
        <v>134.19999999999999</v>
      </c>
      <c r="AB173" s="4">
        <v>121</v>
      </c>
      <c r="AC173" s="6">
        <v>809.1</v>
      </c>
      <c r="AD173" s="4">
        <v>133</v>
      </c>
      <c r="AE173" s="4">
        <v>140.1</v>
      </c>
      <c r="AF173" s="4">
        <v>127.4</v>
      </c>
      <c r="AG173" s="4">
        <v>130.69999999999999</v>
      </c>
      <c r="AH173" s="4">
        <v>138.30000000000001</v>
      </c>
      <c r="AI173" s="6">
        <v>541.59999999999991</v>
      </c>
      <c r="AJ173" s="4">
        <v>3575.5999999999995</v>
      </c>
      <c r="AK173" s="4">
        <v>543.4</v>
      </c>
      <c r="AL173" s="4">
        <v>303.79999999999995</v>
      </c>
      <c r="AM173" s="4">
        <v>257</v>
      </c>
      <c r="AN173" s="4">
        <v>414.4</v>
      </c>
      <c r="AO173" s="4">
        <v>272.3</v>
      </c>
      <c r="AP173">
        <v>674.9</v>
      </c>
    </row>
    <row r="174" spans="1:42" x14ac:dyDescent="0.25">
      <c r="A174" s="4" t="s">
        <v>43</v>
      </c>
      <c r="B174" s="4">
        <v>2017</v>
      </c>
      <c r="C174" s="4" t="s">
        <v>53</v>
      </c>
      <c r="D174" s="4" t="s">
        <v>234</v>
      </c>
      <c r="E174" s="4">
        <v>133.9</v>
      </c>
      <c r="F174" s="4">
        <v>142.80000000000001</v>
      </c>
      <c r="G174" s="4">
        <v>131.4</v>
      </c>
      <c r="H174" s="4">
        <v>139.1</v>
      </c>
      <c r="I174" s="4">
        <v>114.9</v>
      </c>
      <c r="J174" s="4">
        <v>135.6</v>
      </c>
      <c r="K174" s="4">
        <v>173.2</v>
      </c>
      <c r="L174" s="4">
        <v>124.1</v>
      </c>
      <c r="M174" s="4">
        <v>122.6</v>
      </c>
      <c r="N174" s="4">
        <v>137.80000000000001</v>
      </c>
      <c r="O174" s="4">
        <v>125.1</v>
      </c>
      <c r="P174" s="4">
        <v>145.5</v>
      </c>
      <c r="Q174" s="4">
        <v>139.69999999999999</v>
      </c>
      <c r="R174" s="6">
        <v>1765.6999999999998</v>
      </c>
      <c r="S174" s="4">
        <v>154.6</v>
      </c>
      <c r="T174" s="4">
        <v>134</v>
      </c>
      <c r="U174" s="4">
        <v>124.9</v>
      </c>
      <c r="V174" s="4">
        <v>132.6</v>
      </c>
      <c r="W174" s="6">
        <v>391.5</v>
      </c>
      <c r="X174" s="4">
        <v>137.30000000000001</v>
      </c>
      <c r="Y174" s="4">
        <v>122.6</v>
      </c>
      <c r="Z174" s="4">
        <v>128.30000000000001</v>
      </c>
      <c r="AA174" s="4">
        <v>126.6</v>
      </c>
      <c r="AB174" s="4">
        <v>115</v>
      </c>
      <c r="AC174" s="6">
        <v>766.09999999999991</v>
      </c>
      <c r="AD174" s="4">
        <v>124.8</v>
      </c>
      <c r="AE174" s="4">
        <v>136.30000000000001</v>
      </c>
      <c r="AF174" s="4">
        <v>124.6</v>
      </c>
      <c r="AG174" s="4">
        <v>124.5</v>
      </c>
      <c r="AH174" s="4">
        <v>133.5</v>
      </c>
      <c r="AI174" s="6">
        <v>528.5</v>
      </c>
      <c r="AJ174" s="4">
        <v>3451.7999999999997</v>
      </c>
      <c r="AK174" s="4">
        <v>532.9</v>
      </c>
      <c r="AL174" s="4">
        <v>308.79999999999995</v>
      </c>
      <c r="AM174" s="4">
        <v>252.70000000000002</v>
      </c>
      <c r="AN174" s="4">
        <v>413.30000000000007</v>
      </c>
      <c r="AO174" s="4">
        <v>258</v>
      </c>
      <c r="AP174">
        <v>639.5</v>
      </c>
    </row>
    <row r="175" spans="1:42" x14ac:dyDescent="0.25">
      <c r="A175" s="4" t="s">
        <v>44</v>
      </c>
      <c r="B175" s="4">
        <v>2017</v>
      </c>
      <c r="C175" s="4" t="s">
        <v>53</v>
      </c>
      <c r="D175" s="4" t="s">
        <v>234</v>
      </c>
      <c r="E175" s="4">
        <v>135.30000000000001</v>
      </c>
      <c r="F175" s="4">
        <v>142.19999999999999</v>
      </c>
      <c r="G175" s="4">
        <v>131.19999999999999</v>
      </c>
      <c r="H175" s="4">
        <v>140.6</v>
      </c>
      <c r="I175" s="4">
        <v>119</v>
      </c>
      <c r="J175" s="4">
        <v>141.5</v>
      </c>
      <c r="K175" s="4">
        <v>162.6</v>
      </c>
      <c r="L175" s="4">
        <v>132.30000000000001</v>
      </c>
      <c r="M175" s="4">
        <v>121.8</v>
      </c>
      <c r="N175" s="4">
        <v>136.30000000000001</v>
      </c>
      <c r="O175" s="4">
        <v>128.69999999999999</v>
      </c>
      <c r="P175" s="4">
        <v>148.1</v>
      </c>
      <c r="Q175" s="4">
        <v>140.1</v>
      </c>
      <c r="R175" s="6">
        <v>1779.6999999999998</v>
      </c>
      <c r="S175" s="4">
        <v>151.6</v>
      </c>
      <c r="T175" s="4">
        <v>142</v>
      </c>
      <c r="U175" s="4">
        <v>134.1</v>
      </c>
      <c r="V175" s="4">
        <v>140.80000000000001</v>
      </c>
      <c r="W175" s="6">
        <v>416.90000000000003</v>
      </c>
      <c r="X175" s="4">
        <v>137.30000000000001</v>
      </c>
      <c r="Y175" s="4">
        <v>132.19999999999999</v>
      </c>
      <c r="Z175" s="4">
        <v>133.6</v>
      </c>
      <c r="AA175" s="4">
        <v>131.30000000000001</v>
      </c>
      <c r="AB175" s="4">
        <v>117.8</v>
      </c>
      <c r="AC175" s="6">
        <v>790.1</v>
      </c>
      <c r="AD175" s="4">
        <v>128.4</v>
      </c>
      <c r="AE175" s="4">
        <v>137.9</v>
      </c>
      <c r="AF175" s="4">
        <v>126.2</v>
      </c>
      <c r="AG175" s="4">
        <v>127.7</v>
      </c>
      <c r="AH175" s="4">
        <v>136.1</v>
      </c>
      <c r="AI175" s="6">
        <v>533.9</v>
      </c>
      <c r="AJ175" s="4">
        <v>3520.6</v>
      </c>
      <c r="AK175" s="4">
        <v>538.70000000000005</v>
      </c>
      <c r="AL175" s="4">
        <v>304.10000000000002</v>
      </c>
      <c r="AM175" s="4">
        <v>255.3</v>
      </c>
      <c r="AN175" s="4">
        <v>414</v>
      </c>
      <c r="AO175" s="4">
        <v>267.60000000000002</v>
      </c>
      <c r="AP175">
        <v>658.8</v>
      </c>
    </row>
    <row r="176" spans="1:42" x14ac:dyDescent="0.25">
      <c r="A176" s="4" t="s">
        <v>41</v>
      </c>
      <c r="B176" s="4">
        <v>2017</v>
      </c>
      <c r="C176" s="4" t="s">
        <v>55</v>
      </c>
      <c r="D176" s="4" t="s">
        <v>235</v>
      </c>
      <c r="E176" s="4">
        <v>136.30000000000001</v>
      </c>
      <c r="F176" s="4">
        <v>142.5</v>
      </c>
      <c r="G176" s="4">
        <v>140.5</v>
      </c>
      <c r="H176" s="4">
        <v>141.5</v>
      </c>
      <c r="I176" s="4">
        <v>121.6</v>
      </c>
      <c r="J176" s="4">
        <v>147.30000000000001</v>
      </c>
      <c r="K176" s="4">
        <v>168</v>
      </c>
      <c r="L176" s="4">
        <v>135.80000000000001</v>
      </c>
      <c r="M176" s="4">
        <v>122.5</v>
      </c>
      <c r="N176" s="4">
        <v>136</v>
      </c>
      <c r="O176" s="4">
        <v>131.9</v>
      </c>
      <c r="P176" s="4">
        <v>151.4</v>
      </c>
      <c r="Q176" s="4">
        <v>142.4</v>
      </c>
      <c r="R176" s="6">
        <v>1817.7000000000003</v>
      </c>
      <c r="S176" s="4">
        <v>152.1</v>
      </c>
      <c r="T176" s="4">
        <v>148.19999999999999</v>
      </c>
      <c r="U176" s="4">
        <v>141.5</v>
      </c>
      <c r="V176" s="4">
        <v>147.30000000000001</v>
      </c>
      <c r="W176" s="6">
        <v>437</v>
      </c>
      <c r="X176" s="4">
        <v>138.6</v>
      </c>
      <c r="Y176" s="4">
        <v>141.1</v>
      </c>
      <c r="Z176" s="4">
        <v>139.4</v>
      </c>
      <c r="AA176" s="4">
        <v>135.80000000000001</v>
      </c>
      <c r="AB176" s="4">
        <v>121.6</v>
      </c>
      <c r="AC176" s="6">
        <v>818.00000000000011</v>
      </c>
      <c r="AD176" s="4">
        <v>133.69999999999999</v>
      </c>
      <c r="AE176" s="4">
        <v>141.5</v>
      </c>
      <c r="AF176" s="4">
        <v>128.1</v>
      </c>
      <c r="AG176" s="4">
        <v>131.69999999999999</v>
      </c>
      <c r="AH176" s="4">
        <v>140</v>
      </c>
      <c r="AI176" s="6">
        <v>545.59999999999991</v>
      </c>
      <c r="AJ176" s="4">
        <v>3618.3</v>
      </c>
      <c r="AK176" s="4">
        <v>548.20000000000005</v>
      </c>
      <c r="AL176" s="4">
        <v>315.3</v>
      </c>
      <c r="AM176" s="4">
        <v>257.60000000000002</v>
      </c>
      <c r="AN176" s="4">
        <v>424.5</v>
      </c>
      <c r="AO176" s="4">
        <v>272.10000000000002</v>
      </c>
      <c r="AP176">
        <v>682.2</v>
      </c>
    </row>
    <row r="177" spans="1:42" x14ac:dyDescent="0.25">
      <c r="A177" s="4" t="s">
        <v>43</v>
      </c>
      <c r="B177" s="4">
        <v>2017</v>
      </c>
      <c r="C177" s="4" t="s">
        <v>55</v>
      </c>
      <c r="D177" s="4" t="s">
        <v>235</v>
      </c>
      <c r="E177" s="4">
        <v>134.30000000000001</v>
      </c>
      <c r="F177" s="4">
        <v>142.1</v>
      </c>
      <c r="G177" s="4">
        <v>146.69999999999999</v>
      </c>
      <c r="H177" s="4">
        <v>139.5</v>
      </c>
      <c r="I177" s="4">
        <v>115.2</v>
      </c>
      <c r="J177" s="4">
        <v>136.4</v>
      </c>
      <c r="K177" s="4">
        <v>185.2</v>
      </c>
      <c r="L177" s="4">
        <v>122.2</v>
      </c>
      <c r="M177" s="4">
        <v>123.9</v>
      </c>
      <c r="N177" s="4">
        <v>138.30000000000001</v>
      </c>
      <c r="O177" s="4">
        <v>125.4</v>
      </c>
      <c r="P177" s="4">
        <v>146</v>
      </c>
      <c r="Q177" s="4">
        <v>141.5</v>
      </c>
      <c r="R177" s="6">
        <v>1796.7</v>
      </c>
      <c r="S177" s="4">
        <v>156.19999999999999</v>
      </c>
      <c r="T177" s="4">
        <v>135</v>
      </c>
      <c r="U177" s="4">
        <v>125.4</v>
      </c>
      <c r="V177" s="4">
        <v>133.5</v>
      </c>
      <c r="W177" s="6">
        <v>393.9</v>
      </c>
      <c r="X177" s="4">
        <v>138.6</v>
      </c>
      <c r="Y177" s="4">
        <v>125.7</v>
      </c>
      <c r="Z177" s="4">
        <v>128.80000000000001</v>
      </c>
      <c r="AA177" s="4">
        <v>127.4</v>
      </c>
      <c r="AB177" s="4">
        <v>115.3</v>
      </c>
      <c r="AC177" s="6">
        <v>772.4</v>
      </c>
      <c r="AD177" s="4">
        <v>125.1</v>
      </c>
      <c r="AE177" s="4">
        <v>136.6</v>
      </c>
      <c r="AF177" s="4">
        <v>124.9</v>
      </c>
      <c r="AG177" s="4">
        <v>124.9</v>
      </c>
      <c r="AH177" s="4">
        <v>134.80000000000001</v>
      </c>
      <c r="AI177" s="6">
        <v>531.09999999999991</v>
      </c>
      <c r="AJ177" s="4">
        <v>3494.1</v>
      </c>
      <c r="AK177" s="4">
        <v>536.79999999999995</v>
      </c>
      <c r="AL177" s="4">
        <v>321.60000000000002</v>
      </c>
      <c r="AM177" s="4">
        <v>253.5</v>
      </c>
      <c r="AN177" s="4">
        <v>428.29999999999995</v>
      </c>
      <c r="AO177" s="4">
        <v>256.5</v>
      </c>
      <c r="AP177">
        <v>645</v>
      </c>
    </row>
    <row r="178" spans="1:42" x14ac:dyDescent="0.25">
      <c r="A178" s="4" t="s">
        <v>44</v>
      </c>
      <c r="B178" s="4">
        <v>2017</v>
      </c>
      <c r="C178" s="4" t="s">
        <v>55</v>
      </c>
      <c r="D178" s="4" t="s">
        <v>235</v>
      </c>
      <c r="E178" s="4">
        <v>135.69999999999999</v>
      </c>
      <c r="F178" s="4">
        <v>142.4</v>
      </c>
      <c r="G178" s="4">
        <v>142.9</v>
      </c>
      <c r="H178" s="4">
        <v>140.80000000000001</v>
      </c>
      <c r="I178" s="4">
        <v>119.2</v>
      </c>
      <c r="J178" s="4">
        <v>142.19999999999999</v>
      </c>
      <c r="K178" s="4">
        <v>173.8</v>
      </c>
      <c r="L178" s="4">
        <v>131.19999999999999</v>
      </c>
      <c r="M178" s="4">
        <v>123</v>
      </c>
      <c r="N178" s="4">
        <v>136.80000000000001</v>
      </c>
      <c r="O178" s="4">
        <v>129.19999999999999</v>
      </c>
      <c r="P178" s="4">
        <v>148.9</v>
      </c>
      <c r="Q178" s="4">
        <v>142.1</v>
      </c>
      <c r="R178" s="6">
        <v>1808.2</v>
      </c>
      <c r="S178" s="4">
        <v>153.19999999999999</v>
      </c>
      <c r="T178" s="4">
        <v>143</v>
      </c>
      <c r="U178" s="4">
        <v>134.80000000000001</v>
      </c>
      <c r="V178" s="4">
        <v>141.80000000000001</v>
      </c>
      <c r="W178" s="6">
        <v>419.6</v>
      </c>
      <c r="X178" s="4">
        <v>138.6</v>
      </c>
      <c r="Y178" s="4">
        <v>135.30000000000001</v>
      </c>
      <c r="Z178" s="4">
        <v>134.4</v>
      </c>
      <c r="AA178" s="4">
        <v>132.6</v>
      </c>
      <c r="AB178" s="4">
        <v>118.3</v>
      </c>
      <c r="AC178" s="6">
        <v>797.8</v>
      </c>
      <c r="AD178" s="4">
        <v>128.9</v>
      </c>
      <c r="AE178" s="4">
        <v>138.6</v>
      </c>
      <c r="AF178" s="4">
        <v>126.8</v>
      </c>
      <c r="AG178" s="4">
        <v>128.4</v>
      </c>
      <c r="AH178" s="4">
        <v>137.6</v>
      </c>
      <c r="AI178" s="6">
        <v>537.30000000000007</v>
      </c>
      <c r="AJ178" s="4">
        <v>3562.9000000000005</v>
      </c>
      <c r="AK178" s="4">
        <v>543.20000000000005</v>
      </c>
      <c r="AL178" s="4">
        <v>316</v>
      </c>
      <c r="AM178" s="4">
        <v>256</v>
      </c>
      <c r="AN178" s="4">
        <v>426.1</v>
      </c>
      <c r="AO178" s="4">
        <v>266.89999999999998</v>
      </c>
      <c r="AP178">
        <v>665.19999999999993</v>
      </c>
    </row>
    <row r="179" spans="1:42" x14ac:dyDescent="0.25">
      <c r="A179" s="4" t="s">
        <v>41</v>
      </c>
      <c r="B179" s="4">
        <v>2017</v>
      </c>
      <c r="C179" s="4" t="s">
        <v>56</v>
      </c>
      <c r="D179" s="4" t="s">
        <v>236</v>
      </c>
      <c r="E179" s="4">
        <v>136.4</v>
      </c>
      <c r="F179" s="4">
        <v>143.69999999999999</v>
      </c>
      <c r="G179" s="4">
        <v>144.80000000000001</v>
      </c>
      <c r="H179" s="4">
        <v>141.9</v>
      </c>
      <c r="I179" s="4">
        <v>123.1</v>
      </c>
      <c r="J179" s="4">
        <v>147.19999999999999</v>
      </c>
      <c r="K179" s="4">
        <v>161</v>
      </c>
      <c r="L179" s="4">
        <v>133.80000000000001</v>
      </c>
      <c r="M179" s="4">
        <v>121.9</v>
      </c>
      <c r="N179" s="4">
        <v>135.80000000000001</v>
      </c>
      <c r="O179" s="4">
        <v>131.1</v>
      </c>
      <c r="P179" s="4">
        <v>151.4</v>
      </c>
      <c r="Q179" s="4">
        <v>141.5</v>
      </c>
      <c r="R179" s="6">
        <v>1813.6000000000001</v>
      </c>
      <c r="S179" s="4">
        <v>153.19999999999999</v>
      </c>
      <c r="T179" s="4">
        <v>148</v>
      </c>
      <c r="U179" s="4">
        <v>141.9</v>
      </c>
      <c r="V179" s="4">
        <v>147.19999999999999</v>
      </c>
      <c r="W179" s="6">
        <v>437.09999999999997</v>
      </c>
      <c r="X179" s="4">
        <v>139.1</v>
      </c>
      <c r="Y179" s="4">
        <v>142.6</v>
      </c>
      <c r="Z179" s="4">
        <v>139.5</v>
      </c>
      <c r="AA179" s="4">
        <v>136.1</v>
      </c>
      <c r="AB179" s="4">
        <v>122</v>
      </c>
      <c r="AC179" s="6">
        <v>820.4</v>
      </c>
      <c r="AD179" s="4">
        <v>133.4</v>
      </c>
      <c r="AE179" s="4">
        <v>141.1</v>
      </c>
      <c r="AF179" s="4">
        <v>127.8</v>
      </c>
      <c r="AG179" s="4">
        <v>131.9</v>
      </c>
      <c r="AH179" s="4">
        <v>139.80000000000001</v>
      </c>
      <c r="AI179" s="6">
        <v>546.30000000000007</v>
      </c>
      <c r="AJ179" s="4">
        <v>3617.4000000000005</v>
      </c>
      <c r="AK179" s="4">
        <v>545.9</v>
      </c>
      <c r="AL179" s="4">
        <v>308.2</v>
      </c>
      <c r="AM179" s="4">
        <v>258.89999999999998</v>
      </c>
      <c r="AN179" s="4">
        <v>430.4</v>
      </c>
      <c r="AO179" s="4">
        <v>270.20000000000005</v>
      </c>
      <c r="AP179">
        <v>684.30000000000007</v>
      </c>
    </row>
    <row r="180" spans="1:42" x14ac:dyDescent="0.25">
      <c r="A180" s="4" t="s">
        <v>43</v>
      </c>
      <c r="B180" s="4">
        <v>2017</v>
      </c>
      <c r="C180" s="4" t="s">
        <v>56</v>
      </c>
      <c r="D180" s="4" t="s">
        <v>236</v>
      </c>
      <c r="E180" s="4">
        <v>134.4</v>
      </c>
      <c r="F180" s="4">
        <v>142.6</v>
      </c>
      <c r="G180" s="4">
        <v>145.9</v>
      </c>
      <c r="H180" s="4">
        <v>139.5</v>
      </c>
      <c r="I180" s="4">
        <v>115.9</v>
      </c>
      <c r="J180" s="4">
        <v>135</v>
      </c>
      <c r="K180" s="4">
        <v>163.19999999999999</v>
      </c>
      <c r="L180" s="4">
        <v>119.8</v>
      </c>
      <c r="M180" s="4">
        <v>120.7</v>
      </c>
      <c r="N180" s="4">
        <v>139.69999999999999</v>
      </c>
      <c r="O180" s="4">
        <v>125.7</v>
      </c>
      <c r="P180" s="4">
        <v>146.30000000000001</v>
      </c>
      <c r="Q180" s="4">
        <v>138.80000000000001</v>
      </c>
      <c r="R180" s="6">
        <v>1767.5</v>
      </c>
      <c r="S180" s="4">
        <v>157</v>
      </c>
      <c r="T180" s="4">
        <v>135.6</v>
      </c>
      <c r="U180" s="4">
        <v>125.6</v>
      </c>
      <c r="V180" s="4">
        <v>134</v>
      </c>
      <c r="W180" s="6">
        <v>395.2</v>
      </c>
      <c r="X180" s="4">
        <v>139.1</v>
      </c>
      <c r="Y180" s="4">
        <v>126.8</v>
      </c>
      <c r="Z180" s="4">
        <v>129.30000000000001</v>
      </c>
      <c r="AA180" s="4">
        <v>128.19999999999999</v>
      </c>
      <c r="AB180" s="4">
        <v>115.3</v>
      </c>
      <c r="AC180" s="6">
        <v>775.39999999999986</v>
      </c>
      <c r="AD180" s="4">
        <v>125.6</v>
      </c>
      <c r="AE180" s="4">
        <v>136.69999999999999</v>
      </c>
      <c r="AF180" s="4">
        <v>124.6</v>
      </c>
      <c r="AG180" s="4">
        <v>125.1</v>
      </c>
      <c r="AH180" s="4">
        <v>134.1</v>
      </c>
      <c r="AI180" s="6">
        <v>532.30000000000007</v>
      </c>
      <c r="AJ180" s="4">
        <v>3470.3999999999996</v>
      </c>
      <c r="AK180" s="4">
        <v>531.5</v>
      </c>
      <c r="AL180" s="4">
        <v>298.2</v>
      </c>
      <c r="AM180" s="4">
        <v>255.6</v>
      </c>
      <c r="AN180" s="4">
        <v>428</v>
      </c>
      <c r="AO180" s="4">
        <v>254.2</v>
      </c>
      <c r="AP180">
        <v>647.20000000000005</v>
      </c>
    </row>
    <row r="181" spans="1:42" x14ac:dyDescent="0.25">
      <c r="A181" s="4" t="s">
        <v>44</v>
      </c>
      <c r="B181" s="4">
        <v>2017</v>
      </c>
      <c r="C181" s="4" t="s">
        <v>56</v>
      </c>
      <c r="D181" s="4" t="s">
        <v>236</v>
      </c>
      <c r="E181" s="4">
        <v>135.80000000000001</v>
      </c>
      <c r="F181" s="4">
        <v>143.30000000000001</v>
      </c>
      <c r="G181" s="4">
        <v>145.19999999999999</v>
      </c>
      <c r="H181" s="4">
        <v>141</v>
      </c>
      <c r="I181" s="4">
        <v>120.5</v>
      </c>
      <c r="J181" s="4">
        <v>141.5</v>
      </c>
      <c r="K181" s="4">
        <v>161.69999999999999</v>
      </c>
      <c r="L181" s="4">
        <v>129.1</v>
      </c>
      <c r="M181" s="4">
        <v>121.5</v>
      </c>
      <c r="N181" s="4">
        <v>137.1</v>
      </c>
      <c r="O181" s="4">
        <v>128.80000000000001</v>
      </c>
      <c r="P181" s="4">
        <v>149</v>
      </c>
      <c r="Q181" s="4">
        <v>140.5</v>
      </c>
      <c r="R181" s="6">
        <v>1794.9999999999998</v>
      </c>
      <c r="S181" s="4">
        <v>154.19999999999999</v>
      </c>
      <c r="T181" s="4">
        <v>143.1</v>
      </c>
      <c r="U181" s="4">
        <v>135.1</v>
      </c>
      <c r="V181" s="4">
        <v>142</v>
      </c>
      <c r="W181" s="6">
        <v>420.2</v>
      </c>
      <c r="X181" s="4">
        <v>139.1</v>
      </c>
      <c r="Y181" s="4">
        <v>136.6</v>
      </c>
      <c r="Z181" s="4">
        <v>134.69999999999999</v>
      </c>
      <c r="AA181" s="4">
        <v>133.1</v>
      </c>
      <c r="AB181" s="4">
        <v>118.5</v>
      </c>
      <c r="AC181" s="6">
        <v>800.5</v>
      </c>
      <c r="AD181" s="4">
        <v>129</v>
      </c>
      <c r="AE181" s="4">
        <v>138.5</v>
      </c>
      <c r="AF181" s="4">
        <v>126.5</v>
      </c>
      <c r="AG181" s="4">
        <v>128.6</v>
      </c>
      <c r="AH181" s="4">
        <v>137.19999999999999</v>
      </c>
      <c r="AI181" s="6">
        <v>538.29999999999995</v>
      </c>
      <c r="AJ181" s="4">
        <v>3554</v>
      </c>
      <c r="AK181" s="4">
        <v>539.79999999999995</v>
      </c>
      <c r="AL181" s="4">
        <v>303.2</v>
      </c>
      <c r="AM181" s="4">
        <v>257.60000000000002</v>
      </c>
      <c r="AN181" s="4">
        <v>429.5</v>
      </c>
      <c r="AO181" s="4">
        <v>264.89999999999998</v>
      </c>
      <c r="AP181">
        <v>667.4</v>
      </c>
    </row>
    <row r="182" spans="1:42" x14ac:dyDescent="0.25">
      <c r="A182" s="4" t="s">
        <v>41</v>
      </c>
      <c r="B182" s="4">
        <v>2018</v>
      </c>
      <c r="C182" s="4" t="s">
        <v>42</v>
      </c>
      <c r="D182" s="4" t="s">
        <v>237</v>
      </c>
      <c r="E182" s="4">
        <v>136.6</v>
      </c>
      <c r="F182" s="4">
        <v>144.4</v>
      </c>
      <c r="G182" s="4">
        <v>143.80000000000001</v>
      </c>
      <c r="H182" s="4">
        <v>142</v>
      </c>
      <c r="I182" s="4">
        <v>123.2</v>
      </c>
      <c r="J182" s="4">
        <v>147.9</v>
      </c>
      <c r="K182" s="4">
        <v>152.1</v>
      </c>
      <c r="L182" s="4">
        <v>131.80000000000001</v>
      </c>
      <c r="M182" s="4">
        <v>119.5</v>
      </c>
      <c r="N182" s="4">
        <v>136</v>
      </c>
      <c r="O182" s="4">
        <v>131.19999999999999</v>
      </c>
      <c r="P182" s="4">
        <v>151.80000000000001</v>
      </c>
      <c r="Q182" s="4">
        <v>140.4</v>
      </c>
      <c r="R182" s="6">
        <v>1800.7</v>
      </c>
      <c r="S182" s="4">
        <v>153.6</v>
      </c>
      <c r="T182" s="4">
        <v>148.30000000000001</v>
      </c>
      <c r="U182" s="4">
        <v>142.30000000000001</v>
      </c>
      <c r="V182" s="4">
        <v>147.5</v>
      </c>
      <c r="W182" s="6">
        <v>438.1</v>
      </c>
      <c r="X182" s="4">
        <v>140.4</v>
      </c>
      <c r="Y182" s="4">
        <v>142.30000000000001</v>
      </c>
      <c r="Z182" s="4">
        <v>139.80000000000001</v>
      </c>
      <c r="AA182" s="4">
        <v>136</v>
      </c>
      <c r="AB182" s="4">
        <v>122.7</v>
      </c>
      <c r="AC182" s="6">
        <v>822.80000000000007</v>
      </c>
      <c r="AD182" s="4">
        <v>134.30000000000001</v>
      </c>
      <c r="AE182" s="4">
        <v>141.6</v>
      </c>
      <c r="AF182" s="4">
        <v>128.6</v>
      </c>
      <c r="AG182" s="4">
        <v>132.30000000000001</v>
      </c>
      <c r="AH182" s="4">
        <v>139.30000000000001</v>
      </c>
      <c r="AI182" s="6">
        <v>548.79999999999995</v>
      </c>
      <c r="AJ182" s="4">
        <v>3610.4000000000005</v>
      </c>
      <c r="AK182" s="4">
        <v>542.9</v>
      </c>
      <c r="AL182" s="4">
        <v>300</v>
      </c>
      <c r="AM182" s="4">
        <v>259.2</v>
      </c>
      <c r="AN182" s="4">
        <v>430.20000000000005</v>
      </c>
      <c r="AO182" s="4">
        <v>268.39999999999998</v>
      </c>
      <c r="AP182">
        <v>686.80000000000007</v>
      </c>
    </row>
    <row r="183" spans="1:42" x14ac:dyDescent="0.25">
      <c r="A183" s="4" t="s">
        <v>43</v>
      </c>
      <c r="B183" s="4">
        <v>2018</v>
      </c>
      <c r="C183" s="4" t="s">
        <v>42</v>
      </c>
      <c r="D183" s="4" t="s">
        <v>237</v>
      </c>
      <c r="E183" s="4">
        <v>134.6</v>
      </c>
      <c r="F183" s="4">
        <v>143.69999999999999</v>
      </c>
      <c r="G183" s="4">
        <v>143.6</v>
      </c>
      <c r="H183" s="4">
        <v>139.6</v>
      </c>
      <c r="I183" s="4">
        <v>116.4</v>
      </c>
      <c r="J183" s="4">
        <v>133.80000000000001</v>
      </c>
      <c r="K183" s="4">
        <v>150.5</v>
      </c>
      <c r="L183" s="4">
        <v>118.4</v>
      </c>
      <c r="M183" s="4">
        <v>117.3</v>
      </c>
      <c r="N183" s="4">
        <v>140.5</v>
      </c>
      <c r="O183" s="4">
        <v>125.9</v>
      </c>
      <c r="P183" s="4">
        <v>146.80000000000001</v>
      </c>
      <c r="Q183" s="4">
        <v>137.19999999999999</v>
      </c>
      <c r="R183" s="6">
        <v>1748.3000000000002</v>
      </c>
      <c r="S183" s="4">
        <v>157.69999999999999</v>
      </c>
      <c r="T183" s="4">
        <v>136</v>
      </c>
      <c r="U183" s="4">
        <v>125.9</v>
      </c>
      <c r="V183" s="4">
        <v>134.4</v>
      </c>
      <c r="W183" s="6">
        <v>396.29999999999995</v>
      </c>
      <c r="X183" s="4">
        <v>140.4</v>
      </c>
      <c r="Y183" s="4">
        <v>127.3</v>
      </c>
      <c r="Z183" s="4">
        <v>129.5</v>
      </c>
      <c r="AA183" s="4">
        <v>129</v>
      </c>
      <c r="AB183" s="4">
        <v>116.3</v>
      </c>
      <c r="AC183" s="6">
        <v>779.6</v>
      </c>
      <c r="AD183" s="4">
        <v>126.2</v>
      </c>
      <c r="AE183" s="4">
        <v>137.1</v>
      </c>
      <c r="AF183" s="4">
        <v>125.5</v>
      </c>
      <c r="AG183" s="4">
        <v>125.8</v>
      </c>
      <c r="AH183" s="4">
        <v>134.1</v>
      </c>
      <c r="AI183" s="6">
        <v>535.19999999999993</v>
      </c>
      <c r="AJ183" s="4">
        <v>3459.4</v>
      </c>
      <c r="AK183" s="4">
        <v>527.20000000000005</v>
      </c>
      <c r="AL183" s="4">
        <v>284.3</v>
      </c>
      <c r="AM183" s="4">
        <v>256.89999999999998</v>
      </c>
      <c r="AN183" s="4">
        <v>426.9</v>
      </c>
      <c r="AO183" s="4">
        <v>253</v>
      </c>
      <c r="AP183">
        <v>650.6</v>
      </c>
    </row>
    <row r="184" spans="1:42" x14ac:dyDescent="0.25">
      <c r="A184" s="4" t="s">
        <v>44</v>
      </c>
      <c r="B184" s="4">
        <v>2018</v>
      </c>
      <c r="C184" s="4" t="s">
        <v>42</v>
      </c>
      <c r="D184" s="4" t="s">
        <v>237</v>
      </c>
      <c r="E184" s="4">
        <v>136</v>
      </c>
      <c r="F184" s="4">
        <v>144.19999999999999</v>
      </c>
      <c r="G184" s="4">
        <v>143.69999999999999</v>
      </c>
      <c r="H184" s="4">
        <v>141.1</v>
      </c>
      <c r="I184" s="4">
        <v>120.7</v>
      </c>
      <c r="J184" s="4">
        <v>141.30000000000001</v>
      </c>
      <c r="K184" s="4">
        <v>151.6</v>
      </c>
      <c r="L184" s="4">
        <v>127.3</v>
      </c>
      <c r="M184" s="4">
        <v>118.8</v>
      </c>
      <c r="N184" s="4">
        <v>137.5</v>
      </c>
      <c r="O184" s="4">
        <v>129</v>
      </c>
      <c r="P184" s="4">
        <v>149.5</v>
      </c>
      <c r="Q184" s="4">
        <v>139.19999999999999</v>
      </c>
      <c r="R184" s="6">
        <v>1779.9</v>
      </c>
      <c r="S184" s="4">
        <v>154.69999999999999</v>
      </c>
      <c r="T184" s="4">
        <v>143.5</v>
      </c>
      <c r="U184" s="4">
        <v>135.5</v>
      </c>
      <c r="V184" s="4">
        <v>142.30000000000001</v>
      </c>
      <c r="W184" s="6">
        <v>421.3</v>
      </c>
      <c r="X184" s="4">
        <v>140.4</v>
      </c>
      <c r="Y184" s="4">
        <v>136.6</v>
      </c>
      <c r="Z184" s="4">
        <v>134.9</v>
      </c>
      <c r="AA184" s="4">
        <v>133.30000000000001</v>
      </c>
      <c r="AB184" s="4">
        <v>119.3</v>
      </c>
      <c r="AC184" s="6">
        <v>803.5</v>
      </c>
      <c r="AD184" s="4">
        <v>129.69999999999999</v>
      </c>
      <c r="AE184" s="4">
        <v>139</v>
      </c>
      <c r="AF184" s="4">
        <v>127.3</v>
      </c>
      <c r="AG184" s="4">
        <v>129.1</v>
      </c>
      <c r="AH184" s="4">
        <v>136.9</v>
      </c>
      <c r="AI184" s="6">
        <v>540.79999999999995</v>
      </c>
      <c r="AJ184" s="4">
        <v>3545.5</v>
      </c>
      <c r="AK184" s="4">
        <v>536.5</v>
      </c>
      <c r="AL184" s="4">
        <v>292.89999999999998</v>
      </c>
      <c r="AM184" s="4">
        <v>258.2</v>
      </c>
      <c r="AN184" s="4">
        <v>429</v>
      </c>
      <c r="AO184" s="4">
        <v>263.3</v>
      </c>
      <c r="AP184">
        <v>670.19999999999993</v>
      </c>
    </row>
    <row r="185" spans="1:42" x14ac:dyDescent="0.25">
      <c r="A185" s="4" t="s">
        <v>41</v>
      </c>
      <c r="B185" s="4">
        <v>2018</v>
      </c>
      <c r="C185" s="4" t="s">
        <v>45</v>
      </c>
      <c r="D185" s="4" t="s">
        <v>238</v>
      </c>
      <c r="E185" s="4">
        <v>136.4</v>
      </c>
      <c r="F185" s="4">
        <v>143.69999999999999</v>
      </c>
      <c r="G185" s="4">
        <v>140.6</v>
      </c>
      <c r="H185" s="4">
        <v>141.5</v>
      </c>
      <c r="I185" s="4">
        <v>122.9</v>
      </c>
      <c r="J185" s="4">
        <v>149.4</v>
      </c>
      <c r="K185" s="4">
        <v>142.4</v>
      </c>
      <c r="L185" s="4">
        <v>130.19999999999999</v>
      </c>
      <c r="M185" s="4">
        <v>117.9</v>
      </c>
      <c r="N185" s="4">
        <v>135.6</v>
      </c>
      <c r="O185" s="4">
        <v>130.5</v>
      </c>
      <c r="P185" s="4">
        <v>151.69999999999999</v>
      </c>
      <c r="Q185" s="4">
        <v>138.69999999999999</v>
      </c>
      <c r="R185" s="6">
        <v>1781.5</v>
      </c>
      <c r="S185" s="4">
        <v>153.30000000000001</v>
      </c>
      <c r="T185" s="4">
        <v>148.69999999999999</v>
      </c>
      <c r="U185" s="4">
        <v>142.4</v>
      </c>
      <c r="V185" s="4">
        <v>147.80000000000001</v>
      </c>
      <c r="W185" s="6">
        <v>438.90000000000003</v>
      </c>
      <c r="X185" s="4">
        <v>141.30000000000001</v>
      </c>
      <c r="Y185" s="4">
        <v>142.4</v>
      </c>
      <c r="Z185" s="4">
        <v>139.9</v>
      </c>
      <c r="AA185" s="4">
        <v>136.19999999999999</v>
      </c>
      <c r="AB185" s="4">
        <v>123.3</v>
      </c>
      <c r="AC185" s="6">
        <v>824.59999999999991</v>
      </c>
      <c r="AD185" s="4">
        <v>134.30000000000001</v>
      </c>
      <c r="AE185" s="4">
        <v>141.5</v>
      </c>
      <c r="AF185" s="4">
        <v>128.80000000000001</v>
      </c>
      <c r="AG185" s="4">
        <v>132.5</v>
      </c>
      <c r="AH185" s="4">
        <v>138.5</v>
      </c>
      <c r="AI185" s="6">
        <v>548.90000000000009</v>
      </c>
      <c r="AJ185" s="4">
        <v>3593.9</v>
      </c>
      <c r="AK185" s="4">
        <v>538.79999999999995</v>
      </c>
      <c r="AL185" s="4">
        <v>291.8</v>
      </c>
      <c r="AM185" s="4">
        <v>258.5</v>
      </c>
      <c r="AN185" s="4">
        <v>425.79999999999995</v>
      </c>
      <c r="AO185" s="4">
        <v>266.60000000000002</v>
      </c>
      <c r="AP185">
        <v>688.4</v>
      </c>
    </row>
    <row r="186" spans="1:42" x14ac:dyDescent="0.25">
      <c r="A186" s="4" t="s">
        <v>43</v>
      </c>
      <c r="B186" s="4">
        <v>2018</v>
      </c>
      <c r="C186" s="4" t="s">
        <v>45</v>
      </c>
      <c r="D186" s="4" t="s">
        <v>238</v>
      </c>
      <c r="E186" s="4">
        <v>134.80000000000001</v>
      </c>
      <c r="F186" s="4">
        <v>143</v>
      </c>
      <c r="G186" s="4">
        <v>139.9</v>
      </c>
      <c r="H186" s="4">
        <v>139.9</v>
      </c>
      <c r="I186" s="4">
        <v>116.2</v>
      </c>
      <c r="J186" s="4">
        <v>135.5</v>
      </c>
      <c r="K186" s="4">
        <v>136.9</v>
      </c>
      <c r="L186" s="4">
        <v>117</v>
      </c>
      <c r="M186" s="4">
        <v>115.4</v>
      </c>
      <c r="N186" s="4">
        <v>140.69999999999999</v>
      </c>
      <c r="O186" s="4">
        <v>125.9</v>
      </c>
      <c r="P186" s="4">
        <v>147.1</v>
      </c>
      <c r="Q186" s="4">
        <v>135.6</v>
      </c>
      <c r="R186" s="6">
        <v>1727.9</v>
      </c>
      <c r="S186" s="4">
        <v>159.30000000000001</v>
      </c>
      <c r="T186" s="4">
        <v>136.30000000000001</v>
      </c>
      <c r="U186" s="4">
        <v>126.1</v>
      </c>
      <c r="V186" s="4">
        <v>134.69999999999999</v>
      </c>
      <c r="W186" s="6">
        <v>397.09999999999997</v>
      </c>
      <c r="X186" s="4">
        <v>141.30000000000001</v>
      </c>
      <c r="Y186" s="4">
        <v>127.3</v>
      </c>
      <c r="Z186" s="4">
        <v>129.9</v>
      </c>
      <c r="AA186" s="4">
        <v>129.80000000000001</v>
      </c>
      <c r="AB186" s="4">
        <v>117.4</v>
      </c>
      <c r="AC186" s="6">
        <v>782.89999999999986</v>
      </c>
      <c r="AD186" s="4">
        <v>126.5</v>
      </c>
      <c r="AE186" s="4">
        <v>137.19999999999999</v>
      </c>
      <c r="AF186" s="4">
        <v>126.2</v>
      </c>
      <c r="AG186" s="4">
        <v>126.5</v>
      </c>
      <c r="AH186" s="4">
        <v>134</v>
      </c>
      <c r="AI186" s="6">
        <v>538.5</v>
      </c>
      <c r="AJ186" s="4">
        <v>3446.3999999999996</v>
      </c>
      <c r="AK186" s="4">
        <v>524</v>
      </c>
      <c r="AL186" s="4">
        <v>272.39999999999998</v>
      </c>
      <c r="AM186" s="4">
        <v>256.89999999999998</v>
      </c>
      <c r="AN186" s="4">
        <v>422.79999999999995</v>
      </c>
      <c r="AO186" s="4">
        <v>251.8</v>
      </c>
      <c r="AP186">
        <v>653.09999999999991</v>
      </c>
    </row>
    <row r="187" spans="1:42" x14ac:dyDescent="0.25">
      <c r="A187" s="4" t="s">
        <v>44</v>
      </c>
      <c r="B187" s="4">
        <v>2018</v>
      </c>
      <c r="C187" s="4" t="s">
        <v>45</v>
      </c>
      <c r="D187" s="4" t="s">
        <v>238</v>
      </c>
      <c r="E187" s="4">
        <v>135.9</v>
      </c>
      <c r="F187" s="4">
        <v>143.5</v>
      </c>
      <c r="G187" s="4">
        <v>140.30000000000001</v>
      </c>
      <c r="H187" s="4">
        <v>140.9</v>
      </c>
      <c r="I187" s="4">
        <v>120.4</v>
      </c>
      <c r="J187" s="4">
        <v>142.9</v>
      </c>
      <c r="K187" s="4">
        <v>140.5</v>
      </c>
      <c r="L187" s="4">
        <v>125.8</v>
      </c>
      <c r="M187" s="4">
        <v>117.1</v>
      </c>
      <c r="N187" s="4">
        <v>137.30000000000001</v>
      </c>
      <c r="O187" s="4">
        <v>128.6</v>
      </c>
      <c r="P187" s="4">
        <v>149.6</v>
      </c>
      <c r="Q187" s="4">
        <v>137.6</v>
      </c>
      <c r="R187" s="6">
        <v>1760.3999999999996</v>
      </c>
      <c r="S187" s="4">
        <v>154.9</v>
      </c>
      <c r="T187" s="4">
        <v>143.80000000000001</v>
      </c>
      <c r="U187" s="4">
        <v>135.6</v>
      </c>
      <c r="V187" s="4">
        <v>142.6</v>
      </c>
      <c r="W187" s="6">
        <v>422</v>
      </c>
      <c r="X187" s="4">
        <v>141.30000000000001</v>
      </c>
      <c r="Y187" s="4">
        <v>136.69999999999999</v>
      </c>
      <c r="Z187" s="4">
        <v>135.19999999999999</v>
      </c>
      <c r="AA187" s="4">
        <v>133.80000000000001</v>
      </c>
      <c r="AB187" s="4">
        <v>120.2</v>
      </c>
      <c r="AC187" s="6">
        <v>806.2</v>
      </c>
      <c r="AD187" s="4">
        <v>129.9</v>
      </c>
      <c r="AE187" s="4">
        <v>139</v>
      </c>
      <c r="AF187" s="4">
        <v>127.7</v>
      </c>
      <c r="AG187" s="4">
        <v>129.6</v>
      </c>
      <c r="AH187" s="4">
        <v>136.4</v>
      </c>
      <c r="AI187" s="6">
        <v>542.1</v>
      </c>
      <c r="AJ187" s="4">
        <v>3530.6999999999994</v>
      </c>
      <c r="AK187" s="4">
        <v>532.9</v>
      </c>
      <c r="AL187" s="4">
        <v>283.39999999999998</v>
      </c>
      <c r="AM187" s="4">
        <v>257.70000000000005</v>
      </c>
      <c r="AN187" s="4">
        <v>424.70000000000005</v>
      </c>
      <c r="AO187" s="4">
        <v>261.7</v>
      </c>
      <c r="AP187">
        <v>672.4</v>
      </c>
    </row>
    <row r="188" spans="1:42" x14ac:dyDescent="0.25">
      <c r="A188" s="4" t="s">
        <v>41</v>
      </c>
      <c r="B188" s="4">
        <v>2018</v>
      </c>
      <c r="C188" s="4" t="s">
        <v>46</v>
      </c>
      <c r="D188" s="4" t="s">
        <v>239</v>
      </c>
      <c r="E188" s="4">
        <v>136.80000000000001</v>
      </c>
      <c r="F188" s="4">
        <v>143.80000000000001</v>
      </c>
      <c r="G188" s="4">
        <v>140</v>
      </c>
      <c r="H188" s="4">
        <v>142</v>
      </c>
      <c r="I188" s="4">
        <v>123.2</v>
      </c>
      <c r="J188" s="4">
        <v>152.9</v>
      </c>
      <c r="K188" s="4">
        <v>138</v>
      </c>
      <c r="L188" s="4">
        <v>129.30000000000001</v>
      </c>
      <c r="M188" s="4">
        <v>117.1</v>
      </c>
      <c r="N188" s="4">
        <v>136.30000000000001</v>
      </c>
      <c r="O188" s="4">
        <v>131.19999999999999</v>
      </c>
      <c r="P188" s="4">
        <v>152.80000000000001</v>
      </c>
      <c r="Q188" s="4">
        <v>138.6</v>
      </c>
      <c r="R188" s="6">
        <v>1781.9999999999998</v>
      </c>
      <c r="S188" s="4">
        <v>155.1</v>
      </c>
      <c r="T188" s="4">
        <v>149.19999999999999</v>
      </c>
      <c r="U188" s="4">
        <v>143</v>
      </c>
      <c r="V188" s="4">
        <v>148.30000000000001</v>
      </c>
      <c r="W188" s="6">
        <v>440.5</v>
      </c>
      <c r="X188" s="4">
        <v>142</v>
      </c>
      <c r="Y188" s="4">
        <v>142.6</v>
      </c>
      <c r="Z188" s="4">
        <v>139.9</v>
      </c>
      <c r="AA188" s="4">
        <v>136.69999999999999</v>
      </c>
      <c r="AB188" s="4">
        <v>124.6</v>
      </c>
      <c r="AC188" s="6">
        <v>828.5</v>
      </c>
      <c r="AD188" s="4">
        <v>135.1</v>
      </c>
      <c r="AE188" s="4">
        <v>142.69999999999999</v>
      </c>
      <c r="AF188" s="4">
        <v>129.30000000000001</v>
      </c>
      <c r="AG188" s="4">
        <v>133.30000000000001</v>
      </c>
      <c r="AH188" s="4">
        <v>138.69999999999999</v>
      </c>
      <c r="AI188" s="6">
        <v>552.79999999999995</v>
      </c>
      <c r="AJ188" s="4">
        <v>3603.8</v>
      </c>
      <c r="AK188" s="4">
        <v>539.70000000000005</v>
      </c>
      <c r="AL188" s="4">
        <v>290.89999999999998</v>
      </c>
      <c r="AM188" s="4">
        <v>259.5</v>
      </c>
      <c r="AN188" s="4">
        <v>425.8</v>
      </c>
      <c r="AO188" s="4">
        <v>266.10000000000002</v>
      </c>
      <c r="AP188">
        <v>691.8</v>
      </c>
    </row>
    <row r="189" spans="1:42" x14ac:dyDescent="0.25">
      <c r="A189" s="4" t="s">
        <v>43</v>
      </c>
      <c r="B189" s="4">
        <v>2018</v>
      </c>
      <c r="C189" s="4" t="s">
        <v>46</v>
      </c>
      <c r="D189" s="4" t="s">
        <v>239</v>
      </c>
      <c r="E189" s="4">
        <v>135</v>
      </c>
      <c r="F189" s="4">
        <v>143.1</v>
      </c>
      <c r="G189" s="4">
        <v>135.5</v>
      </c>
      <c r="H189" s="4">
        <v>139.9</v>
      </c>
      <c r="I189" s="4">
        <v>116.5</v>
      </c>
      <c r="J189" s="4">
        <v>138.5</v>
      </c>
      <c r="K189" s="4">
        <v>128</v>
      </c>
      <c r="L189" s="4">
        <v>115.5</v>
      </c>
      <c r="M189" s="4">
        <v>114.2</v>
      </c>
      <c r="N189" s="4">
        <v>140.69999999999999</v>
      </c>
      <c r="O189" s="4">
        <v>126.2</v>
      </c>
      <c r="P189" s="4">
        <v>147.6</v>
      </c>
      <c r="Q189" s="4">
        <v>134.80000000000001</v>
      </c>
      <c r="R189" s="6">
        <v>1715.5</v>
      </c>
      <c r="S189" s="4">
        <v>159.69999999999999</v>
      </c>
      <c r="T189" s="4">
        <v>136.69999999999999</v>
      </c>
      <c r="U189" s="4">
        <v>126.7</v>
      </c>
      <c r="V189" s="4">
        <v>135.19999999999999</v>
      </c>
      <c r="W189" s="6">
        <v>398.59999999999997</v>
      </c>
      <c r="X189" s="4">
        <v>142</v>
      </c>
      <c r="Y189" s="4">
        <v>126.4</v>
      </c>
      <c r="Z189" s="4">
        <v>130.80000000000001</v>
      </c>
      <c r="AA189" s="4">
        <v>130.5</v>
      </c>
      <c r="AB189" s="4">
        <v>117.8</v>
      </c>
      <c r="AC189" s="6">
        <v>785.3</v>
      </c>
      <c r="AD189" s="4">
        <v>126.8</v>
      </c>
      <c r="AE189" s="4">
        <v>137.80000000000001</v>
      </c>
      <c r="AF189" s="4">
        <v>126.7</v>
      </c>
      <c r="AG189" s="4">
        <v>127.1</v>
      </c>
      <c r="AH189" s="4">
        <v>134</v>
      </c>
      <c r="AI189" s="6">
        <v>540.29999999999995</v>
      </c>
      <c r="AJ189" s="4">
        <v>3439.7</v>
      </c>
      <c r="AK189" s="4">
        <v>522.79999999999995</v>
      </c>
      <c r="AL189" s="4">
        <v>266.5</v>
      </c>
      <c r="AM189" s="4">
        <v>257.2</v>
      </c>
      <c r="AN189" s="4">
        <v>418.5</v>
      </c>
      <c r="AO189" s="4">
        <v>250.5</v>
      </c>
      <c r="AP189">
        <v>654.79999999999995</v>
      </c>
    </row>
    <row r="190" spans="1:42" x14ac:dyDescent="0.25">
      <c r="A190" s="4" t="s">
        <v>44</v>
      </c>
      <c r="B190" s="4">
        <v>2018</v>
      </c>
      <c r="C190" s="4" t="s">
        <v>46</v>
      </c>
      <c r="D190" s="4" t="s">
        <v>239</v>
      </c>
      <c r="E190" s="4">
        <v>136.19999999999999</v>
      </c>
      <c r="F190" s="4">
        <v>143.6</v>
      </c>
      <c r="G190" s="4">
        <v>138.30000000000001</v>
      </c>
      <c r="H190" s="4">
        <v>141.19999999999999</v>
      </c>
      <c r="I190" s="4">
        <v>120.7</v>
      </c>
      <c r="J190" s="4">
        <v>146.19999999999999</v>
      </c>
      <c r="K190" s="4">
        <v>134.6</v>
      </c>
      <c r="L190" s="4">
        <v>124.6</v>
      </c>
      <c r="M190" s="4">
        <v>116.1</v>
      </c>
      <c r="N190" s="4">
        <v>137.80000000000001</v>
      </c>
      <c r="O190" s="4">
        <v>129.1</v>
      </c>
      <c r="P190" s="4">
        <v>150.4</v>
      </c>
      <c r="Q190" s="4">
        <v>137.19999999999999</v>
      </c>
      <c r="R190" s="6">
        <v>1756</v>
      </c>
      <c r="S190" s="4">
        <v>156.30000000000001</v>
      </c>
      <c r="T190" s="4">
        <v>144.30000000000001</v>
      </c>
      <c r="U190" s="4">
        <v>136.19999999999999</v>
      </c>
      <c r="V190" s="4">
        <v>143.1</v>
      </c>
      <c r="W190" s="6">
        <v>423.6</v>
      </c>
      <c r="X190" s="4">
        <v>142</v>
      </c>
      <c r="Y190" s="4">
        <v>136.5</v>
      </c>
      <c r="Z190" s="4">
        <v>135.6</v>
      </c>
      <c r="AA190" s="4">
        <v>134.30000000000001</v>
      </c>
      <c r="AB190" s="4">
        <v>121</v>
      </c>
      <c r="AC190" s="6">
        <v>809.2</v>
      </c>
      <c r="AD190" s="4">
        <v>130.4</v>
      </c>
      <c r="AE190" s="4">
        <v>139.80000000000001</v>
      </c>
      <c r="AF190" s="4">
        <v>128.19999999999999</v>
      </c>
      <c r="AG190" s="4">
        <v>130.30000000000001</v>
      </c>
      <c r="AH190" s="4">
        <v>136.5</v>
      </c>
      <c r="AI190" s="6">
        <v>545.20000000000005</v>
      </c>
      <c r="AJ190" s="4">
        <v>3534</v>
      </c>
      <c r="AK190" s="4">
        <v>532.79999999999995</v>
      </c>
      <c r="AL190" s="4">
        <v>280.79999999999995</v>
      </c>
      <c r="AM190" s="4">
        <v>258.5</v>
      </c>
      <c r="AN190" s="4">
        <v>423.09999999999997</v>
      </c>
      <c r="AO190" s="4">
        <v>260.79999999999995</v>
      </c>
      <c r="AP190">
        <v>674.90000000000009</v>
      </c>
    </row>
    <row r="191" spans="1:42" x14ac:dyDescent="0.25">
      <c r="A191" s="4" t="s">
        <v>41</v>
      </c>
      <c r="B191" s="4">
        <v>2018</v>
      </c>
      <c r="C191" s="4" t="s">
        <v>47</v>
      </c>
      <c r="D191" s="4" t="s">
        <v>240</v>
      </c>
      <c r="E191" s="4">
        <v>137.1</v>
      </c>
      <c r="F191" s="4">
        <v>144.5</v>
      </c>
      <c r="G191" s="4">
        <v>135.9</v>
      </c>
      <c r="H191" s="4">
        <v>142.4</v>
      </c>
      <c r="I191" s="4">
        <v>123.5</v>
      </c>
      <c r="J191" s="4">
        <v>156.4</v>
      </c>
      <c r="K191" s="4">
        <v>135.1</v>
      </c>
      <c r="L191" s="4">
        <v>128.4</v>
      </c>
      <c r="M191" s="4">
        <v>115.2</v>
      </c>
      <c r="N191" s="4">
        <v>137.19999999999999</v>
      </c>
      <c r="O191" s="4">
        <v>131.9</v>
      </c>
      <c r="P191" s="4">
        <v>153.80000000000001</v>
      </c>
      <c r="Q191" s="4">
        <v>138.6</v>
      </c>
      <c r="R191" s="6">
        <v>1780</v>
      </c>
      <c r="S191" s="4">
        <v>156.1</v>
      </c>
      <c r="T191" s="4">
        <v>150.1</v>
      </c>
      <c r="U191" s="4">
        <v>143.30000000000001</v>
      </c>
      <c r="V191" s="4">
        <v>149.1</v>
      </c>
      <c r="W191" s="6">
        <v>442.5</v>
      </c>
      <c r="X191" s="4">
        <v>142.9</v>
      </c>
      <c r="Y191" s="4">
        <v>143.80000000000001</v>
      </c>
      <c r="Z191" s="4">
        <v>140.9</v>
      </c>
      <c r="AA191" s="4">
        <v>137.6</v>
      </c>
      <c r="AB191" s="4">
        <v>125.3</v>
      </c>
      <c r="AC191" s="6">
        <v>834.2</v>
      </c>
      <c r="AD191" s="4">
        <v>136</v>
      </c>
      <c r="AE191" s="4">
        <v>143.69999999999999</v>
      </c>
      <c r="AF191" s="4">
        <v>130.4</v>
      </c>
      <c r="AG191" s="4">
        <v>134.19999999999999</v>
      </c>
      <c r="AH191" s="4">
        <v>139.1</v>
      </c>
      <c r="AI191" s="6">
        <v>556.70000000000005</v>
      </c>
      <c r="AJ191" s="4">
        <v>3613.3999999999996</v>
      </c>
      <c r="AK191" s="4">
        <v>539.5</v>
      </c>
      <c r="AL191" s="4">
        <v>291.5</v>
      </c>
      <c r="AM191" s="4">
        <v>260.7</v>
      </c>
      <c r="AN191" s="4">
        <v>422.79999999999995</v>
      </c>
      <c r="AO191" s="4">
        <v>265.5</v>
      </c>
      <c r="AP191">
        <v>696.59999999999991</v>
      </c>
    </row>
    <row r="192" spans="1:42" x14ac:dyDescent="0.25">
      <c r="A192" s="4" t="s">
        <v>43</v>
      </c>
      <c r="B192" s="4">
        <v>2018</v>
      </c>
      <c r="C192" s="4" t="s">
        <v>47</v>
      </c>
      <c r="D192" s="4" t="s">
        <v>240</v>
      </c>
      <c r="E192" s="4">
        <v>135</v>
      </c>
      <c r="F192" s="4">
        <v>144.30000000000001</v>
      </c>
      <c r="G192" s="4">
        <v>130.80000000000001</v>
      </c>
      <c r="H192" s="4">
        <v>140.30000000000001</v>
      </c>
      <c r="I192" s="4">
        <v>116.6</v>
      </c>
      <c r="J192" s="4">
        <v>150.1</v>
      </c>
      <c r="K192" s="4">
        <v>127.6</v>
      </c>
      <c r="L192" s="4">
        <v>114</v>
      </c>
      <c r="M192" s="4">
        <v>110.6</v>
      </c>
      <c r="N192" s="4">
        <v>140.19999999999999</v>
      </c>
      <c r="O192" s="4">
        <v>126.5</v>
      </c>
      <c r="P192" s="4">
        <v>148.30000000000001</v>
      </c>
      <c r="Q192" s="4">
        <v>135.69999999999999</v>
      </c>
      <c r="R192" s="6">
        <v>1720.0000000000002</v>
      </c>
      <c r="S192" s="4">
        <v>159.19999999999999</v>
      </c>
      <c r="T192" s="4">
        <v>137.80000000000001</v>
      </c>
      <c r="U192" s="4">
        <v>127.4</v>
      </c>
      <c r="V192" s="4">
        <v>136.19999999999999</v>
      </c>
      <c r="W192" s="6">
        <v>401.40000000000003</v>
      </c>
      <c r="X192" s="4">
        <v>142.9</v>
      </c>
      <c r="Y192" s="4">
        <v>124.6</v>
      </c>
      <c r="Z192" s="4">
        <v>131.80000000000001</v>
      </c>
      <c r="AA192" s="4">
        <v>131.30000000000001</v>
      </c>
      <c r="AB192" s="4">
        <v>118.9</v>
      </c>
      <c r="AC192" s="6">
        <v>789.2</v>
      </c>
      <c r="AD192" s="4">
        <v>127.6</v>
      </c>
      <c r="AE192" s="4">
        <v>139.69999999999999</v>
      </c>
      <c r="AF192" s="4">
        <v>127.6</v>
      </c>
      <c r="AG192" s="4">
        <v>128.19999999999999</v>
      </c>
      <c r="AH192" s="4">
        <v>134.80000000000001</v>
      </c>
      <c r="AI192" s="6">
        <v>542.59999999999991</v>
      </c>
      <c r="AJ192" s="4">
        <v>3453.2000000000003</v>
      </c>
      <c r="AK192" s="4">
        <v>521.09999999999991</v>
      </c>
      <c r="AL192" s="4">
        <v>277.7</v>
      </c>
      <c r="AM192" s="4">
        <v>256.79999999999995</v>
      </c>
      <c r="AN192" s="4">
        <v>415.40000000000003</v>
      </c>
      <c r="AO192" s="4">
        <v>249</v>
      </c>
      <c r="AP192">
        <v>657.90000000000009</v>
      </c>
    </row>
    <row r="193" spans="1:42" x14ac:dyDescent="0.25">
      <c r="A193" s="4" t="s">
        <v>44</v>
      </c>
      <c r="B193" s="4">
        <v>2018</v>
      </c>
      <c r="C193" s="4" t="s">
        <v>47</v>
      </c>
      <c r="D193" s="4" t="s">
        <v>240</v>
      </c>
      <c r="E193" s="4">
        <v>136.4</v>
      </c>
      <c r="F193" s="4">
        <v>144.4</v>
      </c>
      <c r="G193" s="4">
        <v>133.9</v>
      </c>
      <c r="H193" s="4">
        <v>141.6</v>
      </c>
      <c r="I193" s="4">
        <v>121</v>
      </c>
      <c r="J193" s="4">
        <v>153.5</v>
      </c>
      <c r="K193" s="4">
        <v>132.6</v>
      </c>
      <c r="L193" s="4">
        <v>123.5</v>
      </c>
      <c r="M193" s="4">
        <v>113.7</v>
      </c>
      <c r="N193" s="4">
        <v>138.19999999999999</v>
      </c>
      <c r="O193" s="4">
        <v>129.6</v>
      </c>
      <c r="P193" s="4">
        <v>151.19999999999999</v>
      </c>
      <c r="Q193" s="4">
        <v>137.5</v>
      </c>
      <c r="R193" s="6">
        <v>1757.1000000000001</v>
      </c>
      <c r="S193" s="4">
        <v>156.9</v>
      </c>
      <c r="T193" s="4">
        <v>145.30000000000001</v>
      </c>
      <c r="U193" s="4">
        <v>136.69999999999999</v>
      </c>
      <c r="V193" s="4">
        <v>144</v>
      </c>
      <c r="W193" s="6">
        <v>426</v>
      </c>
      <c r="X193" s="4">
        <v>142.9</v>
      </c>
      <c r="Y193" s="4">
        <v>136.5</v>
      </c>
      <c r="Z193" s="4">
        <v>136.6</v>
      </c>
      <c r="AA193" s="4">
        <v>135.19999999999999</v>
      </c>
      <c r="AB193" s="4">
        <v>121.9</v>
      </c>
      <c r="AC193" s="6">
        <v>814.5</v>
      </c>
      <c r="AD193" s="4">
        <v>131.30000000000001</v>
      </c>
      <c r="AE193" s="4">
        <v>141.4</v>
      </c>
      <c r="AF193" s="4">
        <v>129.19999999999999</v>
      </c>
      <c r="AG193" s="4">
        <v>131.30000000000001</v>
      </c>
      <c r="AH193" s="4">
        <v>137.1</v>
      </c>
      <c r="AI193" s="6">
        <v>548.70000000000005</v>
      </c>
      <c r="AJ193" s="4">
        <v>3546.3</v>
      </c>
      <c r="AK193" s="4">
        <v>532</v>
      </c>
      <c r="AL193" s="4">
        <v>286.10000000000002</v>
      </c>
      <c r="AM193" s="4">
        <v>259.2</v>
      </c>
      <c r="AN193" s="4">
        <v>419.9</v>
      </c>
      <c r="AO193" s="4">
        <v>259.89999999999998</v>
      </c>
      <c r="AP193">
        <v>679.3</v>
      </c>
    </row>
    <row r="194" spans="1:42" x14ac:dyDescent="0.25">
      <c r="A194" s="4" t="s">
        <v>41</v>
      </c>
      <c r="B194" s="4">
        <v>2018</v>
      </c>
      <c r="C194" s="4" t="s">
        <v>48</v>
      </c>
      <c r="D194" s="4" t="s">
        <v>241</v>
      </c>
      <c r="E194" s="4">
        <v>137.4</v>
      </c>
      <c r="F194" s="4">
        <v>145.69999999999999</v>
      </c>
      <c r="G194" s="4">
        <v>135.5</v>
      </c>
      <c r="H194" s="4">
        <v>142.9</v>
      </c>
      <c r="I194" s="4">
        <v>123.6</v>
      </c>
      <c r="J194" s="4">
        <v>157.5</v>
      </c>
      <c r="K194" s="4">
        <v>137.80000000000001</v>
      </c>
      <c r="L194" s="4">
        <v>127.2</v>
      </c>
      <c r="M194" s="4">
        <v>111.8</v>
      </c>
      <c r="N194" s="4">
        <v>137.4</v>
      </c>
      <c r="O194" s="4">
        <v>132.19999999999999</v>
      </c>
      <c r="P194" s="4">
        <v>154.30000000000001</v>
      </c>
      <c r="Q194" s="4">
        <v>139.1</v>
      </c>
      <c r="R194" s="6">
        <v>1782.4</v>
      </c>
      <c r="S194" s="4">
        <v>157</v>
      </c>
      <c r="T194" s="4">
        <v>150.80000000000001</v>
      </c>
      <c r="U194" s="4">
        <v>144.1</v>
      </c>
      <c r="V194" s="4">
        <v>149.80000000000001</v>
      </c>
      <c r="W194" s="6">
        <v>444.7</v>
      </c>
      <c r="X194" s="4">
        <v>143.19999999999999</v>
      </c>
      <c r="Y194" s="4">
        <v>144.30000000000001</v>
      </c>
      <c r="Z194" s="4">
        <v>141.80000000000001</v>
      </c>
      <c r="AA194" s="4">
        <v>138.4</v>
      </c>
      <c r="AB194" s="4">
        <v>126.4</v>
      </c>
      <c r="AC194" s="6">
        <v>838.5</v>
      </c>
      <c r="AD194" s="4">
        <v>136.80000000000001</v>
      </c>
      <c r="AE194" s="4">
        <v>144.4</v>
      </c>
      <c r="AF194" s="4">
        <v>131.19999999999999</v>
      </c>
      <c r="AG194" s="4">
        <v>135.1</v>
      </c>
      <c r="AH194" s="4">
        <v>139.80000000000001</v>
      </c>
      <c r="AI194" s="6">
        <v>560.1</v>
      </c>
      <c r="AJ194" s="4">
        <v>3625.7</v>
      </c>
      <c r="AK194" s="4">
        <v>537.4</v>
      </c>
      <c r="AL194" s="4">
        <v>295.3</v>
      </c>
      <c r="AM194" s="4">
        <v>261</v>
      </c>
      <c r="AN194" s="4">
        <v>424.1</v>
      </c>
      <c r="AO194" s="4">
        <v>264.60000000000002</v>
      </c>
      <c r="AP194">
        <v>700.1</v>
      </c>
    </row>
    <row r="195" spans="1:42" x14ac:dyDescent="0.25">
      <c r="A195" s="4" t="s">
        <v>43</v>
      </c>
      <c r="B195" s="4">
        <v>2018</v>
      </c>
      <c r="C195" s="4" t="s">
        <v>48</v>
      </c>
      <c r="D195" s="4" t="s">
        <v>241</v>
      </c>
      <c r="E195" s="4">
        <v>135</v>
      </c>
      <c r="F195" s="4">
        <v>148.19999999999999</v>
      </c>
      <c r="G195" s="4">
        <v>130.5</v>
      </c>
      <c r="H195" s="4">
        <v>140.69999999999999</v>
      </c>
      <c r="I195" s="4">
        <v>116.4</v>
      </c>
      <c r="J195" s="4">
        <v>151.30000000000001</v>
      </c>
      <c r="K195" s="4">
        <v>131.4</v>
      </c>
      <c r="L195" s="4">
        <v>112.8</v>
      </c>
      <c r="M195" s="4">
        <v>105.3</v>
      </c>
      <c r="N195" s="4">
        <v>139.6</v>
      </c>
      <c r="O195" s="4">
        <v>126.6</v>
      </c>
      <c r="P195" s="4">
        <v>148.69999999999999</v>
      </c>
      <c r="Q195" s="4">
        <v>136.4</v>
      </c>
      <c r="R195" s="6">
        <v>1722.8999999999999</v>
      </c>
      <c r="S195" s="4">
        <v>160.30000000000001</v>
      </c>
      <c r="T195" s="4">
        <v>138.6</v>
      </c>
      <c r="U195" s="4">
        <v>127.9</v>
      </c>
      <c r="V195" s="4">
        <v>137</v>
      </c>
      <c r="W195" s="6">
        <v>403.5</v>
      </c>
      <c r="X195" s="4">
        <v>143.19999999999999</v>
      </c>
      <c r="Y195" s="4">
        <v>124.7</v>
      </c>
      <c r="Z195" s="4">
        <v>132.5</v>
      </c>
      <c r="AA195" s="4">
        <v>132</v>
      </c>
      <c r="AB195" s="4">
        <v>119.8</v>
      </c>
      <c r="AC195" s="6">
        <v>792.59999999999991</v>
      </c>
      <c r="AD195" s="4">
        <v>128</v>
      </c>
      <c r="AE195" s="4">
        <v>140.4</v>
      </c>
      <c r="AF195" s="4">
        <v>128.1</v>
      </c>
      <c r="AG195" s="4">
        <v>128.9</v>
      </c>
      <c r="AH195" s="4">
        <v>135.4</v>
      </c>
      <c r="AI195" s="6">
        <v>545.29999999999995</v>
      </c>
      <c r="AJ195" s="4">
        <v>3464.2999999999993</v>
      </c>
      <c r="AK195" s="4">
        <v>517</v>
      </c>
      <c r="AL195" s="4">
        <v>282.70000000000005</v>
      </c>
      <c r="AM195" s="4">
        <v>256</v>
      </c>
      <c r="AN195" s="4">
        <v>419.4</v>
      </c>
      <c r="AO195" s="4">
        <v>247.8</v>
      </c>
      <c r="AP195">
        <v>660.59999999999991</v>
      </c>
    </row>
    <row r="196" spans="1:42" x14ac:dyDescent="0.25">
      <c r="A196" s="4" t="s">
        <v>44</v>
      </c>
      <c r="B196" s="4">
        <v>2018</v>
      </c>
      <c r="C196" s="4" t="s">
        <v>48</v>
      </c>
      <c r="D196" s="4" t="s">
        <v>241</v>
      </c>
      <c r="E196" s="4">
        <v>136.6</v>
      </c>
      <c r="F196" s="4">
        <v>146.6</v>
      </c>
      <c r="G196" s="4">
        <v>133.6</v>
      </c>
      <c r="H196" s="4">
        <v>142.1</v>
      </c>
      <c r="I196" s="4">
        <v>121</v>
      </c>
      <c r="J196" s="4">
        <v>154.6</v>
      </c>
      <c r="K196" s="4">
        <v>135.6</v>
      </c>
      <c r="L196" s="4">
        <v>122.3</v>
      </c>
      <c r="M196" s="4">
        <v>109.6</v>
      </c>
      <c r="N196" s="4">
        <v>138.1</v>
      </c>
      <c r="O196" s="4">
        <v>129.9</v>
      </c>
      <c r="P196" s="4">
        <v>151.69999999999999</v>
      </c>
      <c r="Q196" s="4">
        <v>138.1</v>
      </c>
      <c r="R196" s="6">
        <v>1759.8</v>
      </c>
      <c r="S196" s="4">
        <v>157.9</v>
      </c>
      <c r="T196" s="4">
        <v>146</v>
      </c>
      <c r="U196" s="4">
        <v>137.4</v>
      </c>
      <c r="V196" s="4">
        <v>144.69999999999999</v>
      </c>
      <c r="W196" s="6">
        <v>428.09999999999997</v>
      </c>
      <c r="X196" s="4">
        <v>143.19999999999999</v>
      </c>
      <c r="Y196" s="4">
        <v>136.9</v>
      </c>
      <c r="Z196" s="4">
        <v>137.4</v>
      </c>
      <c r="AA196" s="4">
        <v>136</v>
      </c>
      <c r="AB196" s="4">
        <v>122.9</v>
      </c>
      <c r="AC196" s="6">
        <v>818.5</v>
      </c>
      <c r="AD196" s="4">
        <v>131.80000000000001</v>
      </c>
      <c r="AE196" s="4">
        <v>142.1</v>
      </c>
      <c r="AF196" s="4">
        <v>129.9</v>
      </c>
      <c r="AG196" s="4">
        <v>132.1</v>
      </c>
      <c r="AH196" s="4">
        <v>137.80000000000001</v>
      </c>
      <c r="AI196" s="6">
        <v>551.70000000000005</v>
      </c>
      <c r="AJ196" s="4">
        <v>3558.1000000000004</v>
      </c>
      <c r="AK196" s="4">
        <v>529.29999999999995</v>
      </c>
      <c r="AL196" s="4">
        <v>290.2</v>
      </c>
      <c r="AM196" s="4">
        <v>259.10000000000002</v>
      </c>
      <c r="AN196" s="4">
        <v>422.29999999999995</v>
      </c>
      <c r="AO196" s="4">
        <v>258.89999999999998</v>
      </c>
      <c r="AP196">
        <v>682.5</v>
      </c>
    </row>
    <row r="197" spans="1:42" x14ac:dyDescent="0.25">
      <c r="A197" s="4" t="s">
        <v>41</v>
      </c>
      <c r="B197" s="4">
        <v>2018</v>
      </c>
      <c r="C197" s="4" t="s">
        <v>49</v>
      </c>
      <c r="D197" s="4" t="s">
        <v>242</v>
      </c>
      <c r="E197" s="4">
        <v>137.6</v>
      </c>
      <c r="F197" s="4">
        <v>148.1</v>
      </c>
      <c r="G197" s="4">
        <v>136.69999999999999</v>
      </c>
      <c r="H197" s="4">
        <v>143.19999999999999</v>
      </c>
      <c r="I197" s="4">
        <v>124</v>
      </c>
      <c r="J197" s="4">
        <v>154.1</v>
      </c>
      <c r="K197" s="4">
        <v>143.5</v>
      </c>
      <c r="L197" s="4">
        <v>126</v>
      </c>
      <c r="M197" s="4">
        <v>112.4</v>
      </c>
      <c r="N197" s="4">
        <v>137.6</v>
      </c>
      <c r="O197" s="4">
        <v>132.80000000000001</v>
      </c>
      <c r="P197" s="4">
        <v>154.30000000000001</v>
      </c>
      <c r="Q197" s="4">
        <v>140</v>
      </c>
      <c r="R197" s="6">
        <v>1790.2999999999997</v>
      </c>
      <c r="S197" s="4">
        <v>157.30000000000001</v>
      </c>
      <c r="T197" s="4">
        <v>151.30000000000001</v>
      </c>
      <c r="U197" s="4">
        <v>144.69999999999999</v>
      </c>
      <c r="V197" s="4">
        <v>150.30000000000001</v>
      </c>
      <c r="W197" s="6">
        <v>446.3</v>
      </c>
      <c r="X197" s="4">
        <v>142.5</v>
      </c>
      <c r="Y197" s="4">
        <v>145.1</v>
      </c>
      <c r="Z197" s="4">
        <v>142.19999999999999</v>
      </c>
      <c r="AA197" s="4">
        <v>138.4</v>
      </c>
      <c r="AB197" s="4">
        <v>127.4</v>
      </c>
      <c r="AC197" s="6">
        <v>840.7</v>
      </c>
      <c r="AD197" s="4">
        <v>137.80000000000001</v>
      </c>
      <c r="AE197" s="4">
        <v>145.1</v>
      </c>
      <c r="AF197" s="4">
        <v>131.4</v>
      </c>
      <c r="AG197" s="4">
        <v>135.6</v>
      </c>
      <c r="AH197" s="4">
        <v>140.5</v>
      </c>
      <c r="AI197" s="6">
        <v>562.1</v>
      </c>
      <c r="AJ197" s="4">
        <v>3639.4</v>
      </c>
      <c r="AK197" s="4">
        <v>539.5</v>
      </c>
      <c r="AL197" s="4">
        <v>297.60000000000002</v>
      </c>
      <c r="AM197" s="4">
        <v>261.60000000000002</v>
      </c>
      <c r="AN197" s="4">
        <v>427.99999999999994</v>
      </c>
      <c r="AO197" s="4">
        <v>263.60000000000002</v>
      </c>
      <c r="AP197">
        <v>702.30000000000007</v>
      </c>
    </row>
    <row r="198" spans="1:42" x14ac:dyDescent="0.25">
      <c r="A198" s="4" t="s">
        <v>43</v>
      </c>
      <c r="B198" s="4">
        <v>2018</v>
      </c>
      <c r="C198" s="4" t="s">
        <v>49</v>
      </c>
      <c r="D198" s="4" t="s">
        <v>242</v>
      </c>
      <c r="E198" s="4">
        <v>135.30000000000001</v>
      </c>
      <c r="F198" s="4">
        <v>149.69999999999999</v>
      </c>
      <c r="G198" s="4">
        <v>133.9</v>
      </c>
      <c r="H198" s="4">
        <v>140.80000000000001</v>
      </c>
      <c r="I198" s="4">
        <v>116.6</v>
      </c>
      <c r="J198" s="4">
        <v>152.19999999999999</v>
      </c>
      <c r="K198" s="4">
        <v>144</v>
      </c>
      <c r="L198" s="4">
        <v>112.3</v>
      </c>
      <c r="M198" s="4">
        <v>108.4</v>
      </c>
      <c r="N198" s="4">
        <v>140</v>
      </c>
      <c r="O198" s="4">
        <v>126.7</v>
      </c>
      <c r="P198" s="4">
        <v>149</v>
      </c>
      <c r="Q198" s="4">
        <v>138.4</v>
      </c>
      <c r="R198" s="6">
        <v>1747.3000000000002</v>
      </c>
      <c r="S198" s="4">
        <v>161</v>
      </c>
      <c r="T198" s="4">
        <v>138.9</v>
      </c>
      <c r="U198" s="4">
        <v>128.69999999999999</v>
      </c>
      <c r="V198" s="4">
        <v>137.4</v>
      </c>
      <c r="W198" s="6">
        <v>405</v>
      </c>
      <c r="X198" s="4">
        <v>142.5</v>
      </c>
      <c r="Y198" s="4">
        <v>126.5</v>
      </c>
      <c r="Z198" s="4">
        <v>133.1</v>
      </c>
      <c r="AA198" s="4">
        <v>132.6</v>
      </c>
      <c r="AB198" s="4">
        <v>120.4</v>
      </c>
      <c r="AC198" s="6">
        <v>796.3</v>
      </c>
      <c r="AD198" s="4">
        <v>128.5</v>
      </c>
      <c r="AE198" s="4">
        <v>141.19999999999999</v>
      </c>
      <c r="AF198" s="4">
        <v>128.19999999999999</v>
      </c>
      <c r="AG198" s="4">
        <v>129.5</v>
      </c>
      <c r="AH198" s="4">
        <v>136.19999999999999</v>
      </c>
      <c r="AI198" s="6">
        <v>547.20000000000005</v>
      </c>
      <c r="AJ198" s="4">
        <v>3495.8</v>
      </c>
      <c r="AK198" s="4">
        <v>522.5</v>
      </c>
      <c r="AL198" s="4">
        <v>296.2</v>
      </c>
      <c r="AM198" s="4">
        <v>256.60000000000002</v>
      </c>
      <c r="AN198" s="4">
        <v>424.40000000000003</v>
      </c>
      <c r="AO198" s="4">
        <v>247.60000000000002</v>
      </c>
      <c r="AP198">
        <v>663.7</v>
      </c>
    </row>
    <row r="199" spans="1:42" x14ac:dyDescent="0.25">
      <c r="A199" s="4" t="s">
        <v>44</v>
      </c>
      <c r="B199" s="4">
        <v>2018</v>
      </c>
      <c r="C199" s="4" t="s">
        <v>49</v>
      </c>
      <c r="D199" s="4" t="s">
        <v>242</v>
      </c>
      <c r="E199" s="4">
        <v>136.9</v>
      </c>
      <c r="F199" s="4">
        <v>148.69999999999999</v>
      </c>
      <c r="G199" s="4">
        <v>135.6</v>
      </c>
      <c r="H199" s="4">
        <v>142.30000000000001</v>
      </c>
      <c r="I199" s="4">
        <v>121.3</v>
      </c>
      <c r="J199" s="4">
        <v>153.19999999999999</v>
      </c>
      <c r="K199" s="4">
        <v>143.69999999999999</v>
      </c>
      <c r="L199" s="4">
        <v>121.4</v>
      </c>
      <c r="M199" s="4">
        <v>111.1</v>
      </c>
      <c r="N199" s="4">
        <v>138.4</v>
      </c>
      <c r="O199" s="4">
        <v>130.30000000000001</v>
      </c>
      <c r="P199" s="4">
        <v>151.80000000000001</v>
      </c>
      <c r="Q199" s="4">
        <v>139.4</v>
      </c>
      <c r="R199" s="6">
        <v>1774.1000000000001</v>
      </c>
      <c r="S199" s="4">
        <v>158.30000000000001</v>
      </c>
      <c r="T199" s="4">
        <v>146.4</v>
      </c>
      <c r="U199" s="4">
        <v>138.1</v>
      </c>
      <c r="V199" s="4">
        <v>145.19999999999999</v>
      </c>
      <c r="W199" s="6">
        <v>429.7</v>
      </c>
      <c r="X199" s="4">
        <v>142.5</v>
      </c>
      <c r="Y199" s="4">
        <v>138.1</v>
      </c>
      <c r="Z199" s="4">
        <v>137.9</v>
      </c>
      <c r="AA199" s="4">
        <v>136.19999999999999</v>
      </c>
      <c r="AB199" s="4">
        <v>123.7</v>
      </c>
      <c r="AC199" s="6">
        <v>821.2</v>
      </c>
      <c r="AD199" s="4">
        <v>132.6</v>
      </c>
      <c r="AE199" s="4">
        <v>142.80000000000001</v>
      </c>
      <c r="AF199" s="4">
        <v>130.1</v>
      </c>
      <c r="AG199" s="4">
        <v>132.6</v>
      </c>
      <c r="AH199" s="4">
        <v>138.5</v>
      </c>
      <c r="AI199" s="6">
        <v>553.6</v>
      </c>
      <c r="AJ199" s="4">
        <v>3578.6</v>
      </c>
      <c r="AK199" s="4">
        <v>532.6</v>
      </c>
      <c r="AL199" s="4">
        <v>296.89999999999998</v>
      </c>
      <c r="AM199" s="4">
        <v>259.7</v>
      </c>
      <c r="AN199" s="4">
        <v>426.59999999999997</v>
      </c>
      <c r="AO199" s="4">
        <v>258.3</v>
      </c>
      <c r="AP199">
        <v>685</v>
      </c>
    </row>
    <row r="200" spans="1:42" x14ac:dyDescent="0.25">
      <c r="A200" s="4" t="s">
        <v>41</v>
      </c>
      <c r="B200" s="4">
        <v>2018</v>
      </c>
      <c r="C200" s="4" t="s">
        <v>50</v>
      </c>
      <c r="D200" s="4" t="s">
        <v>243</v>
      </c>
      <c r="E200" s="4">
        <v>138.4</v>
      </c>
      <c r="F200" s="4">
        <v>149.30000000000001</v>
      </c>
      <c r="G200" s="4">
        <v>139.30000000000001</v>
      </c>
      <c r="H200" s="4">
        <v>143.4</v>
      </c>
      <c r="I200" s="4">
        <v>124.1</v>
      </c>
      <c r="J200" s="4">
        <v>153.30000000000001</v>
      </c>
      <c r="K200" s="4">
        <v>154.19999999999999</v>
      </c>
      <c r="L200" s="4">
        <v>126.4</v>
      </c>
      <c r="M200" s="4">
        <v>114.3</v>
      </c>
      <c r="N200" s="4">
        <v>138.19999999999999</v>
      </c>
      <c r="O200" s="4">
        <v>132.80000000000001</v>
      </c>
      <c r="P200" s="4">
        <v>154.80000000000001</v>
      </c>
      <c r="Q200" s="4">
        <v>142</v>
      </c>
      <c r="R200" s="6">
        <v>1810.5000000000002</v>
      </c>
      <c r="S200" s="4">
        <v>156.1</v>
      </c>
      <c r="T200" s="4">
        <v>151.5</v>
      </c>
      <c r="U200" s="4">
        <v>145.1</v>
      </c>
      <c r="V200" s="4">
        <v>150.6</v>
      </c>
      <c r="W200" s="6">
        <v>447.20000000000005</v>
      </c>
      <c r="X200" s="4">
        <v>143.6</v>
      </c>
      <c r="Y200" s="4">
        <v>146.80000000000001</v>
      </c>
      <c r="Z200" s="4">
        <v>143.1</v>
      </c>
      <c r="AA200" s="4">
        <v>139</v>
      </c>
      <c r="AB200" s="4">
        <v>127.5</v>
      </c>
      <c r="AC200" s="6">
        <v>845.8</v>
      </c>
      <c r="AD200" s="4">
        <v>138.4</v>
      </c>
      <c r="AE200" s="4">
        <v>145.80000000000001</v>
      </c>
      <c r="AF200" s="4">
        <v>131.4</v>
      </c>
      <c r="AG200" s="4">
        <v>136</v>
      </c>
      <c r="AH200" s="4">
        <v>141.80000000000001</v>
      </c>
      <c r="AI200" s="6">
        <v>561.9</v>
      </c>
      <c r="AJ200" s="4">
        <v>3665.4</v>
      </c>
      <c r="AK200" s="4">
        <v>543.90000000000009</v>
      </c>
      <c r="AL200" s="4">
        <v>307.5</v>
      </c>
      <c r="AM200" s="4">
        <v>262.29999999999995</v>
      </c>
      <c r="AN200" s="4">
        <v>432</v>
      </c>
      <c r="AO200" s="4">
        <v>264.8</v>
      </c>
      <c r="AP200">
        <v>706.8</v>
      </c>
    </row>
    <row r="201" spans="1:42" x14ac:dyDescent="0.25">
      <c r="A201" s="4" t="s">
        <v>43</v>
      </c>
      <c r="B201" s="4">
        <v>2018</v>
      </c>
      <c r="C201" s="4" t="s">
        <v>50</v>
      </c>
      <c r="D201" s="4" t="s">
        <v>243</v>
      </c>
      <c r="E201" s="4">
        <v>135.6</v>
      </c>
      <c r="F201" s="4">
        <v>148.6</v>
      </c>
      <c r="G201" s="4">
        <v>139.1</v>
      </c>
      <c r="H201" s="4">
        <v>141</v>
      </c>
      <c r="I201" s="4">
        <v>116.7</v>
      </c>
      <c r="J201" s="4">
        <v>149.69999999999999</v>
      </c>
      <c r="K201" s="4">
        <v>159.19999999999999</v>
      </c>
      <c r="L201" s="4">
        <v>112.6</v>
      </c>
      <c r="M201" s="4">
        <v>111.8</v>
      </c>
      <c r="N201" s="4">
        <v>140.30000000000001</v>
      </c>
      <c r="O201" s="4">
        <v>126.8</v>
      </c>
      <c r="P201" s="4">
        <v>149.4</v>
      </c>
      <c r="Q201" s="4">
        <v>140.30000000000001</v>
      </c>
      <c r="R201" s="6">
        <v>1771.1</v>
      </c>
      <c r="S201" s="4">
        <v>161.4</v>
      </c>
      <c r="T201" s="4">
        <v>139.6</v>
      </c>
      <c r="U201" s="4">
        <v>128.9</v>
      </c>
      <c r="V201" s="4">
        <v>137.9</v>
      </c>
      <c r="W201" s="6">
        <v>406.4</v>
      </c>
      <c r="X201" s="4">
        <v>143.6</v>
      </c>
      <c r="Y201" s="4">
        <v>128.1</v>
      </c>
      <c r="Z201" s="4">
        <v>133.6</v>
      </c>
      <c r="AA201" s="4">
        <v>133.6</v>
      </c>
      <c r="AB201" s="4">
        <v>120.1</v>
      </c>
      <c r="AC201" s="6">
        <v>803</v>
      </c>
      <c r="AD201" s="4">
        <v>129</v>
      </c>
      <c r="AE201" s="4">
        <v>144</v>
      </c>
      <c r="AF201" s="4">
        <v>128.19999999999999</v>
      </c>
      <c r="AG201" s="4">
        <v>130.19999999999999</v>
      </c>
      <c r="AH201" s="4">
        <v>137.5</v>
      </c>
      <c r="AI201" s="6">
        <v>548.79999999999995</v>
      </c>
      <c r="AJ201" s="4">
        <v>3529.3</v>
      </c>
      <c r="AK201" s="4">
        <v>528.29999999999995</v>
      </c>
      <c r="AL201" s="4">
        <v>308.89999999999998</v>
      </c>
      <c r="AM201" s="4">
        <v>257</v>
      </c>
      <c r="AN201" s="4">
        <v>428.7</v>
      </c>
      <c r="AO201" s="4">
        <v>248.2</v>
      </c>
      <c r="AP201">
        <v>669.4</v>
      </c>
    </row>
    <row r="202" spans="1:42" x14ac:dyDescent="0.25">
      <c r="A202" s="4" t="s">
        <v>44</v>
      </c>
      <c r="B202" s="4">
        <v>2018</v>
      </c>
      <c r="C202" s="4" t="s">
        <v>50</v>
      </c>
      <c r="D202" s="4" t="s">
        <v>243</v>
      </c>
      <c r="E202" s="4">
        <v>137.5</v>
      </c>
      <c r="F202" s="4">
        <v>149.1</v>
      </c>
      <c r="G202" s="4">
        <v>139.19999999999999</v>
      </c>
      <c r="H202" s="4">
        <v>142.5</v>
      </c>
      <c r="I202" s="4">
        <v>121.4</v>
      </c>
      <c r="J202" s="4">
        <v>151.6</v>
      </c>
      <c r="K202" s="4">
        <v>155.9</v>
      </c>
      <c r="L202" s="4">
        <v>121.7</v>
      </c>
      <c r="M202" s="4">
        <v>113.5</v>
      </c>
      <c r="N202" s="4">
        <v>138.9</v>
      </c>
      <c r="O202" s="4">
        <v>130.30000000000001</v>
      </c>
      <c r="P202" s="4">
        <v>152.30000000000001</v>
      </c>
      <c r="Q202" s="4">
        <v>141.4</v>
      </c>
      <c r="R202" s="6">
        <v>1795.3</v>
      </c>
      <c r="S202" s="4">
        <v>157.5</v>
      </c>
      <c r="T202" s="4">
        <v>146.80000000000001</v>
      </c>
      <c r="U202" s="4">
        <v>138.4</v>
      </c>
      <c r="V202" s="4">
        <v>145.6</v>
      </c>
      <c r="W202" s="6">
        <v>430.80000000000007</v>
      </c>
      <c r="X202" s="4">
        <v>143.6</v>
      </c>
      <c r="Y202" s="4">
        <v>139.69999999999999</v>
      </c>
      <c r="Z202" s="4">
        <v>138.6</v>
      </c>
      <c r="AA202" s="4">
        <v>137</v>
      </c>
      <c r="AB202" s="4">
        <v>123.6</v>
      </c>
      <c r="AC202" s="6">
        <v>827.2</v>
      </c>
      <c r="AD202" s="4">
        <v>133.1</v>
      </c>
      <c r="AE202" s="4">
        <v>144.69999999999999</v>
      </c>
      <c r="AF202" s="4">
        <v>130.1</v>
      </c>
      <c r="AG202" s="4">
        <v>133.19999999999999</v>
      </c>
      <c r="AH202" s="4">
        <v>139.80000000000001</v>
      </c>
      <c r="AI202" s="6">
        <v>553.90000000000009</v>
      </c>
      <c r="AJ202" s="4">
        <v>3607.2000000000003</v>
      </c>
      <c r="AK202" s="4">
        <v>537.5</v>
      </c>
      <c r="AL202" s="4">
        <v>307.5</v>
      </c>
      <c r="AM202" s="4">
        <v>260.3</v>
      </c>
      <c r="AN202" s="4">
        <v>430.79999999999995</v>
      </c>
      <c r="AO202" s="4">
        <v>259.2</v>
      </c>
      <c r="AP202">
        <v>690.2</v>
      </c>
    </row>
    <row r="203" spans="1:42" x14ac:dyDescent="0.25">
      <c r="A203" s="4" t="s">
        <v>41</v>
      </c>
      <c r="B203" s="4">
        <v>2018</v>
      </c>
      <c r="C203" s="4" t="s">
        <v>51</v>
      </c>
      <c r="D203" s="4" t="s">
        <v>244</v>
      </c>
      <c r="E203" s="4">
        <v>139.19999999999999</v>
      </c>
      <c r="F203" s="4">
        <v>148.80000000000001</v>
      </c>
      <c r="G203" s="4">
        <v>139.1</v>
      </c>
      <c r="H203" s="4">
        <v>143.5</v>
      </c>
      <c r="I203" s="4">
        <v>125</v>
      </c>
      <c r="J203" s="4">
        <v>154.4</v>
      </c>
      <c r="K203" s="4">
        <v>156.30000000000001</v>
      </c>
      <c r="L203" s="4">
        <v>126.8</v>
      </c>
      <c r="M203" s="4">
        <v>115.4</v>
      </c>
      <c r="N203" s="4">
        <v>138.6</v>
      </c>
      <c r="O203" s="4">
        <v>133.80000000000001</v>
      </c>
      <c r="P203" s="4">
        <v>155.19999999999999</v>
      </c>
      <c r="Q203" s="4">
        <v>142.69999999999999</v>
      </c>
      <c r="R203" s="6">
        <v>1818.8</v>
      </c>
      <c r="S203" s="4">
        <v>156.4</v>
      </c>
      <c r="T203" s="4">
        <v>152.1</v>
      </c>
      <c r="U203" s="4">
        <v>145.80000000000001</v>
      </c>
      <c r="V203" s="4">
        <v>151.30000000000001</v>
      </c>
      <c r="W203" s="6">
        <v>449.2</v>
      </c>
      <c r="X203" s="4">
        <v>144.6</v>
      </c>
      <c r="Y203" s="4">
        <v>147.69999999999999</v>
      </c>
      <c r="Z203" s="4">
        <v>143.80000000000001</v>
      </c>
      <c r="AA203" s="4">
        <v>139.4</v>
      </c>
      <c r="AB203" s="4">
        <v>128.30000000000001</v>
      </c>
      <c r="AC203" s="6">
        <v>850.69999999999993</v>
      </c>
      <c r="AD203" s="4">
        <v>138.6</v>
      </c>
      <c r="AE203" s="4">
        <v>146.9</v>
      </c>
      <c r="AF203" s="4">
        <v>131.30000000000001</v>
      </c>
      <c r="AG203" s="4">
        <v>136.6</v>
      </c>
      <c r="AH203" s="4">
        <v>142.5</v>
      </c>
      <c r="AI203" s="6">
        <v>562.9</v>
      </c>
      <c r="AJ203" s="4">
        <v>3681.6</v>
      </c>
      <c r="AK203" s="4">
        <v>547.09999999999991</v>
      </c>
      <c r="AL203" s="4">
        <v>310.70000000000005</v>
      </c>
      <c r="AM203" s="4">
        <v>263.60000000000002</v>
      </c>
      <c r="AN203" s="4">
        <v>431.4</v>
      </c>
      <c r="AO203" s="4">
        <v>266</v>
      </c>
      <c r="AP203">
        <v>711.3</v>
      </c>
    </row>
    <row r="204" spans="1:42" x14ac:dyDescent="0.25">
      <c r="A204" s="4" t="s">
        <v>43</v>
      </c>
      <c r="B204" s="4">
        <v>2018</v>
      </c>
      <c r="C204" s="4" t="s">
        <v>51</v>
      </c>
      <c r="D204" s="4" t="s">
        <v>244</v>
      </c>
      <c r="E204" s="4">
        <v>136.5</v>
      </c>
      <c r="F204" s="4">
        <v>146.4</v>
      </c>
      <c r="G204" s="4">
        <v>136.6</v>
      </c>
      <c r="H204" s="4">
        <v>141.19999999999999</v>
      </c>
      <c r="I204" s="4">
        <v>117.4</v>
      </c>
      <c r="J204" s="4">
        <v>146.30000000000001</v>
      </c>
      <c r="K204" s="4">
        <v>157.30000000000001</v>
      </c>
      <c r="L204" s="4">
        <v>113.6</v>
      </c>
      <c r="M204" s="4">
        <v>113.3</v>
      </c>
      <c r="N204" s="4">
        <v>141.1</v>
      </c>
      <c r="O204" s="4">
        <v>127.4</v>
      </c>
      <c r="P204" s="4">
        <v>150.4</v>
      </c>
      <c r="Q204" s="4">
        <v>140.1</v>
      </c>
      <c r="R204" s="6">
        <v>1767.6</v>
      </c>
      <c r="S204" s="4">
        <v>162.1</v>
      </c>
      <c r="T204" s="4">
        <v>140</v>
      </c>
      <c r="U204" s="4">
        <v>129</v>
      </c>
      <c r="V204" s="4">
        <v>138.30000000000001</v>
      </c>
      <c r="W204" s="6">
        <v>407.3</v>
      </c>
      <c r="X204" s="4">
        <v>144.6</v>
      </c>
      <c r="Y204" s="4">
        <v>129.80000000000001</v>
      </c>
      <c r="Z204" s="4">
        <v>134.4</v>
      </c>
      <c r="AA204" s="4">
        <v>134.9</v>
      </c>
      <c r="AB204" s="4">
        <v>120.7</v>
      </c>
      <c r="AC204" s="6">
        <v>809.7</v>
      </c>
      <c r="AD204" s="4">
        <v>129.80000000000001</v>
      </c>
      <c r="AE204" s="4">
        <v>145.30000000000001</v>
      </c>
      <c r="AF204" s="4">
        <v>128.30000000000001</v>
      </c>
      <c r="AG204" s="4">
        <v>131</v>
      </c>
      <c r="AH204" s="4">
        <v>138</v>
      </c>
      <c r="AI204" s="6">
        <v>551.20000000000005</v>
      </c>
      <c r="AJ204" s="4">
        <v>3535.8</v>
      </c>
      <c r="AK204" s="4">
        <v>531.20000000000005</v>
      </c>
      <c r="AL204" s="4">
        <v>303.60000000000002</v>
      </c>
      <c r="AM204" s="4">
        <v>258.5</v>
      </c>
      <c r="AN204" s="4">
        <v>424.2</v>
      </c>
      <c r="AO204" s="4">
        <v>250.1</v>
      </c>
      <c r="AP204">
        <v>674.8</v>
      </c>
    </row>
    <row r="205" spans="1:42" x14ac:dyDescent="0.25">
      <c r="A205" s="4" t="s">
        <v>44</v>
      </c>
      <c r="B205" s="4">
        <v>2018</v>
      </c>
      <c r="C205" s="4" t="s">
        <v>51</v>
      </c>
      <c r="D205" s="4" t="s">
        <v>244</v>
      </c>
      <c r="E205" s="4">
        <v>138.30000000000001</v>
      </c>
      <c r="F205" s="4">
        <v>148</v>
      </c>
      <c r="G205" s="4">
        <v>138.1</v>
      </c>
      <c r="H205" s="4">
        <v>142.6</v>
      </c>
      <c r="I205" s="4">
        <v>122.2</v>
      </c>
      <c r="J205" s="4">
        <v>150.6</v>
      </c>
      <c r="K205" s="4">
        <v>156.6</v>
      </c>
      <c r="L205" s="4">
        <v>122.4</v>
      </c>
      <c r="M205" s="4">
        <v>114.7</v>
      </c>
      <c r="N205" s="4">
        <v>139.4</v>
      </c>
      <c r="O205" s="4">
        <v>131.1</v>
      </c>
      <c r="P205" s="4">
        <v>153</v>
      </c>
      <c r="Q205" s="4">
        <v>141.69999999999999</v>
      </c>
      <c r="R205" s="6">
        <v>1798.7000000000003</v>
      </c>
      <c r="S205" s="4">
        <v>157.9</v>
      </c>
      <c r="T205" s="4">
        <v>147.30000000000001</v>
      </c>
      <c r="U205" s="4">
        <v>138.80000000000001</v>
      </c>
      <c r="V205" s="4">
        <v>146.1</v>
      </c>
      <c r="W205" s="6">
        <v>432.20000000000005</v>
      </c>
      <c r="X205" s="4">
        <v>144.6</v>
      </c>
      <c r="Y205" s="4">
        <v>140.9</v>
      </c>
      <c r="Z205" s="4">
        <v>139.4</v>
      </c>
      <c r="AA205" s="4">
        <v>137.69999999999999</v>
      </c>
      <c r="AB205" s="4">
        <v>124.3</v>
      </c>
      <c r="AC205" s="6">
        <v>832.89999999999986</v>
      </c>
      <c r="AD205" s="4">
        <v>133.6</v>
      </c>
      <c r="AE205" s="4">
        <v>146</v>
      </c>
      <c r="AF205" s="4">
        <v>130.1</v>
      </c>
      <c r="AG205" s="4">
        <v>133.9</v>
      </c>
      <c r="AH205" s="4">
        <v>140.4</v>
      </c>
      <c r="AI205" s="6">
        <v>555.5</v>
      </c>
      <c r="AJ205" s="4">
        <v>3619.3</v>
      </c>
      <c r="AK205" s="4">
        <v>540.5</v>
      </c>
      <c r="AL205" s="4">
        <v>307.2</v>
      </c>
      <c r="AM205" s="4">
        <v>261.60000000000002</v>
      </c>
      <c r="AN205" s="4">
        <v>428.70000000000005</v>
      </c>
      <c r="AO205" s="4">
        <v>260.70000000000005</v>
      </c>
      <c r="AP205">
        <v>695.19999999999993</v>
      </c>
    </row>
    <row r="206" spans="1:42" x14ac:dyDescent="0.25">
      <c r="A206" s="4" t="s">
        <v>41</v>
      </c>
      <c r="B206" s="4">
        <v>2018</v>
      </c>
      <c r="C206" s="4" t="s">
        <v>52</v>
      </c>
      <c r="D206" s="4" t="s">
        <v>245</v>
      </c>
      <c r="E206" s="4">
        <v>139.4</v>
      </c>
      <c r="F206" s="4">
        <v>147.19999999999999</v>
      </c>
      <c r="G206" s="4">
        <v>136.6</v>
      </c>
      <c r="H206" s="4">
        <v>143.69999999999999</v>
      </c>
      <c r="I206" s="4">
        <v>124.6</v>
      </c>
      <c r="J206" s="4">
        <v>150.1</v>
      </c>
      <c r="K206" s="4">
        <v>149.4</v>
      </c>
      <c r="L206" s="4">
        <v>125.4</v>
      </c>
      <c r="M206" s="4">
        <v>114.4</v>
      </c>
      <c r="N206" s="4">
        <v>138.69999999999999</v>
      </c>
      <c r="O206" s="4">
        <v>133.1</v>
      </c>
      <c r="P206" s="4">
        <v>155.9</v>
      </c>
      <c r="Q206" s="4">
        <v>141.30000000000001</v>
      </c>
      <c r="R206" s="6">
        <v>1799.8000000000002</v>
      </c>
      <c r="S206" s="4">
        <v>157.69999999999999</v>
      </c>
      <c r="T206" s="4">
        <v>152.1</v>
      </c>
      <c r="U206" s="4">
        <v>146.1</v>
      </c>
      <c r="V206" s="4">
        <v>151.30000000000001</v>
      </c>
      <c r="W206" s="6">
        <v>449.5</v>
      </c>
      <c r="X206" s="4">
        <v>145.30000000000001</v>
      </c>
      <c r="Y206" s="4">
        <v>149</v>
      </c>
      <c r="Z206" s="4">
        <v>144</v>
      </c>
      <c r="AA206" s="4">
        <v>140</v>
      </c>
      <c r="AB206" s="4">
        <v>129.9</v>
      </c>
      <c r="AC206" s="6">
        <v>855.8</v>
      </c>
      <c r="AD206" s="4">
        <v>140</v>
      </c>
      <c r="AE206" s="4">
        <v>147.6</v>
      </c>
      <c r="AF206" s="4">
        <v>132</v>
      </c>
      <c r="AG206" s="4">
        <v>137.4</v>
      </c>
      <c r="AH206" s="4">
        <v>142.1</v>
      </c>
      <c r="AI206" s="6">
        <v>567.1</v>
      </c>
      <c r="AJ206" s="4">
        <v>3672.2000000000003</v>
      </c>
      <c r="AK206" s="4">
        <v>544.70000000000005</v>
      </c>
      <c r="AL206" s="4">
        <v>299.5</v>
      </c>
      <c r="AM206" s="4">
        <v>263.29999999999995</v>
      </c>
      <c r="AN206" s="4">
        <v>427.49999999999994</v>
      </c>
      <c r="AO206" s="4">
        <v>264.8</v>
      </c>
      <c r="AP206">
        <v>715.80000000000007</v>
      </c>
    </row>
    <row r="207" spans="1:42" x14ac:dyDescent="0.25">
      <c r="A207" s="4" t="s">
        <v>43</v>
      </c>
      <c r="B207" s="4">
        <v>2018</v>
      </c>
      <c r="C207" s="4" t="s">
        <v>52</v>
      </c>
      <c r="D207" s="4" t="s">
        <v>245</v>
      </c>
      <c r="E207" s="4">
        <v>137</v>
      </c>
      <c r="F207" s="4">
        <v>143.1</v>
      </c>
      <c r="G207" s="4">
        <v>132.80000000000001</v>
      </c>
      <c r="H207" s="4">
        <v>141.5</v>
      </c>
      <c r="I207" s="4">
        <v>117.8</v>
      </c>
      <c r="J207" s="4">
        <v>140</v>
      </c>
      <c r="K207" s="4">
        <v>151.30000000000001</v>
      </c>
      <c r="L207" s="4">
        <v>113.5</v>
      </c>
      <c r="M207" s="4">
        <v>112.3</v>
      </c>
      <c r="N207" s="4">
        <v>141.19999999999999</v>
      </c>
      <c r="O207" s="4">
        <v>127.7</v>
      </c>
      <c r="P207" s="4">
        <v>151.30000000000001</v>
      </c>
      <c r="Q207" s="4">
        <v>138.9</v>
      </c>
      <c r="R207" s="6">
        <v>1748.4</v>
      </c>
      <c r="S207" s="4">
        <v>163.30000000000001</v>
      </c>
      <c r="T207" s="4">
        <v>140.80000000000001</v>
      </c>
      <c r="U207" s="4">
        <v>129.30000000000001</v>
      </c>
      <c r="V207" s="4">
        <v>139.1</v>
      </c>
      <c r="W207" s="6">
        <v>409.20000000000005</v>
      </c>
      <c r="X207" s="4">
        <v>145.30000000000001</v>
      </c>
      <c r="Y207" s="4">
        <v>131.19999999999999</v>
      </c>
      <c r="Z207" s="4">
        <v>134.9</v>
      </c>
      <c r="AA207" s="4">
        <v>135.69999999999999</v>
      </c>
      <c r="AB207" s="4">
        <v>122.5</v>
      </c>
      <c r="AC207" s="6">
        <v>814.8</v>
      </c>
      <c r="AD207" s="4">
        <v>130.19999999999999</v>
      </c>
      <c r="AE207" s="4">
        <v>145.19999999999999</v>
      </c>
      <c r="AF207" s="4">
        <v>129.30000000000001</v>
      </c>
      <c r="AG207" s="4">
        <v>131.9</v>
      </c>
      <c r="AH207" s="4">
        <v>138.1</v>
      </c>
      <c r="AI207" s="6">
        <v>554.70000000000005</v>
      </c>
      <c r="AJ207" s="4">
        <v>3527.1000000000004</v>
      </c>
      <c r="AK207" s="4">
        <v>530.20000000000005</v>
      </c>
      <c r="AL207" s="4">
        <v>291.3</v>
      </c>
      <c r="AM207" s="4">
        <v>259</v>
      </c>
      <c r="AN207" s="4">
        <v>417.4</v>
      </c>
      <c r="AO207" s="4">
        <v>250.5</v>
      </c>
      <c r="AP207">
        <v>679.09999999999991</v>
      </c>
    </row>
    <row r="208" spans="1:42" x14ac:dyDescent="0.25">
      <c r="A208" s="4" t="s">
        <v>44</v>
      </c>
      <c r="B208" s="4">
        <v>2018</v>
      </c>
      <c r="C208" s="4" t="s">
        <v>52</v>
      </c>
      <c r="D208" s="4" t="s">
        <v>245</v>
      </c>
      <c r="E208" s="4">
        <v>138.6</v>
      </c>
      <c r="F208" s="4">
        <v>145.80000000000001</v>
      </c>
      <c r="G208" s="4">
        <v>135.1</v>
      </c>
      <c r="H208" s="4">
        <v>142.9</v>
      </c>
      <c r="I208" s="4">
        <v>122.1</v>
      </c>
      <c r="J208" s="4">
        <v>145.4</v>
      </c>
      <c r="K208" s="4">
        <v>150</v>
      </c>
      <c r="L208" s="4">
        <v>121.4</v>
      </c>
      <c r="M208" s="4">
        <v>113.7</v>
      </c>
      <c r="N208" s="4">
        <v>139.5</v>
      </c>
      <c r="O208" s="4">
        <v>130.80000000000001</v>
      </c>
      <c r="P208" s="4">
        <v>153.80000000000001</v>
      </c>
      <c r="Q208" s="4">
        <v>140.4</v>
      </c>
      <c r="R208" s="6">
        <v>1779.5</v>
      </c>
      <c r="S208" s="4">
        <v>159.19999999999999</v>
      </c>
      <c r="T208" s="4">
        <v>147.69999999999999</v>
      </c>
      <c r="U208" s="4">
        <v>139.1</v>
      </c>
      <c r="V208" s="4">
        <v>146.5</v>
      </c>
      <c r="W208" s="6">
        <v>433.29999999999995</v>
      </c>
      <c r="X208" s="4">
        <v>145.30000000000001</v>
      </c>
      <c r="Y208" s="4">
        <v>142.30000000000001</v>
      </c>
      <c r="Z208" s="4">
        <v>139.69999999999999</v>
      </c>
      <c r="AA208" s="4">
        <v>138.4</v>
      </c>
      <c r="AB208" s="4">
        <v>126</v>
      </c>
      <c r="AC208" s="6">
        <v>837.90000000000009</v>
      </c>
      <c r="AD208" s="4">
        <v>134.5</v>
      </c>
      <c r="AE208" s="4">
        <v>146.19999999999999</v>
      </c>
      <c r="AF208" s="4">
        <v>130.9</v>
      </c>
      <c r="AG208" s="4">
        <v>134.69999999999999</v>
      </c>
      <c r="AH208" s="4">
        <v>140.19999999999999</v>
      </c>
      <c r="AI208" s="6">
        <v>559.29999999999995</v>
      </c>
      <c r="AJ208" s="4">
        <v>3610</v>
      </c>
      <c r="AK208" s="4">
        <v>538.70000000000005</v>
      </c>
      <c r="AL208" s="4">
        <v>295.39999999999998</v>
      </c>
      <c r="AM208" s="4">
        <v>261.60000000000002</v>
      </c>
      <c r="AN208" s="4">
        <v>423.79999999999995</v>
      </c>
      <c r="AO208" s="4">
        <v>260</v>
      </c>
      <c r="AP208">
        <v>699.5</v>
      </c>
    </row>
    <row r="209" spans="1:42" x14ac:dyDescent="0.25">
      <c r="A209" s="4" t="s">
        <v>41</v>
      </c>
      <c r="B209" s="4">
        <v>2018</v>
      </c>
      <c r="C209" s="4" t="s">
        <v>53</v>
      </c>
      <c r="D209" s="4" t="s">
        <v>246</v>
      </c>
      <c r="E209" s="4">
        <v>139.30000000000001</v>
      </c>
      <c r="F209" s="4">
        <v>147.6</v>
      </c>
      <c r="G209" s="4">
        <v>134.6</v>
      </c>
      <c r="H209" s="4">
        <v>141.9</v>
      </c>
      <c r="I209" s="4">
        <v>123.5</v>
      </c>
      <c r="J209" s="4">
        <v>144.5</v>
      </c>
      <c r="K209" s="4">
        <v>147.6</v>
      </c>
      <c r="L209" s="4">
        <v>121.4</v>
      </c>
      <c r="M209" s="4">
        <v>112.3</v>
      </c>
      <c r="N209" s="4">
        <v>139.5</v>
      </c>
      <c r="O209" s="4">
        <v>134.6</v>
      </c>
      <c r="P209" s="4">
        <v>155.19999999999999</v>
      </c>
      <c r="Q209" s="4">
        <v>140.19999999999999</v>
      </c>
      <c r="R209" s="6">
        <v>1782.2</v>
      </c>
      <c r="S209" s="4">
        <v>159.6</v>
      </c>
      <c r="T209" s="4">
        <v>150.69999999999999</v>
      </c>
      <c r="U209" s="4">
        <v>144.5</v>
      </c>
      <c r="V209" s="4">
        <v>149.80000000000001</v>
      </c>
      <c r="W209" s="6">
        <v>445</v>
      </c>
      <c r="X209" s="4">
        <v>146.30000000000001</v>
      </c>
      <c r="Y209" s="4">
        <v>149.69999999999999</v>
      </c>
      <c r="Z209" s="4">
        <v>147.5</v>
      </c>
      <c r="AA209" s="4">
        <v>144.80000000000001</v>
      </c>
      <c r="AB209" s="4">
        <v>130.80000000000001</v>
      </c>
      <c r="AC209" s="6">
        <v>867.09999999999991</v>
      </c>
      <c r="AD209" s="4">
        <v>140.1</v>
      </c>
      <c r="AE209" s="4">
        <v>148</v>
      </c>
      <c r="AF209" s="4">
        <v>134.4</v>
      </c>
      <c r="AG209" s="4">
        <v>139.80000000000001</v>
      </c>
      <c r="AH209" s="4">
        <v>142.19999999999999</v>
      </c>
      <c r="AI209" s="6">
        <v>573.90000000000009</v>
      </c>
      <c r="AJ209" s="4">
        <v>3668.2</v>
      </c>
      <c r="AK209" s="4">
        <v>542.29999999999995</v>
      </c>
      <c r="AL209" s="4">
        <v>292.10000000000002</v>
      </c>
      <c r="AM209" s="4">
        <v>263</v>
      </c>
      <c r="AN209" s="4">
        <v>424.1</v>
      </c>
      <c r="AO209" s="4">
        <v>260.70000000000005</v>
      </c>
      <c r="AP209">
        <v>722.3</v>
      </c>
    </row>
    <row r="210" spans="1:42" x14ac:dyDescent="0.25">
      <c r="A210" s="4" t="s">
        <v>43</v>
      </c>
      <c r="B210" s="4">
        <v>2018</v>
      </c>
      <c r="C210" s="4" t="s">
        <v>53</v>
      </c>
      <c r="D210" s="4" t="s">
        <v>246</v>
      </c>
      <c r="E210" s="4">
        <v>137.6</v>
      </c>
      <c r="F210" s="4">
        <v>144.9</v>
      </c>
      <c r="G210" s="4">
        <v>133.5</v>
      </c>
      <c r="H210" s="4">
        <v>141.5</v>
      </c>
      <c r="I210" s="4">
        <v>118</v>
      </c>
      <c r="J210" s="4">
        <v>139.5</v>
      </c>
      <c r="K210" s="4">
        <v>153</v>
      </c>
      <c r="L210" s="4">
        <v>113.2</v>
      </c>
      <c r="M210" s="4">
        <v>112.8</v>
      </c>
      <c r="N210" s="4">
        <v>141.1</v>
      </c>
      <c r="O210" s="4">
        <v>127.6</v>
      </c>
      <c r="P210" s="4">
        <v>152</v>
      </c>
      <c r="Q210" s="4">
        <v>139.4</v>
      </c>
      <c r="R210" s="6">
        <v>1754.1</v>
      </c>
      <c r="S210" s="4">
        <v>164</v>
      </c>
      <c r="T210" s="4">
        <v>141.5</v>
      </c>
      <c r="U210" s="4">
        <v>129.80000000000001</v>
      </c>
      <c r="V210" s="4">
        <v>139.69999999999999</v>
      </c>
      <c r="W210" s="6">
        <v>411</v>
      </c>
      <c r="X210" s="4">
        <v>146.30000000000001</v>
      </c>
      <c r="Y210" s="4">
        <v>133.4</v>
      </c>
      <c r="Z210" s="4">
        <v>135.1</v>
      </c>
      <c r="AA210" s="4">
        <v>136.19999999999999</v>
      </c>
      <c r="AB210" s="4">
        <v>123.3</v>
      </c>
      <c r="AC210" s="6">
        <v>819.8</v>
      </c>
      <c r="AD210" s="4">
        <v>130.69999999999999</v>
      </c>
      <c r="AE210" s="4">
        <v>145.5</v>
      </c>
      <c r="AF210" s="4">
        <v>130.4</v>
      </c>
      <c r="AG210" s="4">
        <v>132.5</v>
      </c>
      <c r="AH210" s="4">
        <v>138.9</v>
      </c>
      <c r="AI210" s="6">
        <v>557.6</v>
      </c>
      <c r="AJ210" s="4">
        <v>3542.4999999999995</v>
      </c>
      <c r="AK210" s="4">
        <v>531.79999999999995</v>
      </c>
      <c r="AL210" s="4">
        <v>292.5</v>
      </c>
      <c r="AM210" s="4">
        <v>259.10000000000002</v>
      </c>
      <c r="AN210" s="4">
        <v>419.9</v>
      </c>
      <c r="AO210" s="4">
        <v>250.8</v>
      </c>
      <c r="AP210">
        <v>683.6</v>
      </c>
    </row>
    <row r="211" spans="1:42" x14ac:dyDescent="0.25">
      <c r="A211" s="4" t="s">
        <v>44</v>
      </c>
      <c r="B211" s="4">
        <v>2018</v>
      </c>
      <c r="C211" s="4" t="s">
        <v>53</v>
      </c>
      <c r="D211" s="4" t="s">
        <v>246</v>
      </c>
      <c r="E211" s="4">
        <v>137.4</v>
      </c>
      <c r="F211" s="4">
        <v>149.5</v>
      </c>
      <c r="G211" s="4">
        <v>137.30000000000001</v>
      </c>
      <c r="H211" s="4">
        <v>141.9</v>
      </c>
      <c r="I211" s="4">
        <v>121.1</v>
      </c>
      <c r="J211" s="4">
        <v>142.5</v>
      </c>
      <c r="K211" s="4">
        <v>146.69999999999999</v>
      </c>
      <c r="L211" s="4">
        <v>119.1</v>
      </c>
      <c r="M211" s="4">
        <v>111.9</v>
      </c>
      <c r="N211" s="4">
        <v>141</v>
      </c>
      <c r="O211" s="4">
        <v>133.6</v>
      </c>
      <c r="P211" s="4">
        <v>154.5</v>
      </c>
      <c r="Q211" s="4">
        <v>139.69999999999999</v>
      </c>
      <c r="R211" s="6">
        <v>1776.2</v>
      </c>
      <c r="S211" s="4">
        <v>162.6</v>
      </c>
      <c r="T211" s="4">
        <v>148</v>
      </c>
      <c r="U211" s="4">
        <v>139.19999999999999</v>
      </c>
      <c r="V211" s="4">
        <v>146.80000000000001</v>
      </c>
      <c r="W211" s="6">
        <v>434</v>
      </c>
      <c r="X211" s="4">
        <v>146.9</v>
      </c>
      <c r="Y211" s="4">
        <v>145.30000000000001</v>
      </c>
      <c r="Z211" s="4">
        <v>142.19999999999999</v>
      </c>
      <c r="AA211" s="4">
        <v>142.1</v>
      </c>
      <c r="AB211" s="4">
        <v>125.5</v>
      </c>
      <c r="AC211" s="6">
        <v>849.8</v>
      </c>
      <c r="AD211" s="4">
        <v>136.5</v>
      </c>
      <c r="AE211" s="4">
        <v>147.80000000000001</v>
      </c>
      <c r="AF211" s="4">
        <v>132</v>
      </c>
      <c r="AG211" s="4">
        <v>136.30000000000001</v>
      </c>
      <c r="AH211" s="4">
        <v>140.80000000000001</v>
      </c>
      <c r="AI211" s="6">
        <v>567.40000000000009</v>
      </c>
      <c r="AJ211" s="4">
        <v>3627.4</v>
      </c>
      <c r="AK211" s="4">
        <v>539.70000000000005</v>
      </c>
      <c r="AL211" s="4">
        <v>289.2</v>
      </c>
      <c r="AM211" s="4">
        <v>262.10000000000002</v>
      </c>
      <c r="AN211" s="4">
        <v>428.70000000000005</v>
      </c>
      <c r="AO211" s="4">
        <v>256.5</v>
      </c>
      <c r="AP211">
        <v>707.7</v>
      </c>
    </row>
    <row r="212" spans="1:42" x14ac:dyDescent="0.25">
      <c r="A212" s="4" t="s">
        <v>41</v>
      </c>
      <c r="B212" s="4">
        <v>2018</v>
      </c>
      <c r="C212" s="4" t="s">
        <v>55</v>
      </c>
      <c r="D212" s="4" t="s">
        <v>247</v>
      </c>
      <c r="E212" s="4">
        <v>137.1</v>
      </c>
      <c r="F212" s="4">
        <v>150.80000000000001</v>
      </c>
      <c r="G212" s="4">
        <v>136.69999999999999</v>
      </c>
      <c r="H212" s="4">
        <v>141.9</v>
      </c>
      <c r="I212" s="4">
        <v>122.8</v>
      </c>
      <c r="J212" s="4">
        <v>143.9</v>
      </c>
      <c r="K212" s="4">
        <v>147.5</v>
      </c>
      <c r="L212" s="4">
        <v>121</v>
      </c>
      <c r="M212" s="4">
        <v>111.6</v>
      </c>
      <c r="N212" s="4">
        <v>140.6</v>
      </c>
      <c r="O212" s="4">
        <v>137.5</v>
      </c>
      <c r="P212" s="4">
        <v>156.1</v>
      </c>
      <c r="Q212" s="4">
        <v>140</v>
      </c>
      <c r="R212" s="6">
        <v>1787.4999999999995</v>
      </c>
      <c r="S212" s="4">
        <v>161.9</v>
      </c>
      <c r="T212" s="4">
        <v>151.69999999999999</v>
      </c>
      <c r="U212" s="4">
        <v>145.5</v>
      </c>
      <c r="V212" s="4">
        <v>150.80000000000001</v>
      </c>
      <c r="W212" s="6">
        <v>448</v>
      </c>
      <c r="X212" s="4">
        <v>146.9</v>
      </c>
      <c r="Y212" s="4">
        <v>150.30000000000001</v>
      </c>
      <c r="Z212" s="4">
        <v>148</v>
      </c>
      <c r="AA212" s="4">
        <v>145.4</v>
      </c>
      <c r="AB212" s="4">
        <v>130.30000000000001</v>
      </c>
      <c r="AC212" s="6">
        <v>871.10000000000014</v>
      </c>
      <c r="AD212" s="4">
        <v>143.1</v>
      </c>
      <c r="AE212" s="4">
        <v>150.19999999999999</v>
      </c>
      <c r="AF212" s="4">
        <v>133.1</v>
      </c>
      <c r="AG212" s="4">
        <v>140.1</v>
      </c>
      <c r="AH212" s="4">
        <v>142.4</v>
      </c>
      <c r="AI212" s="6">
        <v>578.20000000000005</v>
      </c>
      <c r="AJ212" s="4">
        <v>3684.7999999999993</v>
      </c>
      <c r="AK212" s="4">
        <v>545.20000000000005</v>
      </c>
      <c r="AL212" s="4">
        <v>291.39999999999998</v>
      </c>
      <c r="AM212" s="4">
        <v>263.39999999999998</v>
      </c>
      <c r="AN212" s="4">
        <v>429.4</v>
      </c>
      <c r="AO212" s="4">
        <v>258.10000000000002</v>
      </c>
      <c r="AP212">
        <v>725.7</v>
      </c>
    </row>
    <row r="213" spans="1:42" x14ac:dyDescent="0.25">
      <c r="A213" s="4" t="s">
        <v>43</v>
      </c>
      <c r="B213" s="4">
        <v>2018</v>
      </c>
      <c r="C213" s="4" t="s">
        <v>55</v>
      </c>
      <c r="D213" s="4" t="s">
        <v>247</v>
      </c>
      <c r="E213" s="4">
        <v>138.1</v>
      </c>
      <c r="F213" s="4">
        <v>146.30000000000001</v>
      </c>
      <c r="G213" s="4">
        <v>137.80000000000001</v>
      </c>
      <c r="H213" s="4">
        <v>141.6</v>
      </c>
      <c r="I213" s="4">
        <v>118.1</v>
      </c>
      <c r="J213" s="4">
        <v>141.5</v>
      </c>
      <c r="K213" s="4">
        <v>145.19999999999999</v>
      </c>
      <c r="L213" s="4">
        <v>115.3</v>
      </c>
      <c r="M213" s="4">
        <v>112.5</v>
      </c>
      <c r="N213" s="4">
        <v>141.4</v>
      </c>
      <c r="O213" s="4">
        <v>128</v>
      </c>
      <c r="P213" s="4">
        <v>152.6</v>
      </c>
      <c r="Q213" s="4">
        <v>139.1</v>
      </c>
      <c r="R213" s="6">
        <v>1757.4999999999998</v>
      </c>
      <c r="S213" s="4">
        <v>164.4</v>
      </c>
      <c r="T213" s="4">
        <v>142.4</v>
      </c>
      <c r="U213" s="4">
        <v>130.19999999999999</v>
      </c>
      <c r="V213" s="4">
        <v>140.5</v>
      </c>
      <c r="W213" s="6">
        <v>413.1</v>
      </c>
      <c r="X213" s="4">
        <v>146.9</v>
      </c>
      <c r="Y213" s="4">
        <v>136.69999999999999</v>
      </c>
      <c r="Z213" s="4">
        <v>135.80000000000001</v>
      </c>
      <c r="AA213" s="4">
        <v>136.80000000000001</v>
      </c>
      <c r="AB213" s="4">
        <v>121.2</v>
      </c>
      <c r="AC213" s="6">
        <v>823.50000000000011</v>
      </c>
      <c r="AD213" s="4">
        <v>131.30000000000001</v>
      </c>
      <c r="AE213" s="4">
        <v>146.1</v>
      </c>
      <c r="AF213" s="4">
        <v>130.5</v>
      </c>
      <c r="AG213" s="4">
        <v>132.19999999999999</v>
      </c>
      <c r="AH213" s="4">
        <v>139</v>
      </c>
      <c r="AI213" s="6">
        <v>558.40000000000009</v>
      </c>
      <c r="AJ213" s="4">
        <v>3552.5</v>
      </c>
      <c r="AK213" s="4">
        <v>532.20000000000005</v>
      </c>
      <c r="AL213" s="4">
        <v>286.7</v>
      </c>
      <c r="AM213" s="4">
        <v>259.5</v>
      </c>
      <c r="AN213" s="4">
        <v>425.70000000000005</v>
      </c>
      <c r="AO213" s="4">
        <v>253.39999999999998</v>
      </c>
      <c r="AP213">
        <v>686.7</v>
      </c>
    </row>
    <row r="214" spans="1:42" x14ac:dyDescent="0.25">
      <c r="A214" s="4" t="s">
        <v>44</v>
      </c>
      <c r="B214" s="4">
        <v>2018</v>
      </c>
      <c r="C214" s="4" t="s">
        <v>55</v>
      </c>
      <c r="D214" s="4" t="s">
        <v>247</v>
      </c>
      <c r="E214" s="4">
        <v>137.4</v>
      </c>
      <c r="F214" s="4">
        <v>149.19999999999999</v>
      </c>
      <c r="G214" s="4">
        <v>137.1</v>
      </c>
      <c r="H214" s="4">
        <v>141.80000000000001</v>
      </c>
      <c r="I214" s="4">
        <v>121.1</v>
      </c>
      <c r="J214" s="4">
        <v>142.80000000000001</v>
      </c>
      <c r="K214" s="4">
        <v>146.69999999999999</v>
      </c>
      <c r="L214" s="4">
        <v>119.1</v>
      </c>
      <c r="M214" s="4">
        <v>111.9</v>
      </c>
      <c r="N214" s="4">
        <v>140.9</v>
      </c>
      <c r="O214" s="4">
        <v>133.5</v>
      </c>
      <c r="P214" s="4">
        <v>154.5</v>
      </c>
      <c r="Q214" s="4">
        <v>139.69999999999999</v>
      </c>
      <c r="R214" s="6">
        <v>1775.7000000000003</v>
      </c>
      <c r="S214" s="4">
        <v>162.6</v>
      </c>
      <c r="T214" s="4">
        <v>148</v>
      </c>
      <c r="U214" s="4">
        <v>139.1</v>
      </c>
      <c r="V214" s="4">
        <v>146.69999999999999</v>
      </c>
      <c r="W214" s="6">
        <v>433.8</v>
      </c>
      <c r="X214" s="4">
        <v>146.9</v>
      </c>
      <c r="Y214" s="4">
        <v>145.1</v>
      </c>
      <c r="Z214" s="4">
        <v>142.19999999999999</v>
      </c>
      <c r="AA214" s="4">
        <v>142.1</v>
      </c>
      <c r="AB214" s="4">
        <v>125.5</v>
      </c>
      <c r="AC214" s="6">
        <v>849.59999999999991</v>
      </c>
      <c r="AD214" s="4">
        <v>136.5</v>
      </c>
      <c r="AE214" s="4">
        <v>147.80000000000001</v>
      </c>
      <c r="AF214" s="4">
        <v>132</v>
      </c>
      <c r="AG214" s="4">
        <v>136.30000000000001</v>
      </c>
      <c r="AH214" s="4">
        <v>140.80000000000001</v>
      </c>
      <c r="AI214" s="6">
        <v>567.40000000000009</v>
      </c>
      <c r="AJ214" s="4">
        <v>3626.5000000000005</v>
      </c>
      <c r="AK214" s="4">
        <v>539.59999999999991</v>
      </c>
      <c r="AL214" s="4">
        <v>289.5</v>
      </c>
      <c r="AM214" s="4">
        <v>262</v>
      </c>
      <c r="AN214" s="4">
        <v>428.09999999999997</v>
      </c>
      <c r="AO214" s="4">
        <v>256.5</v>
      </c>
      <c r="AP214">
        <v>707.5</v>
      </c>
    </row>
    <row r="215" spans="1:42" x14ac:dyDescent="0.25">
      <c r="A215" s="4" t="s">
        <v>41</v>
      </c>
      <c r="B215" s="4">
        <v>2018</v>
      </c>
      <c r="C215" s="4" t="s">
        <v>56</v>
      </c>
      <c r="D215" s="4" t="s">
        <v>248</v>
      </c>
      <c r="E215" s="4">
        <v>137.1</v>
      </c>
      <c r="F215" s="4">
        <v>151.9</v>
      </c>
      <c r="G215" s="4">
        <v>137.4</v>
      </c>
      <c r="H215" s="4">
        <v>142.4</v>
      </c>
      <c r="I215" s="4">
        <v>124.2</v>
      </c>
      <c r="J215" s="4">
        <v>140.19999999999999</v>
      </c>
      <c r="K215" s="4">
        <v>136.6</v>
      </c>
      <c r="L215" s="4">
        <v>120.9</v>
      </c>
      <c r="M215" s="4">
        <v>109.9</v>
      </c>
      <c r="N215" s="4">
        <v>140.19999999999999</v>
      </c>
      <c r="O215" s="4">
        <v>137.80000000000001</v>
      </c>
      <c r="P215" s="4">
        <v>156</v>
      </c>
      <c r="Q215" s="4">
        <v>138.5</v>
      </c>
      <c r="R215" s="6">
        <v>1773.1000000000001</v>
      </c>
      <c r="S215" s="4">
        <v>162.4</v>
      </c>
      <c r="T215" s="4">
        <v>151.6</v>
      </c>
      <c r="U215" s="4">
        <v>145.9</v>
      </c>
      <c r="V215" s="4">
        <v>150.80000000000001</v>
      </c>
      <c r="W215" s="6">
        <v>448.3</v>
      </c>
      <c r="X215" s="4">
        <v>146.5</v>
      </c>
      <c r="Y215" s="4">
        <v>149</v>
      </c>
      <c r="Z215" s="4">
        <v>149.5</v>
      </c>
      <c r="AA215" s="4">
        <v>149.6</v>
      </c>
      <c r="AB215" s="4">
        <v>128.9</v>
      </c>
      <c r="AC215" s="6">
        <v>878.6</v>
      </c>
      <c r="AD215" s="4">
        <v>143.30000000000001</v>
      </c>
      <c r="AE215" s="4">
        <v>155.1</v>
      </c>
      <c r="AF215" s="4">
        <v>133.19999999999999</v>
      </c>
      <c r="AG215" s="4">
        <v>141.6</v>
      </c>
      <c r="AH215" s="4">
        <v>141.9</v>
      </c>
      <c r="AI215" s="6">
        <v>580.5</v>
      </c>
      <c r="AJ215" s="4">
        <v>3680.5</v>
      </c>
      <c r="AK215" s="4">
        <v>542.20000000000005</v>
      </c>
      <c r="AL215" s="4">
        <v>276.79999999999995</v>
      </c>
      <c r="AM215" s="4">
        <v>264.39999999999998</v>
      </c>
      <c r="AN215" s="4">
        <v>431.70000000000005</v>
      </c>
      <c r="AO215" s="4">
        <v>258</v>
      </c>
      <c r="AP215">
        <v>729</v>
      </c>
    </row>
    <row r="216" spans="1:42" x14ac:dyDescent="0.25">
      <c r="A216" s="4" t="s">
        <v>43</v>
      </c>
      <c r="B216" s="4">
        <v>2018</v>
      </c>
      <c r="C216" s="4" t="s">
        <v>56</v>
      </c>
      <c r="D216" s="4" t="s">
        <v>248</v>
      </c>
      <c r="E216" s="4">
        <v>138.5</v>
      </c>
      <c r="F216" s="4">
        <v>147.80000000000001</v>
      </c>
      <c r="G216" s="4">
        <v>141.1</v>
      </c>
      <c r="H216" s="4">
        <v>141.6</v>
      </c>
      <c r="I216" s="4">
        <v>118.1</v>
      </c>
      <c r="J216" s="4">
        <v>138.5</v>
      </c>
      <c r="K216" s="4">
        <v>132.4</v>
      </c>
      <c r="L216" s="4">
        <v>117.5</v>
      </c>
      <c r="M216" s="4">
        <v>111</v>
      </c>
      <c r="N216" s="4">
        <v>141.5</v>
      </c>
      <c r="O216" s="4">
        <v>128.1</v>
      </c>
      <c r="P216" s="4">
        <v>152.9</v>
      </c>
      <c r="Q216" s="4">
        <v>137.6</v>
      </c>
      <c r="R216" s="6">
        <v>1746.6</v>
      </c>
      <c r="S216" s="4">
        <v>164.6</v>
      </c>
      <c r="T216" s="4">
        <v>142.69999999999999</v>
      </c>
      <c r="U216" s="4">
        <v>130.30000000000001</v>
      </c>
      <c r="V216" s="4">
        <v>140.80000000000001</v>
      </c>
      <c r="W216" s="6">
        <v>413.8</v>
      </c>
      <c r="X216" s="4">
        <v>146.5</v>
      </c>
      <c r="Y216" s="4">
        <v>132.4</v>
      </c>
      <c r="Z216" s="4">
        <v>136.19999999999999</v>
      </c>
      <c r="AA216" s="4">
        <v>137.30000000000001</v>
      </c>
      <c r="AB216" s="4">
        <v>118.8</v>
      </c>
      <c r="AC216" s="6">
        <v>817.69999999999993</v>
      </c>
      <c r="AD216" s="4">
        <v>131.69999999999999</v>
      </c>
      <c r="AE216" s="4">
        <v>146.5</v>
      </c>
      <c r="AF216" s="4">
        <v>130.80000000000001</v>
      </c>
      <c r="AG216" s="4">
        <v>131.69999999999999</v>
      </c>
      <c r="AH216" s="4">
        <v>138</v>
      </c>
      <c r="AI216" s="6">
        <v>558.79999999999995</v>
      </c>
      <c r="AJ216" s="4">
        <v>3536.8999999999996</v>
      </c>
      <c r="AK216" s="4">
        <v>529.6</v>
      </c>
      <c r="AL216" s="4">
        <v>270.89999999999998</v>
      </c>
      <c r="AM216" s="4">
        <v>259.60000000000002</v>
      </c>
      <c r="AN216" s="4">
        <v>430.5</v>
      </c>
      <c r="AO216" s="4">
        <v>256</v>
      </c>
      <c r="AP216">
        <v>680.4</v>
      </c>
    </row>
    <row r="217" spans="1:42" x14ac:dyDescent="0.25">
      <c r="A217" s="4" t="s">
        <v>44</v>
      </c>
      <c r="B217" s="4">
        <v>2018</v>
      </c>
      <c r="C217" s="4" t="s">
        <v>56</v>
      </c>
      <c r="D217" s="4" t="s">
        <v>248</v>
      </c>
      <c r="E217" s="4">
        <v>137.5</v>
      </c>
      <c r="F217" s="4">
        <v>150.5</v>
      </c>
      <c r="G217" s="4">
        <v>138.80000000000001</v>
      </c>
      <c r="H217" s="4">
        <v>142.1</v>
      </c>
      <c r="I217" s="4">
        <v>122</v>
      </c>
      <c r="J217" s="4">
        <v>139.4</v>
      </c>
      <c r="K217" s="4">
        <v>135.19999999999999</v>
      </c>
      <c r="L217" s="4">
        <v>119.8</v>
      </c>
      <c r="M217" s="4">
        <v>110.3</v>
      </c>
      <c r="N217" s="4">
        <v>140.6</v>
      </c>
      <c r="O217" s="4">
        <v>133.80000000000001</v>
      </c>
      <c r="P217" s="4">
        <v>154.6</v>
      </c>
      <c r="Q217" s="4">
        <v>138.19999999999999</v>
      </c>
      <c r="R217" s="6">
        <v>1762.7999999999997</v>
      </c>
      <c r="S217" s="4">
        <v>163</v>
      </c>
      <c r="T217" s="4">
        <v>148.1</v>
      </c>
      <c r="U217" s="4">
        <v>139.4</v>
      </c>
      <c r="V217" s="4">
        <v>146.80000000000001</v>
      </c>
      <c r="W217" s="6">
        <v>434.3</v>
      </c>
      <c r="X217" s="4">
        <v>146.5</v>
      </c>
      <c r="Y217" s="4">
        <v>142.69999999999999</v>
      </c>
      <c r="Z217" s="4">
        <v>143.19999999999999</v>
      </c>
      <c r="AA217" s="4">
        <v>144.9</v>
      </c>
      <c r="AB217" s="4">
        <v>123.6</v>
      </c>
      <c r="AC217" s="6">
        <v>851</v>
      </c>
      <c r="AD217" s="4">
        <v>136.80000000000001</v>
      </c>
      <c r="AE217" s="4">
        <v>150.1</v>
      </c>
      <c r="AF217" s="4">
        <v>132.19999999999999</v>
      </c>
      <c r="AG217" s="4">
        <v>136.80000000000001</v>
      </c>
      <c r="AH217" s="4">
        <v>140.1</v>
      </c>
      <c r="AI217" s="6">
        <v>568.79999999999995</v>
      </c>
      <c r="AJ217" s="4">
        <v>3616.8999999999996</v>
      </c>
      <c r="AK217" s="4">
        <v>536.90000000000009</v>
      </c>
      <c r="AL217" s="4">
        <v>274.60000000000002</v>
      </c>
      <c r="AM217" s="4">
        <v>262.60000000000002</v>
      </c>
      <c r="AN217" s="4">
        <v>431.4</v>
      </c>
      <c r="AO217" s="4">
        <v>257.3</v>
      </c>
      <c r="AP217">
        <v>706.1</v>
      </c>
    </row>
    <row r="218" spans="1:42" x14ac:dyDescent="0.25">
      <c r="A218" s="4" t="s">
        <v>41</v>
      </c>
      <c r="B218" s="4">
        <v>2019</v>
      </c>
      <c r="C218" s="4" t="s">
        <v>42</v>
      </c>
      <c r="D218" s="4" t="s">
        <v>249</v>
      </c>
      <c r="E218" s="4">
        <v>136.6</v>
      </c>
      <c r="F218" s="4">
        <v>152.5</v>
      </c>
      <c r="G218" s="4">
        <v>138.19999999999999</v>
      </c>
      <c r="H218" s="4">
        <v>142.4</v>
      </c>
      <c r="I218" s="4">
        <v>123.9</v>
      </c>
      <c r="J218" s="4">
        <v>135.5</v>
      </c>
      <c r="K218" s="4">
        <v>131.69999999999999</v>
      </c>
      <c r="L218" s="4">
        <v>121.3</v>
      </c>
      <c r="M218" s="4">
        <v>108.4</v>
      </c>
      <c r="N218" s="4">
        <v>138.9</v>
      </c>
      <c r="O218" s="4">
        <v>137</v>
      </c>
      <c r="P218" s="4">
        <v>155.80000000000001</v>
      </c>
      <c r="Q218" s="4">
        <v>137.4</v>
      </c>
      <c r="R218" s="6">
        <v>1759.6000000000001</v>
      </c>
      <c r="S218" s="4">
        <v>162.69999999999999</v>
      </c>
      <c r="T218" s="4">
        <v>150.6</v>
      </c>
      <c r="U218" s="4">
        <v>145.1</v>
      </c>
      <c r="V218" s="4">
        <v>149.9</v>
      </c>
      <c r="W218" s="6">
        <v>445.6</v>
      </c>
      <c r="X218" s="4">
        <v>147.69999999999999</v>
      </c>
      <c r="Y218" s="4">
        <v>146.19999999999999</v>
      </c>
      <c r="Z218" s="4">
        <v>150.1</v>
      </c>
      <c r="AA218" s="4">
        <v>149.6</v>
      </c>
      <c r="AB218" s="4">
        <v>128.6</v>
      </c>
      <c r="AC218" s="6">
        <v>877.40000000000009</v>
      </c>
      <c r="AD218" s="4">
        <v>142.9</v>
      </c>
      <c r="AE218" s="4">
        <v>155.19999999999999</v>
      </c>
      <c r="AF218" s="4">
        <v>133.5</v>
      </c>
      <c r="AG218" s="4">
        <v>141.69999999999999</v>
      </c>
      <c r="AH218" s="4">
        <v>141</v>
      </c>
      <c r="AI218" s="6">
        <v>580.79999999999995</v>
      </c>
      <c r="AJ218" s="4">
        <v>3663.4000000000005</v>
      </c>
      <c r="AK218" s="4">
        <v>538.6</v>
      </c>
      <c r="AL218" s="4">
        <v>267.2</v>
      </c>
      <c r="AM218" s="4">
        <v>262.8</v>
      </c>
      <c r="AN218" s="4">
        <v>433.1</v>
      </c>
      <c r="AO218" s="4">
        <v>257.89999999999998</v>
      </c>
      <c r="AP218">
        <v>727.8</v>
      </c>
    </row>
    <row r="219" spans="1:42" x14ac:dyDescent="0.25">
      <c r="A219" s="4" t="s">
        <v>43</v>
      </c>
      <c r="B219" s="4">
        <v>2019</v>
      </c>
      <c r="C219" s="4" t="s">
        <v>42</v>
      </c>
      <c r="D219" s="4" t="s">
        <v>249</v>
      </c>
      <c r="E219" s="4">
        <v>138.30000000000001</v>
      </c>
      <c r="F219" s="4">
        <v>149.4</v>
      </c>
      <c r="G219" s="4">
        <v>143.5</v>
      </c>
      <c r="H219" s="4">
        <v>141.69999999999999</v>
      </c>
      <c r="I219" s="4">
        <v>118.1</v>
      </c>
      <c r="J219" s="4">
        <v>135.19999999999999</v>
      </c>
      <c r="K219" s="4">
        <v>130.5</v>
      </c>
      <c r="L219" s="4">
        <v>118.2</v>
      </c>
      <c r="M219" s="4">
        <v>110.4</v>
      </c>
      <c r="N219" s="4">
        <v>140.4</v>
      </c>
      <c r="O219" s="4">
        <v>128.1</v>
      </c>
      <c r="P219" s="4">
        <v>153.19999999999999</v>
      </c>
      <c r="Q219" s="4">
        <v>137.30000000000001</v>
      </c>
      <c r="R219" s="6">
        <v>1744.3000000000002</v>
      </c>
      <c r="S219" s="4">
        <v>164.7</v>
      </c>
      <c r="T219" s="4">
        <v>143</v>
      </c>
      <c r="U219" s="4">
        <v>130.4</v>
      </c>
      <c r="V219" s="4">
        <v>141.1</v>
      </c>
      <c r="W219" s="6">
        <v>414.5</v>
      </c>
      <c r="X219" s="4">
        <v>147.69999999999999</v>
      </c>
      <c r="Y219" s="4">
        <v>128.6</v>
      </c>
      <c r="Z219" s="4">
        <v>136.30000000000001</v>
      </c>
      <c r="AA219" s="4">
        <v>137.80000000000001</v>
      </c>
      <c r="AB219" s="4">
        <v>118.6</v>
      </c>
      <c r="AC219" s="6">
        <v>815.6</v>
      </c>
      <c r="AD219" s="4">
        <v>131.9</v>
      </c>
      <c r="AE219" s="4">
        <v>146.6</v>
      </c>
      <c r="AF219" s="4">
        <v>131.69999999999999</v>
      </c>
      <c r="AG219" s="4">
        <v>131.80000000000001</v>
      </c>
      <c r="AH219" s="4">
        <v>138</v>
      </c>
      <c r="AI219" s="6">
        <v>560.1</v>
      </c>
      <c r="AJ219" s="4">
        <v>3534.5</v>
      </c>
      <c r="AK219" s="4">
        <v>529</v>
      </c>
      <c r="AL219" s="4">
        <v>265.7</v>
      </c>
      <c r="AM219" s="4">
        <v>258.5</v>
      </c>
      <c r="AN219" s="4">
        <v>434.59999999999997</v>
      </c>
      <c r="AO219" s="4">
        <v>256.5</v>
      </c>
      <c r="AP219">
        <v>677.8</v>
      </c>
    </row>
    <row r="220" spans="1:42" x14ac:dyDescent="0.25">
      <c r="A220" s="4" t="s">
        <v>44</v>
      </c>
      <c r="B220" s="4">
        <v>2019</v>
      </c>
      <c r="C220" s="4" t="s">
        <v>42</v>
      </c>
      <c r="D220" s="4" t="s">
        <v>249</v>
      </c>
      <c r="E220" s="4">
        <v>137.1</v>
      </c>
      <c r="F220" s="4">
        <v>151.4</v>
      </c>
      <c r="G220" s="4">
        <v>140.19999999999999</v>
      </c>
      <c r="H220" s="4">
        <v>142.1</v>
      </c>
      <c r="I220" s="4">
        <v>121.8</v>
      </c>
      <c r="J220" s="4">
        <v>135.4</v>
      </c>
      <c r="K220" s="4">
        <v>131.30000000000001</v>
      </c>
      <c r="L220" s="4">
        <v>120.3</v>
      </c>
      <c r="M220" s="4">
        <v>109.1</v>
      </c>
      <c r="N220" s="4">
        <v>139.4</v>
      </c>
      <c r="O220" s="4">
        <v>133.30000000000001</v>
      </c>
      <c r="P220" s="4">
        <v>154.6</v>
      </c>
      <c r="Q220" s="4">
        <v>137.4</v>
      </c>
      <c r="R220" s="6">
        <v>1753.3999999999999</v>
      </c>
      <c r="S220" s="4">
        <v>163.19999999999999</v>
      </c>
      <c r="T220" s="4">
        <v>147.6</v>
      </c>
      <c r="U220" s="4">
        <v>139</v>
      </c>
      <c r="V220" s="4">
        <v>146.4</v>
      </c>
      <c r="W220" s="6">
        <v>433</v>
      </c>
      <c r="X220" s="4">
        <v>147.69999999999999</v>
      </c>
      <c r="Y220" s="4">
        <v>139.5</v>
      </c>
      <c r="Z220" s="4">
        <v>143.6</v>
      </c>
      <c r="AA220" s="4">
        <v>145.1</v>
      </c>
      <c r="AB220" s="4">
        <v>123.3</v>
      </c>
      <c r="AC220" s="6">
        <v>849.39999999999986</v>
      </c>
      <c r="AD220" s="4">
        <v>136.69999999999999</v>
      </c>
      <c r="AE220" s="4">
        <v>150.19999999999999</v>
      </c>
      <c r="AF220" s="4">
        <v>132.80000000000001</v>
      </c>
      <c r="AG220" s="4">
        <v>136.9</v>
      </c>
      <c r="AH220" s="4">
        <v>139.6</v>
      </c>
      <c r="AI220" s="6">
        <v>569.6</v>
      </c>
      <c r="AJ220" s="4">
        <v>3605.3999999999992</v>
      </c>
      <c r="AK220" s="4">
        <v>534.4</v>
      </c>
      <c r="AL220" s="4">
        <v>266.70000000000005</v>
      </c>
      <c r="AM220" s="4">
        <v>261.2</v>
      </c>
      <c r="AN220" s="4">
        <v>433.70000000000005</v>
      </c>
      <c r="AO220" s="4">
        <v>257.39999999999998</v>
      </c>
      <c r="AP220">
        <v>704.3</v>
      </c>
    </row>
    <row r="221" spans="1:42" x14ac:dyDescent="0.25">
      <c r="A221" s="4" t="s">
        <v>41</v>
      </c>
      <c r="B221" s="4">
        <v>2019</v>
      </c>
      <c r="C221" s="4" t="s">
        <v>45</v>
      </c>
      <c r="D221" s="4" t="s">
        <v>250</v>
      </c>
      <c r="E221" s="4">
        <v>136.80000000000001</v>
      </c>
      <c r="F221" s="4">
        <v>153</v>
      </c>
      <c r="G221" s="4">
        <v>139.1</v>
      </c>
      <c r="H221" s="4">
        <v>142.5</v>
      </c>
      <c r="I221" s="4">
        <v>124.1</v>
      </c>
      <c r="J221" s="4">
        <v>135.80000000000001</v>
      </c>
      <c r="K221" s="4">
        <v>128.69999999999999</v>
      </c>
      <c r="L221" s="4">
        <v>121.5</v>
      </c>
      <c r="M221" s="4">
        <v>108.3</v>
      </c>
      <c r="N221" s="4">
        <v>139.19999999999999</v>
      </c>
      <c r="O221" s="4">
        <v>137.4</v>
      </c>
      <c r="P221" s="4">
        <v>156.19999999999999</v>
      </c>
      <c r="Q221" s="4">
        <v>137.19999999999999</v>
      </c>
      <c r="R221" s="6">
        <v>1759.8000000000002</v>
      </c>
      <c r="S221" s="4">
        <v>162.80000000000001</v>
      </c>
      <c r="T221" s="4">
        <v>150.5</v>
      </c>
      <c r="U221" s="4">
        <v>146.1</v>
      </c>
      <c r="V221" s="4">
        <v>149.9</v>
      </c>
      <c r="W221" s="6">
        <v>446.5</v>
      </c>
      <c r="X221" s="4">
        <v>148.5</v>
      </c>
      <c r="Y221" s="4">
        <v>145.30000000000001</v>
      </c>
      <c r="Z221" s="4">
        <v>150.1</v>
      </c>
      <c r="AA221" s="4">
        <v>149.9</v>
      </c>
      <c r="AB221" s="4">
        <v>129.19999999999999</v>
      </c>
      <c r="AC221" s="6">
        <v>878.5</v>
      </c>
      <c r="AD221" s="4">
        <v>143.4</v>
      </c>
      <c r="AE221" s="4">
        <v>155.5</v>
      </c>
      <c r="AF221" s="4">
        <v>134.9</v>
      </c>
      <c r="AG221" s="4">
        <v>142.19999999999999</v>
      </c>
      <c r="AH221" s="4">
        <v>141</v>
      </c>
      <c r="AI221" s="6">
        <v>583.29999999999995</v>
      </c>
      <c r="AJ221" s="4">
        <v>3668.1000000000004</v>
      </c>
      <c r="AK221" s="4">
        <v>539.09999999999991</v>
      </c>
      <c r="AL221" s="4">
        <v>264.5</v>
      </c>
      <c r="AM221" s="4">
        <v>263.29999999999995</v>
      </c>
      <c r="AN221" s="4">
        <v>434.6</v>
      </c>
      <c r="AO221" s="4">
        <v>258.3</v>
      </c>
      <c r="AP221">
        <v>728.59999999999991</v>
      </c>
    </row>
    <row r="222" spans="1:42" x14ac:dyDescent="0.25">
      <c r="A222" s="4" t="s">
        <v>43</v>
      </c>
      <c r="B222" s="4">
        <v>2019</v>
      </c>
      <c r="C222" s="4" t="s">
        <v>45</v>
      </c>
      <c r="D222" s="4" t="s">
        <v>250</v>
      </c>
      <c r="E222" s="4">
        <v>139.4</v>
      </c>
      <c r="F222" s="4">
        <v>150.1</v>
      </c>
      <c r="G222" s="4">
        <v>145.30000000000001</v>
      </c>
      <c r="H222" s="4">
        <v>141.69999999999999</v>
      </c>
      <c r="I222" s="4">
        <v>118.4</v>
      </c>
      <c r="J222" s="4">
        <v>137</v>
      </c>
      <c r="K222" s="4">
        <v>131.6</v>
      </c>
      <c r="L222" s="4">
        <v>119.9</v>
      </c>
      <c r="M222" s="4">
        <v>110.4</v>
      </c>
      <c r="N222" s="4">
        <v>140.80000000000001</v>
      </c>
      <c r="O222" s="4">
        <v>128.30000000000001</v>
      </c>
      <c r="P222" s="4">
        <v>153.5</v>
      </c>
      <c r="Q222" s="4">
        <v>138</v>
      </c>
      <c r="R222" s="6">
        <v>1754.4</v>
      </c>
      <c r="S222" s="4">
        <v>164.9</v>
      </c>
      <c r="T222" s="4">
        <v>143.30000000000001</v>
      </c>
      <c r="U222" s="4">
        <v>130.80000000000001</v>
      </c>
      <c r="V222" s="4">
        <v>141.4</v>
      </c>
      <c r="W222" s="6">
        <v>415.5</v>
      </c>
      <c r="X222" s="4">
        <v>148.5</v>
      </c>
      <c r="Y222" s="4">
        <v>127.1</v>
      </c>
      <c r="Z222" s="4">
        <v>136.6</v>
      </c>
      <c r="AA222" s="4">
        <v>138.5</v>
      </c>
      <c r="AB222" s="4">
        <v>119.2</v>
      </c>
      <c r="AC222" s="6">
        <v>816.50000000000011</v>
      </c>
      <c r="AD222" s="4">
        <v>132.19999999999999</v>
      </c>
      <c r="AE222" s="4">
        <v>146.6</v>
      </c>
      <c r="AF222" s="4">
        <v>133</v>
      </c>
      <c r="AG222" s="4">
        <v>132.4</v>
      </c>
      <c r="AH222" s="4">
        <v>138.6</v>
      </c>
      <c r="AI222" s="6">
        <v>562.5</v>
      </c>
      <c r="AJ222" s="4">
        <v>3548.9</v>
      </c>
      <c r="AK222" s="4">
        <v>530.20000000000005</v>
      </c>
      <c r="AL222" s="4">
        <v>268.60000000000002</v>
      </c>
      <c r="AM222" s="4">
        <v>259.20000000000005</v>
      </c>
      <c r="AN222" s="4">
        <v>437.09999999999997</v>
      </c>
      <c r="AO222" s="4">
        <v>259.3</v>
      </c>
      <c r="AP222">
        <v>678.00000000000011</v>
      </c>
    </row>
    <row r="223" spans="1:42" x14ac:dyDescent="0.25">
      <c r="A223" s="4" t="s">
        <v>44</v>
      </c>
      <c r="B223" s="4">
        <v>2019</v>
      </c>
      <c r="C223" s="4" t="s">
        <v>45</v>
      </c>
      <c r="D223" s="4" t="s">
        <v>250</v>
      </c>
      <c r="E223" s="4">
        <v>137.6</v>
      </c>
      <c r="F223" s="4">
        <v>152</v>
      </c>
      <c r="G223" s="4">
        <v>141.5</v>
      </c>
      <c r="H223" s="4">
        <v>142.19999999999999</v>
      </c>
      <c r="I223" s="4">
        <v>122</v>
      </c>
      <c r="J223" s="4">
        <v>136.4</v>
      </c>
      <c r="K223" s="4">
        <v>129.69999999999999</v>
      </c>
      <c r="L223" s="4">
        <v>121</v>
      </c>
      <c r="M223" s="4">
        <v>109</v>
      </c>
      <c r="N223" s="4">
        <v>139.69999999999999</v>
      </c>
      <c r="O223" s="4">
        <v>133.6</v>
      </c>
      <c r="P223" s="4">
        <v>154.9</v>
      </c>
      <c r="Q223" s="4">
        <v>137.5</v>
      </c>
      <c r="R223" s="6">
        <v>1757.1</v>
      </c>
      <c r="S223" s="4">
        <v>163.4</v>
      </c>
      <c r="T223" s="4">
        <v>147.69999999999999</v>
      </c>
      <c r="U223" s="4">
        <v>139.69999999999999</v>
      </c>
      <c r="V223" s="4">
        <v>146.5</v>
      </c>
      <c r="W223" s="6">
        <v>433.9</v>
      </c>
      <c r="X223" s="4">
        <v>148.5</v>
      </c>
      <c r="Y223" s="4">
        <v>138.4</v>
      </c>
      <c r="Z223" s="4">
        <v>143.69999999999999</v>
      </c>
      <c r="AA223" s="4">
        <v>145.6</v>
      </c>
      <c r="AB223" s="4">
        <v>123.9</v>
      </c>
      <c r="AC223" s="6">
        <v>850.39999999999986</v>
      </c>
      <c r="AD223" s="4">
        <v>137.1</v>
      </c>
      <c r="AE223" s="4">
        <v>150.30000000000001</v>
      </c>
      <c r="AF223" s="4">
        <v>134.1</v>
      </c>
      <c r="AG223" s="4">
        <v>137.4</v>
      </c>
      <c r="AH223" s="4">
        <v>139.9</v>
      </c>
      <c r="AI223" s="6">
        <v>572</v>
      </c>
      <c r="AJ223" s="4">
        <v>3613.3999999999996</v>
      </c>
      <c r="AK223" s="4">
        <v>535</v>
      </c>
      <c r="AL223" s="4">
        <v>266.10000000000002</v>
      </c>
      <c r="AM223" s="4">
        <v>261.7</v>
      </c>
      <c r="AN223" s="4">
        <v>435.7</v>
      </c>
      <c r="AO223" s="4">
        <v>258.60000000000002</v>
      </c>
      <c r="AP223">
        <v>704.8</v>
      </c>
    </row>
    <row r="224" spans="1:42" x14ac:dyDescent="0.25">
      <c r="A224" s="4" t="s">
        <v>41</v>
      </c>
      <c r="B224" s="4">
        <v>2019</v>
      </c>
      <c r="C224" s="4" t="s">
        <v>46</v>
      </c>
      <c r="D224" s="4" t="s">
        <v>251</v>
      </c>
      <c r="E224" s="4">
        <v>136.9</v>
      </c>
      <c r="F224" s="4">
        <v>154.1</v>
      </c>
      <c r="G224" s="4">
        <v>138.69999999999999</v>
      </c>
      <c r="H224" s="4">
        <v>142.5</v>
      </c>
      <c r="I224" s="4">
        <v>124.1</v>
      </c>
      <c r="J224" s="4">
        <v>136.1</v>
      </c>
      <c r="K224" s="4">
        <v>128.19999999999999</v>
      </c>
      <c r="L224" s="4">
        <v>122.3</v>
      </c>
      <c r="M224" s="4">
        <v>108.3</v>
      </c>
      <c r="N224" s="4">
        <v>138.9</v>
      </c>
      <c r="O224" s="4">
        <v>137.4</v>
      </c>
      <c r="P224" s="4">
        <v>156.4</v>
      </c>
      <c r="Q224" s="4">
        <v>137.30000000000001</v>
      </c>
      <c r="R224" s="6">
        <v>1761.2000000000003</v>
      </c>
      <c r="S224" s="4">
        <v>162.9</v>
      </c>
      <c r="T224" s="4">
        <v>150.80000000000001</v>
      </c>
      <c r="U224" s="4">
        <v>146.1</v>
      </c>
      <c r="V224" s="4">
        <v>150.1</v>
      </c>
      <c r="W224" s="6">
        <v>447</v>
      </c>
      <c r="X224" s="4">
        <v>149</v>
      </c>
      <c r="Y224" s="4">
        <v>146.4</v>
      </c>
      <c r="Z224" s="4">
        <v>150</v>
      </c>
      <c r="AA224" s="4">
        <v>150.4</v>
      </c>
      <c r="AB224" s="4">
        <v>129.9</v>
      </c>
      <c r="AC224" s="6">
        <v>881.19999999999993</v>
      </c>
      <c r="AD224" s="4">
        <v>143.80000000000001</v>
      </c>
      <c r="AE224" s="4">
        <v>155.5</v>
      </c>
      <c r="AF224" s="4">
        <v>134</v>
      </c>
      <c r="AG224" s="4">
        <v>142.4</v>
      </c>
      <c r="AH224" s="4">
        <v>141.19999999999999</v>
      </c>
      <c r="AI224" s="6">
        <v>583.1</v>
      </c>
      <c r="AJ224" s="4">
        <v>3672.5</v>
      </c>
      <c r="AK224" s="4">
        <v>539.40000000000009</v>
      </c>
      <c r="AL224" s="4">
        <v>264.29999999999995</v>
      </c>
      <c r="AM224" s="4">
        <v>263</v>
      </c>
      <c r="AN224" s="4">
        <v>435.29999999999995</v>
      </c>
      <c r="AO224" s="4">
        <v>259.2</v>
      </c>
      <c r="AP224">
        <v>730.8</v>
      </c>
    </row>
    <row r="225" spans="1:42" x14ac:dyDescent="0.25">
      <c r="A225" s="4" t="s">
        <v>43</v>
      </c>
      <c r="B225" s="4">
        <v>2019</v>
      </c>
      <c r="C225" s="4" t="s">
        <v>46</v>
      </c>
      <c r="D225" s="4" t="s">
        <v>251</v>
      </c>
      <c r="E225" s="4">
        <v>139.69999999999999</v>
      </c>
      <c r="F225" s="4">
        <v>151.1</v>
      </c>
      <c r="G225" s="4">
        <v>142.9</v>
      </c>
      <c r="H225" s="4">
        <v>141.9</v>
      </c>
      <c r="I225" s="4">
        <v>118.4</v>
      </c>
      <c r="J225" s="4">
        <v>139.4</v>
      </c>
      <c r="K225" s="4">
        <v>141.19999999999999</v>
      </c>
      <c r="L225" s="4">
        <v>120.7</v>
      </c>
      <c r="M225" s="4">
        <v>110.4</v>
      </c>
      <c r="N225" s="4">
        <v>140.69999999999999</v>
      </c>
      <c r="O225" s="4">
        <v>128.5</v>
      </c>
      <c r="P225" s="4">
        <v>153.9</v>
      </c>
      <c r="Q225" s="4">
        <v>139.6</v>
      </c>
      <c r="R225" s="6">
        <v>1768.4</v>
      </c>
      <c r="S225" s="4">
        <v>165.3</v>
      </c>
      <c r="T225" s="4">
        <v>143.5</v>
      </c>
      <c r="U225" s="4">
        <v>131.19999999999999</v>
      </c>
      <c r="V225" s="4">
        <v>141.6</v>
      </c>
      <c r="W225" s="6">
        <v>416.29999999999995</v>
      </c>
      <c r="X225" s="4">
        <v>149</v>
      </c>
      <c r="Y225" s="4">
        <v>128.80000000000001</v>
      </c>
      <c r="Z225" s="4">
        <v>136.80000000000001</v>
      </c>
      <c r="AA225" s="4">
        <v>139.19999999999999</v>
      </c>
      <c r="AB225" s="4">
        <v>119.9</v>
      </c>
      <c r="AC225" s="6">
        <v>820.39999999999986</v>
      </c>
      <c r="AD225" s="4">
        <v>133</v>
      </c>
      <c r="AE225" s="4">
        <v>146.69999999999999</v>
      </c>
      <c r="AF225" s="4">
        <v>132.5</v>
      </c>
      <c r="AG225" s="4">
        <v>132.80000000000001</v>
      </c>
      <c r="AH225" s="4">
        <v>139.5</v>
      </c>
      <c r="AI225" s="6">
        <v>563.6</v>
      </c>
      <c r="AJ225" s="4">
        <v>3568.6999999999994</v>
      </c>
      <c r="AK225" s="4">
        <v>532.4</v>
      </c>
      <c r="AL225" s="4">
        <v>280.60000000000002</v>
      </c>
      <c r="AM225" s="4">
        <v>259.10000000000002</v>
      </c>
      <c r="AN225" s="4">
        <v>435.9</v>
      </c>
      <c r="AO225" s="4">
        <v>260.39999999999998</v>
      </c>
      <c r="AP225">
        <v>681.2</v>
      </c>
    </row>
    <row r="226" spans="1:42" x14ac:dyDescent="0.25">
      <c r="A226" s="4" t="s">
        <v>44</v>
      </c>
      <c r="B226" s="4">
        <v>2019</v>
      </c>
      <c r="C226" s="4" t="s">
        <v>46</v>
      </c>
      <c r="D226" s="4" t="s">
        <v>251</v>
      </c>
      <c r="E226" s="4">
        <v>137.80000000000001</v>
      </c>
      <c r="F226" s="4">
        <v>153</v>
      </c>
      <c r="G226" s="4">
        <v>140.30000000000001</v>
      </c>
      <c r="H226" s="4">
        <v>142.30000000000001</v>
      </c>
      <c r="I226" s="4">
        <v>122</v>
      </c>
      <c r="J226" s="4">
        <v>137.6</v>
      </c>
      <c r="K226" s="4">
        <v>132.6</v>
      </c>
      <c r="L226" s="4">
        <v>121.8</v>
      </c>
      <c r="M226" s="4">
        <v>109</v>
      </c>
      <c r="N226" s="4">
        <v>139.5</v>
      </c>
      <c r="O226" s="4">
        <v>133.69999999999999</v>
      </c>
      <c r="P226" s="4">
        <v>155.19999999999999</v>
      </c>
      <c r="Q226" s="4">
        <v>138.1</v>
      </c>
      <c r="R226" s="6">
        <v>1762.9</v>
      </c>
      <c r="S226" s="4">
        <v>163.5</v>
      </c>
      <c r="T226" s="4">
        <v>147.9</v>
      </c>
      <c r="U226" s="4">
        <v>139.9</v>
      </c>
      <c r="V226" s="4">
        <v>146.69999999999999</v>
      </c>
      <c r="W226" s="6">
        <v>434.5</v>
      </c>
      <c r="X226" s="4">
        <v>149</v>
      </c>
      <c r="Y226" s="4">
        <v>139.69999999999999</v>
      </c>
      <c r="Z226" s="4">
        <v>143.80000000000001</v>
      </c>
      <c r="AA226" s="4">
        <v>146.19999999999999</v>
      </c>
      <c r="AB226" s="4">
        <v>124.6</v>
      </c>
      <c r="AC226" s="6">
        <v>853.60000000000014</v>
      </c>
      <c r="AD226" s="4">
        <v>137.69999999999999</v>
      </c>
      <c r="AE226" s="4">
        <v>150.30000000000001</v>
      </c>
      <c r="AF226" s="4">
        <v>133.4</v>
      </c>
      <c r="AG226" s="4">
        <v>137.69999999999999</v>
      </c>
      <c r="AH226" s="4">
        <v>140.4</v>
      </c>
      <c r="AI226" s="6">
        <v>572.29999999999995</v>
      </c>
      <c r="AJ226" s="4">
        <v>3623.3</v>
      </c>
      <c r="AK226" s="4">
        <v>536</v>
      </c>
      <c r="AL226" s="4">
        <v>270.2</v>
      </c>
      <c r="AM226" s="4">
        <v>261.5</v>
      </c>
      <c r="AN226" s="4">
        <v>435.6</v>
      </c>
      <c r="AO226" s="4">
        <v>259.60000000000002</v>
      </c>
      <c r="AP226">
        <v>707.40000000000009</v>
      </c>
    </row>
    <row r="227" spans="1:42" ht="31.5" customHeight="1" x14ac:dyDescent="0.25">
      <c r="A227" s="4" t="s">
        <v>41</v>
      </c>
      <c r="B227" s="4">
        <v>2019</v>
      </c>
      <c r="C227" s="4" t="s">
        <v>47</v>
      </c>
      <c r="D227" s="4" t="s">
        <v>252</v>
      </c>
      <c r="E227" s="7">
        <v>137.31666666666666</v>
      </c>
      <c r="F227" s="7">
        <v>157.76666666666668</v>
      </c>
      <c r="G227" s="7">
        <v>137.51666666666665</v>
      </c>
      <c r="H227" s="7">
        <v>142.85</v>
      </c>
      <c r="I227" s="7">
        <v>124.13333333333334</v>
      </c>
      <c r="J227" s="7">
        <v>140.13333333333333</v>
      </c>
      <c r="K227" s="7">
        <v>135.45000000000002</v>
      </c>
      <c r="L227" s="7">
        <v>124.91666666666667</v>
      </c>
      <c r="M227" s="7">
        <v>109.28333333333335</v>
      </c>
      <c r="N227" s="7">
        <v>139.73333333333335</v>
      </c>
      <c r="O227" s="7">
        <v>137.66666666666666</v>
      </c>
      <c r="P227" s="7">
        <v>156.35</v>
      </c>
      <c r="Q227" s="7">
        <v>139.18333333333334</v>
      </c>
      <c r="R227" s="6">
        <v>1782.3000000000002</v>
      </c>
      <c r="S227" s="7">
        <v>163.4</v>
      </c>
      <c r="T227" s="7">
        <v>151.03333333333333</v>
      </c>
      <c r="U227" s="7">
        <v>146.16666666666666</v>
      </c>
      <c r="V227" s="7">
        <v>150.36666666666665</v>
      </c>
      <c r="W227" s="6">
        <v>447.56666666666661</v>
      </c>
      <c r="X227" s="7">
        <v>149.21666666666667</v>
      </c>
      <c r="Y227" s="7">
        <v>146.56666666666669</v>
      </c>
      <c r="Z227" s="7">
        <v>149.88333333333333</v>
      </c>
      <c r="AA227" s="7">
        <v>150.85</v>
      </c>
      <c r="AB227" s="7">
        <v>129.88333333333333</v>
      </c>
      <c r="AC227" s="6">
        <v>883.01666666666665</v>
      </c>
      <c r="AD227" s="7">
        <v>144.98333333333335</v>
      </c>
      <c r="AE227" s="7">
        <v>156.61666666666667</v>
      </c>
      <c r="AF227" s="7">
        <v>134.53333333333333</v>
      </c>
      <c r="AG227" s="7">
        <v>142.78333333333333</v>
      </c>
      <c r="AH227" s="7">
        <v>142.35</v>
      </c>
      <c r="AI227" s="6">
        <v>585.69999999999993</v>
      </c>
      <c r="AJ227" s="4">
        <v>3698.583333333333</v>
      </c>
      <c r="AK227" s="4">
        <v>542.48333333333335</v>
      </c>
      <c r="AL227" s="4">
        <v>275.58333333333337</v>
      </c>
      <c r="AM227" s="4">
        <v>263.86666666666667</v>
      </c>
      <c r="AN227" s="4">
        <v>438.13333333333333</v>
      </c>
      <c r="AO227" s="4">
        <v>262.23333333333335</v>
      </c>
      <c r="AP227">
        <v>732.16666666666663</v>
      </c>
    </row>
    <row r="228" spans="1:42" x14ac:dyDescent="0.25">
      <c r="A228" s="4" t="s">
        <v>43</v>
      </c>
      <c r="B228" s="4">
        <v>2019</v>
      </c>
      <c r="C228" s="4" t="s">
        <v>47</v>
      </c>
      <c r="D228" s="4" t="s">
        <v>252</v>
      </c>
      <c r="E228" s="7">
        <v>138.13333333333333</v>
      </c>
      <c r="F228" s="7">
        <v>156.61666666666667</v>
      </c>
      <c r="G228" s="7">
        <v>139.29999999999998</v>
      </c>
      <c r="H228" s="7">
        <v>142.73333333333332</v>
      </c>
      <c r="I228" s="7">
        <v>122.08333333333333</v>
      </c>
      <c r="J228" s="7">
        <v>142.16666666666666</v>
      </c>
      <c r="K228" s="7">
        <v>141.23333333333335</v>
      </c>
      <c r="L228" s="7">
        <v>124.38333333333334</v>
      </c>
      <c r="M228" s="7">
        <v>109.85000000000001</v>
      </c>
      <c r="N228" s="7">
        <v>140.13333333333333</v>
      </c>
      <c r="O228" s="7">
        <v>133.91666666666666</v>
      </c>
      <c r="P228" s="7">
        <v>155.38333333333333</v>
      </c>
      <c r="Q228" s="7">
        <v>140.21666666666667</v>
      </c>
      <c r="R228" s="6">
        <v>1786.15</v>
      </c>
      <c r="S228" s="7">
        <v>164.04999999999998</v>
      </c>
      <c r="T228" s="7">
        <v>148.18333333333331</v>
      </c>
      <c r="U228" s="7">
        <v>139.98333333333335</v>
      </c>
      <c r="V228" s="7">
        <v>146.98333333333335</v>
      </c>
      <c r="W228" s="6">
        <v>435.15</v>
      </c>
      <c r="X228" s="7">
        <v>149.21666666666667</v>
      </c>
      <c r="Y228" s="7">
        <v>139.73333333333332</v>
      </c>
      <c r="Z228" s="7">
        <v>143.79999999999998</v>
      </c>
      <c r="AA228" s="7">
        <v>146.51666666666668</v>
      </c>
      <c r="AB228" s="7">
        <v>124.48333333333333</v>
      </c>
      <c r="AC228" s="6">
        <v>855.23333333333335</v>
      </c>
      <c r="AD228" s="7">
        <v>138.46666666666667</v>
      </c>
      <c r="AE228" s="7">
        <v>151.48333333333335</v>
      </c>
      <c r="AF228" s="7">
        <v>133.95000000000002</v>
      </c>
      <c r="AG228" s="7">
        <v>138.04999999999998</v>
      </c>
      <c r="AH228" s="7">
        <v>141.5</v>
      </c>
      <c r="AI228" s="6">
        <v>574.51666666666665</v>
      </c>
      <c r="AJ228" s="4">
        <v>3651.05</v>
      </c>
      <c r="AK228" s="4">
        <v>539.36666666666667</v>
      </c>
      <c r="AL228" s="4">
        <v>283.39999999999998</v>
      </c>
      <c r="AM228" s="4">
        <v>262.21666666666664</v>
      </c>
      <c r="AN228" s="4">
        <v>438.65</v>
      </c>
      <c r="AO228" s="4">
        <v>262.51666666666665</v>
      </c>
      <c r="AP228">
        <v>708.7166666666667</v>
      </c>
    </row>
    <row r="229" spans="1:42" x14ac:dyDescent="0.25">
      <c r="A229" s="4" t="s">
        <v>44</v>
      </c>
      <c r="B229" s="4">
        <v>2019</v>
      </c>
      <c r="C229" s="4" t="s">
        <v>47</v>
      </c>
      <c r="D229" s="4" t="s">
        <v>252</v>
      </c>
      <c r="E229" s="7">
        <v>139.98333333333335</v>
      </c>
      <c r="F229" s="7">
        <v>154.51666666666665</v>
      </c>
      <c r="G229" s="7">
        <v>142.15</v>
      </c>
      <c r="H229" s="7">
        <v>142.53333333333333</v>
      </c>
      <c r="I229" s="7">
        <v>118.56666666666666</v>
      </c>
      <c r="J229" s="7">
        <v>144.48333333333335</v>
      </c>
      <c r="K229" s="7">
        <v>152.46666666666667</v>
      </c>
      <c r="L229" s="7">
        <v>123.25</v>
      </c>
      <c r="M229" s="7">
        <v>111</v>
      </c>
      <c r="N229" s="7">
        <v>140.91666666666666</v>
      </c>
      <c r="O229" s="7">
        <v>128.71666666666667</v>
      </c>
      <c r="P229" s="7">
        <v>154.30000000000001</v>
      </c>
      <c r="Q229" s="7">
        <v>142</v>
      </c>
      <c r="R229" s="6">
        <v>1794.8833333333334</v>
      </c>
      <c r="S229" s="7">
        <v>165.83333333333334</v>
      </c>
      <c r="T229" s="7">
        <v>143.79999999999998</v>
      </c>
      <c r="U229" s="7">
        <v>131.28333333333333</v>
      </c>
      <c r="V229" s="7">
        <v>141.9</v>
      </c>
      <c r="W229" s="6">
        <v>416.98333333333335</v>
      </c>
      <c r="X229" s="7">
        <v>149.21666666666667</v>
      </c>
      <c r="Y229" s="7">
        <v>128.56666666666666</v>
      </c>
      <c r="Z229" s="7">
        <v>137</v>
      </c>
      <c r="AA229" s="7">
        <v>139.4</v>
      </c>
      <c r="AB229" s="7">
        <v>119.66666666666667</v>
      </c>
      <c r="AC229" s="6">
        <v>821.71666666666658</v>
      </c>
      <c r="AD229" s="7">
        <v>133.4</v>
      </c>
      <c r="AE229" s="7">
        <v>147.86666666666665</v>
      </c>
      <c r="AF229" s="7">
        <v>133.1</v>
      </c>
      <c r="AG229" s="7">
        <v>133.06666666666669</v>
      </c>
      <c r="AH229" s="7">
        <v>140.5</v>
      </c>
      <c r="AI229" s="6">
        <v>565.40000000000009</v>
      </c>
      <c r="AJ229" s="4">
        <v>3598.9833333333336</v>
      </c>
      <c r="AK229" s="4">
        <v>536.01666666666665</v>
      </c>
      <c r="AL229" s="4">
        <v>296.95000000000005</v>
      </c>
      <c r="AM229" s="4">
        <v>259.48333333333335</v>
      </c>
      <c r="AN229" s="4">
        <v>439.19999999999993</v>
      </c>
      <c r="AO229" s="4">
        <v>263.23333333333335</v>
      </c>
      <c r="AP229">
        <v>682.31666666666661</v>
      </c>
    </row>
    <row r="230" spans="1:42" ht="31.5" customHeight="1" x14ac:dyDescent="0.25">
      <c r="A230" s="4" t="s">
        <v>41</v>
      </c>
      <c r="B230" s="4">
        <v>2019</v>
      </c>
      <c r="C230" s="4" t="s">
        <v>48</v>
      </c>
      <c r="D230" s="4" t="s">
        <v>253</v>
      </c>
      <c r="E230" s="4">
        <v>137.4</v>
      </c>
      <c r="F230" s="4">
        <v>159.5</v>
      </c>
      <c r="G230" s="4">
        <v>134.5</v>
      </c>
      <c r="H230" s="4">
        <v>142.6</v>
      </c>
      <c r="I230" s="4">
        <v>124</v>
      </c>
      <c r="J230" s="4">
        <v>143.69999999999999</v>
      </c>
      <c r="K230" s="4">
        <v>133.4</v>
      </c>
      <c r="L230" s="4">
        <v>125.1</v>
      </c>
      <c r="M230" s="4">
        <v>109.3</v>
      </c>
      <c r="N230" s="4">
        <v>139.30000000000001</v>
      </c>
      <c r="O230" s="4">
        <v>137.69999999999999</v>
      </c>
      <c r="P230" s="4">
        <v>156.4</v>
      </c>
      <c r="Q230" s="4">
        <v>139.19999999999999</v>
      </c>
      <c r="R230" s="6">
        <v>1782.1000000000001</v>
      </c>
      <c r="S230" s="4">
        <v>163.30000000000001</v>
      </c>
      <c r="T230" s="4">
        <v>151.30000000000001</v>
      </c>
      <c r="U230" s="4">
        <v>146.6</v>
      </c>
      <c r="V230" s="4">
        <v>150.69999999999999</v>
      </c>
      <c r="W230" s="6">
        <v>448.59999999999997</v>
      </c>
      <c r="X230" s="4">
        <v>150.1</v>
      </c>
      <c r="Y230" s="4">
        <v>146.9</v>
      </c>
      <c r="Z230" s="4">
        <v>149.5</v>
      </c>
      <c r="AA230" s="4">
        <v>151.30000000000001</v>
      </c>
      <c r="AB230" s="4">
        <v>130.19999999999999</v>
      </c>
      <c r="AC230" s="6">
        <v>884.7</v>
      </c>
      <c r="AD230" s="4">
        <v>145.9</v>
      </c>
      <c r="AE230" s="4">
        <v>156.69999999999999</v>
      </c>
      <c r="AF230" s="4">
        <v>133.9</v>
      </c>
      <c r="AG230" s="4">
        <v>142.9</v>
      </c>
      <c r="AH230" s="4">
        <v>142.4</v>
      </c>
      <c r="AI230" s="6">
        <v>586</v>
      </c>
      <c r="AJ230" s="4">
        <v>3701.4000000000005</v>
      </c>
      <c r="AK230" s="4">
        <v>542.59999999999991</v>
      </c>
      <c r="AL230" s="4">
        <v>277.10000000000002</v>
      </c>
      <c r="AM230" s="4">
        <v>263.3</v>
      </c>
      <c r="AN230" s="4">
        <v>436.6</v>
      </c>
      <c r="AO230" s="4">
        <v>262.5</v>
      </c>
      <c r="AP230">
        <v>733.40000000000009</v>
      </c>
    </row>
    <row r="231" spans="1:42" x14ac:dyDescent="0.25">
      <c r="A231" s="4" t="s">
        <v>43</v>
      </c>
      <c r="B231" s="4">
        <v>2019</v>
      </c>
      <c r="C231" s="4" t="s">
        <v>48</v>
      </c>
      <c r="D231" s="4" t="s">
        <v>253</v>
      </c>
      <c r="E231" s="4">
        <v>140.4</v>
      </c>
      <c r="F231" s="4">
        <v>156.69999999999999</v>
      </c>
      <c r="G231" s="4">
        <v>138.30000000000001</v>
      </c>
      <c r="H231" s="4">
        <v>142.4</v>
      </c>
      <c r="I231" s="4">
        <v>118.6</v>
      </c>
      <c r="J231" s="4">
        <v>149.69999999999999</v>
      </c>
      <c r="K231" s="4">
        <v>161.6</v>
      </c>
      <c r="L231" s="4">
        <v>124.4</v>
      </c>
      <c r="M231" s="4">
        <v>111.2</v>
      </c>
      <c r="N231" s="4">
        <v>141</v>
      </c>
      <c r="O231" s="4">
        <v>128.9</v>
      </c>
      <c r="P231" s="4">
        <v>154.5</v>
      </c>
      <c r="Q231" s="4">
        <v>143.80000000000001</v>
      </c>
      <c r="R231" s="6">
        <v>1811.5000000000002</v>
      </c>
      <c r="S231" s="4">
        <v>166.2</v>
      </c>
      <c r="T231" s="4">
        <v>144</v>
      </c>
      <c r="U231" s="4">
        <v>131.69999999999999</v>
      </c>
      <c r="V231" s="4">
        <v>142.19999999999999</v>
      </c>
      <c r="W231" s="6">
        <v>417.9</v>
      </c>
      <c r="X231" s="4">
        <v>150.1</v>
      </c>
      <c r="Y231" s="4">
        <v>129.4</v>
      </c>
      <c r="Z231" s="4">
        <v>137.19999999999999</v>
      </c>
      <c r="AA231" s="4">
        <v>139.80000000000001</v>
      </c>
      <c r="AB231" s="4">
        <v>120.1</v>
      </c>
      <c r="AC231" s="6">
        <v>824.6</v>
      </c>
      <c r="AD231" s="4">
        <v>134</v>
      </c>
      <c r="AE231" s="4">
        <v>148</v>
      </c>
      <c r="AF231" s="4">
        <v>132.6</v>
      </c>
      <c r="AG231" s="4">
        <v>133.30000000000001</v>
      </c>
      <c r="AH231" s="4">
        <v>141.5</v>
      </c>
      <c r="AI231" s="6">
        <v>566.09999999999991</v>
      </c>
      <c r="AJ231" s="4">
        <v>3620.1</v>
      </c>
      <c r="AK231" s="4">
        <v>538.40000000000009</v>
      </c>
      <c r="AL231" s="4">
        <v>311.29999999999995</v>
      </c>
      <c r="AM231" s="4">
        <v>259.60000000000002</v>
      </c>
      <c r="AN231" s="4">
        <v>437.4</v>
      </c>
      <c r="AO231" s="4">
        <v>264.8</v>
      </c>
      <c r="AP231">
        <v>684.8</v>
      </c>
    </row>
    <row r="232" spans="1:42" x14ac:dyDescent="0.25">
      <c r="A232" s="4" t="s">
        <v>44</v>
      </c>
      <c r="B232" s="4">
        <v>2019</v>
      </c>
      <c r="C232" s="4" t="s">
        <v>48</v>
      </c>
      <c r="D232" s="4" t="s">
        <v>253</v>
      </c>
      <c r="E232" s="4">
        <v>138.30000000000001</v>
      </c>
      <c r="F232" s="4">
        <v>158.5</v>
      </c>
      <c r="G232" s="4">
        <v>136</v>
      </c>
      <c r="H232" s="4">
        <v>142.5</v>
      </c>
      <c r="I232" s="4">
        <v>122</v>
      </c>
      <c r="J232" s="4">
        <v>146.5</v>
      </c>
      <c r="K232" s="4">
        <v>143</v>
      </c>
      <c r="L232" s="4">
        <v>124.9</v>
      </c>
      <c r="M232" s="4">
        <v>109.9</v>
      </c>
      <c r="N232" s="4">
        <v>139.9</v>
      </c>
      <c r="O232" s="4">
        <v>134</v>
      </c>
      <c r="P232" s="4">
        <v>155.5</v>
      </c>
      <c r="Q232" s="4">
        <v>140.9</v>
      </c>
      <c r="R232" s="6">
        <v>1791.9000000000003</v>
      </c>
      <c r="S232" s="4">
        <v>164.1</v>
      </c>
      <c r="T232" s="4">
        <v>148.4</v>
      </c>
      <c r="U232" s="4">
        <v>140.4</v>
      </c>
      <c r="V232" s="4">
        <v>147.30000000000001</v>
      </c>
      <c r="W232" s="6">
        <v>436.1</v>
      </c>
      <c r="X232" s="4">
        <v>150.1</v>
      </c>
      <c r="Y232" s="4">
        <v>140.30000000000001</v>
      </c>
      <c r="Z232" s="4">
        <v>143.69999999999999</v>
      </c>
      <c r="AA232" s="4">
        <v>146.9</v>
      </c>
      <c r="AB232" s="4">
        <v>124.9</v>
      </c>
      <c r="AC232" s="6">
        <v>857.5</v>
      </c>
      <c r="AD232" s="4">
        <v>139.19999999999999</v>
      </c>
      <c r="AE232" s="4">
        <v>151.6</v>
      </c>
      <c r="AF232" s="4">
        <v>133.4</v>
      </c>
      <c r="AG232" s="4">
        <v>138.19999999999999</v>
      </c>
      <c r="AH232" s="4">
        <v>142</v>
      </c>
      <c r="AI232" s="6">
        <v>574.89999999999986</v>
      </c>
      <c r="AJ232" s="4">
        <v>3660.4000000000005</v>
      </c>
      <c r="AK232" s="4">
        <v>540.29999999999995</v>
      </c>
      <c r="AL232" s="4">
        <v>289.5</v>
      </c>
      <c r="AM232" s="4">
        <v>261.89999999999998</v>
      </c>
      <c r="AN232" s="4">
        <v>437</v>
      </c>
      <c r="AO232" s="4">
        <v>263.20000000000005</v>
      </c>
      <c r="AP232">
        <v>710.6</v>
      </c>
    </row>
    <row r="233" spans="1:42" x14ac:dyDescent="0.25">
      <c r="A233" s="4" t="s">
        <v>41</v>
      </c>
      <c r="B233" s="4">
        <v>2019</v>
      </c>
      <c r="C233" s="4" t="s">
        <v>49</v>
      </c>
      <c r="D233" s="4" t="s">
        <v>254</v>
      </c>
      <c r="E233" s="4">
        <v>137.80000000000001</v>
      </c>
      <c r="F233" s="4">
        <v>163.5</v>
      </c>
      <c r="G233" s="4">
        <v>136.19999999999999</v>
      </c>
      <c r="H233" s="4">
        <v>143.19999999999999</v>
      </c>
      <c r="I233" s="4">
        <v>124.3</v>
      </c>
      <c r="J233" s="4">
        <v>143.30000000000001</v>
      </c>
      <c r="K233" s="4">
        <v>140.6</v>
      </c>
      <c r="L233" s="4">
        <v>128.69999999999999</v>
      </c>
      <c r="M233" s="4">
        <v>110.6</v>
      </c>
      <c r="N233" s="4">
        <v>140.4</v>
      </c>
      <c r="O233" s="4">
        <v>138</v>
      </c>
      <c r="P233" s="4">
        <v>156.6</v>
      </c>
      <c r="Q233" s="4">
        <v>141</v>
      </c>
      <c r="R233" s="6">
        <v>1804.1999999999998</v>
      </c>
      <c r="S233" s="4">
        <v>164.2</v>
      </c>
      <c r="T233" s="4">
        <v>151.4</v>
      </c>
      <c r="U233" s="4">
        <v>146.5</v>
      </c>
      <c r="V233" s="4">
        <v>150.69999999999999</v>
      </c>
      <c r="W233" s="6">
        <v>448.59999999999997</v>
      </c>
      <c r="X233" s="4">
        <v>149.4</v>
      </c>
      <c r="Y233" s="4">
        <v>147.80000000000001</v>
      </c>
      <c r="Z233" s="4">
        <v>149.6</v>
      </c>
      <c r="AA233" s="4">
        <v>151.69999999999999</v>
      </c>
      <c r="AB233" s="4">
        <v>130.19999999999999</v>
      </c>
      <c r="AC233" s="6">
        <v>886.40000000000009</v>
      </c>
      <c r="AD233" s="4">
        <v>146.4</v>
      </c>
      <c r="AE233" s="4">
        <v>157.69999999999999</v>
      </c>
      <c r="AF233" s="4">
        <v>134.80000000000001</v>
      </c>
      <c r="AG233" s="4">
        <v>143.30000000000001</v>
      </c>
      <c r="AH233" s="4">
        <v>143.6</v>
      </c>
      <c r="AI233" s="6">
        <v>588.70000000000005</v>
      </c>
      <c r="AJ233" s="4">
        <v>3727.8999999999996</v>
      </c>
      <c r="AK233" s="4">
        <v>546.20000000000005</v>
      </c>
      <c r="AL233" s="4">
        <v>283.89999999999998</v>
      </c>
      <c r="AM233" s="4">
        <v>264.7</v>
      </c>
      <c r="AN233" s="4">
        <v>442.9</v>
      </c>
      <c r="AO233" s="4">
        <v>266.5</v>
      </c>
      <c r="AP233">
        <v>734.7</v>
      </c>
    </row>
    <row r="234" spans="1:42" x14ac:dyDescent="0.25">
      <c r="A234" s="4" t="s">
        <v>43</v>
      </c>
      <c r="B234" s="4">
        <v>2019</v>
      </c>
      <c r="C234" s="4" t="s">
        <v>49</v>
      </c>
      <c r="D234" s="4" t="s">
        <v>254</v>
      </c>
      <c r="E234" s="4">
        <v>140.69999999999999</v>
      </c>
      <c r="F234" s="4">
        <v>159.6</v>
      </c>
      <c r="G234" s="4">
        <v>140.4</v>
      </c>
      <c r="H234" s="4">
        <v>143.4</v>
      </c>
      <c r="I234" s="4">
        <v>118.6</v>
      </c>
      <c r="J234" s="4">
        <v>150.9</v>
      </c>
      <c r="K234" s="4">
        <v>169.8</v>
      </c>
      <c r="L234" s="4">
        <v>127.4</v>
      </c>
      <c r="M234" s="4">
        <v>111.8</v>
      </c>
      <c r="N234" s="4">
        <v>141</v>
      </c>
      <c r="O234" s="4">
        <v>129</v>
      </c>
      <c r="P234" s="4">
        <v>155.1</v>
      </c>
      <c r="Q234" s="4">
        <v>145.6</v>
      </c>
      <c r="R234" s="6">
        <v>1833.2999999999997</v>
      </c>
      <c r="S234" s="4">
        <v>166.7</v>
      </c>
      <c r="T234" s="4">
        <v>144.30000000000001</v>
      </c>
      <c r="U234" s="4">
        <v>131.69999999999999</v>
      </c>
      <c r="V234" s="4">
        <v>142.4</v>
      </c>
      <c r="W234" s="6">
        <v>418.4</v>
      </c>
      <c r="X234" s="4">
        <v>149.4</v>
      </c>
      <c r="Y234" s="4">
        <v>130.5</v>
      </c>
      <c r="Z234" s="4">
        <v>137.4</v>
      </c>
      <c r="AA234" s="4">
        <v>140.30000000000001</v>
      </c>
      <c r="AB234" s="4">
        <v>119.6</v>
      </c>
      <c r="AC234" s="6">
        <v>826.09999999999991</v>
      </c>
      <c r="AD234" s="4">
        <v>134.30000000000001</v>
      </c>
      <c r="AE234" s="4">
        <v>148.9</v>
      </c>
      <c r="AF234" s="4">
        <v>133.69999999999999</v>
      </c>
      <c r="AG234" s="4">
        <v>133.6</v>
      </c>
      <c r="AH234" s="4">
        <v>142.1</v>
      </c>
      <c r="AI234" s="6">
        <v>568.29999999999995</v>
      </c>
      <c r="AJ234" s="4">
        <v>3646.0999999999995</v>
      </c>
      <c r="AK234" s="4">
        <v>541.5</v>
      </c>
      <c r="AL234" s="4">
        <v>320.70000000000005</v>
      </c>
      <c r="AM234" s="4">
        <v>259.60000000000002</v>
      </c>
      <c r="AN234" s="4">
        <v>443.4</v>
      </c>
      <c r="AO234" s="4">
        <v>268.10000000000002</v>
      </c>
      <c r="AP234">
        <v>685.8</v>
      </c>
    </row>
    <row r="235" spans="1:42" x14ac:dyDescent="0.25">
      <c r="A235" s="4" t="s">
        <v>44</v>
      </c>
      <c r="B235" s="4">
        <v>2019</v>
      </c>
      <c r="C235" s="4" t="s">
        <v>49</v>
      </c>
      <c r="D235" s="4" t="s">
        <v>254</v>
      </c>
      <c r="E235" s="4">
        <v>138.69999999999999</v>
      </c>
      <c r="F235" s="4">
        <v>162.1</v>
      </c>
      <c r="G235" s="4">
        <v>137.80000000000001</v>
      </c>
      <c r="H235" s="4">
        <v>143.30000000000001</v>
      </c>
      <c r="I235" s="4">
        <v>122.2</v>
      </c>
      <c r="J235" s="4">
        <v>146.80000000000001</v>
      </c>
      <c r="K235" s="4">
        <v>150.5</v>
      </c>
      <c r="L235" s="4">
        <v>128.30000000000001</v>
      </c>
      <c r="M235" s="4">
        <v>111</v>
      </c>
      <c r="N235" s="4">
        <v>140.6</v>
      </c>
      <c r="O235" s="4">
        <v>134.19999999999999</v>
      </c>
      <c r="P235" s="4">
        <v>155.9</v>
      </c>
      <c r="Q235" s="4">
        <v>142.69999999999999</v>
      </c>
      <c r="R235" s="6">
        <v>1814.1000000000001</v>
      </c>
      <c r="S235" s="4">
        <v>164.9</v>
      </c>
      <c r="T235" s="4">
        <v>148.6</v>
      </c>
      <c r="U235" s="4">
        <v>140.4</v>
      </c>
      <c r="V235" s="4">
        <v>147.4</v>
      </c>
      <c r="W235" s="6">
        <v>436.4</v>
      </c>
      <c r="X235" s="4">
        <v>149.4</v>
      </c>
      <c r="Y235" s="4">
        <v>141.19999999999999</v>
      </c>
      <c r="Z235" s="4">
        <v>143.80000000000001</v>
      </c>
      <c r="AA235" s="4">
        <v>147.4</v>
      </c>
      <c r="AB235" s="4">
        <v>124.6</v>
      </c>
      <c r="AC235" s="6">
        <v>858.90000000000009</v>
      </c>
      <c r="AD235" s="4">
        <v>139.6</v>
      </c>
      <c r="AE235" s="4">
        <v>152.5</v>
      </c>
      <c r="AF235" s="4">
        <v>134.30000000000001</v>
      </c>
      <c r="AG235" s="4">
        <v>138.6</v>
      </c>
      <c r="AH235" s="4">
        <v>142.9</v>
      </c>
      <c r="AI235" s="6">
        <v>577.4</v>
      </c>
      <c r="AJ235" s="4">
        <v>3686.8</v>
      </c>
      <c r="AK235" s="4">
        <v>543.79999999999995</v>
      </c>
      <c r="AL235" s="4">
        <v>297.3</v>
      </c>
      <c r="AM235" s="4">
        <v>262.8</v>
      </c>
      <c r="AN235" s="4">
        <v>443.2</v>
      </c>
      <c r="AO235" s="4">
        <v>267</v>
      </c>
      <c r="AP235">
        <v>711.5</v>
      </c>
    </row>
    <row r="236" spans="1:42" x14ac:dyDescent="0.25">
      <c r="A236" s="4" t="s">
        <v>41</v>
      </c>
      <c r="B236" s="4">
        <v>2019</v>
      </c>
      <c r="C236" s="4" t="s">
        <v>50</v>
      </c>
      <c r="D236" s="4" t="s">
        <v>255</v>
      </c>
      <c r="E236" s="4">
        <v>138.4</v>
      </c>
      <c r="F236" s="4">
        <v>164</v>
      </c>
      <c r="G236" s="4">
        <v>138.4</v>
      </c>
      <c r="H236" s="4">
        <v>143.9</v>
      </c>
      <c r="I236" s="4">
        <v>124.4</v>
      </c>
      <c r="J236" s="4">
        <v>146.4</v>
      </c>
      <c r="K236" s="4">
        <v>150.1</v>
      </c>
      <c r="L236" s="4">
        <v>130.6</v>
      </c>
      <c r="M236" s="4">
        <v>110.8</v>
      </c>
      <c r="N236" s="4">
        <v>141.69999999999999</v>
      </c>
      <c r="O236" s="4">
        <v>138.5</v>
      </c>
      <c r="P236" s="4">
        <v>156.69999999999999</v>
      </c>
      <c r="Q236" s="4">
        <v>143</v>
      </c>
      <c r="R236" s="6">
        <v>1826.8999999999999</v>
      </c>
      <c r="S236" s="4">
        <v>164.5</v>
      </c>
      <c r="T236" s="4">
        <v>151.6</v>
      </c>
      <c r="U236" s="4">
        <v>146.6</v>
      </c>
      <c r="V236" s="4">
        <v>150.9</v>
      </c>
      <c r="W236" s="6">
        <v>449.1</v>
      </c>
      <c r="X236" s="4">
        <v>150.6</v>
      </c>
      <c r="Y236" s="4">
        <v>146.80000000000001</v>
      </c>
      <c r="Z236" s="4">
        <v>150</v>
      </c>
      <c r="AA236" s="4">
        <v>152.19999999999999</v>
      </c>
      <c r="AB236" s="4">
        <v>131.19999999999999</v>
      </c>
      <c r="AC236" s="6">
        <v>889.9</v>
      </c>
      <c r="AD236" s="4">
        <v>147.5</v>
      </c>
      <c r="AE236" s="4">
        <v>159.1</v>
      </c>
      <c r="AF236" s="4">
        <v>136.1</v>
      </c>
      <c r="AG236" s="4">
        <v>144.19999999999999</v>
      </c>
      <c r="AH236" s="4">
        <v>144.9</v>
      </c>
      <c r="AI236" s="6">
        <v>592.29999999999995</v>
      </c>
      <c r="AJ236" s="4">
        <v>3758.2</v>
      </c>
      <c r="AK236" s="4">
        <v>549</v>
      </c>
      <c r="AL236" s="4">
        <v>296.5</v>
      </c>
      <c r="AM236" s="4">
        <v>266.10000000000002</v>
      </c>
      <c r="AN236" s="4">
        <v>446.29999999999995</v>
      </c>
      <c r="AO236" s="4">
        <v>269</v>
      </c>
      <c r="AP236">
        <v>737.69999999999993</v>
      </c>
    </row>
    <row r="237" spans="1:42" x14ac:dyDescent="0.25">
      <c r="A237" s="4" t="s">
        <v>43</v>
      </c>
      <c r="B237" s="4">
        <v>2019</v>
      </c>
      <c r="C237" s="4" t="s">
        <v>50</v>
      </c>
      <c r="D237" s="4" t="s">
        <v>255</v>
      </c>
      <c r="E237" s="4">
        <v>141.4</v>
      </c>
      <c r="F237" s="4">
        <v>160.19999999999999</v>
      </c>
      <c r="G237" s="4">
        <v>142.5</v>
      </c>
      <c r="H237" s="4">
        <v>144.1</v>
      </c>
      <c r="I237" s="4">
        <v>119.3</v>
      </c>
      <c r="J237" s="4">
        <v>154.69999999999999</v>
      </c>
      <c r="K237" s="4">
        <v>180.1</v>
      </c>
      <c r="L237" s="4">
        <v>128.9</v>
      </c>
      <c r="M237" s="4">
        <v>111.8</v>
      </c>
      <c r="N237" s="4">
        <v>141.6</v>
      </c>
      <c r="O237" s="4">
        <v>129.5</v>
      </c>
      <c r="P237" s="4">
        <v>155.6</v>
      </c>
      <c r="Q237" s="4">
        <v>147.69999999999999</v>
      </c>
      <c r="R237" s="6">
        <v>1857.3999999999999</v>
      </c>
      <c r="S237" s="4">
        <v>167.2</v>
      </c>
      <c r="T237" s="4">
        <v>144.69999999999999</v>
      </c>
      <c r="U237" s="4">
        <v>131.9</v>
      </c>
      <c r="V237" s="4">
        <v>142.69999999999999</v>
      </c>
      <c r="W237" s="6">
        <v>419.3</v>
      </c>
      <c r="X237" s="4">
        <v>150.6</v>
      </c>
      <c r="Y237" s="4">
        <v>127</v>
      </c>
      <c r="Z237" s="4">
        <v>137.69999999999999</v>
      </c>
      <c r="AA237" s="4">
        <v>140.80000000000001</v>
      </c>
      <c r="AB237" s="4">
        <v>120.6</v>
      </c>
      <c r="AC237" s="6">
        <v>827.1</v>
      </c>
      <c r="AD237" s="4">
        <v>135</v>
      </c>
      <c r="AE237" s="4">
        <v>150.4</v>
      </c>
      <c r="AF237" s="4">
        <v>135.1</v>
      </c>
      <c r="AG237" s="4">
        <v>134.5</v>
      </c>
      <c r="AH237" s="4">
        <v>143.30000000000001</v>
      </c>
      <c r="AI237" s="6">
        <v>571.79999999999995</v>
      </c>
      <c r="AJ237" s="4">
        <v>3675.5999999999995</v>
      </c>
      <c r="AK237" s="4">
        <v>544.59999999999991</v>
      </c>
      <c r="AL237" s="4">
        <v>334.79999999999995</v>
      </c>
      <c r="AM237" s="4">
        <v>260.89999999999998</v>
      </c>
      <c r="AN237" s="4">
        <v>446.79999999999995</v>
      </c>
      <c r="AO237" s="4">
        <v>270.3</v>
      </c>
      <c r="AP237">
        <v>686.3</v>
      </c>
    </row>
    <row r="238" spans="1:42" x14ac:dyDescent="0.25">
      <c r="A238" s="4" t="s">
        <v>44</v>
      </c>
      <c r="B238" s="4">
        <v>2019</v>
      </c>
      <c r="C238" s="4" t="s">
        <v>50</v>
      </c>
      <c r="D238" s="4" t="s">
        <v>255</v>
      </c>
      <c r="E238" s="4">
        <v>139.30000000000001</v>
      </c>
      <c r="F238" s="4">
        <v>162.69999999999999</v>
      </c>
      <c r="G238" s="4">
        <v>140</v>
      </c>
      <c r="H238" s="4">
        <v>144</v>
      </c>
      <c r="I238" s="4">
        <v>122.5</v>
      </c>
      <c r="J238" s="4">
        <v>150.30000000000001</v>
      </c>
      <c r="K238" s="4">
        <v>160.30000000000001</v>
      </c>
      <c r="L238" s="4">
        <v>130</v>
      </c>
      <c r="M238" s="4">
        <v>111.1</v>
      </c>
      <c r="N238" s="4">
        <v>141.69999999999999</v>
      </c>
      <c r="O238" s="4">
        <v>134.69999999999999</v>
      </c>
      <c r="P238" s="4">
        <v>156.19999999999999</v>
      </c>
      <c r="Q238" s="4">
        <v>144.69999999999999</v>
      </c>
      <c r="R238" s="6">
        <v>1837.5</v>
      </c>
      <c r="S238" s="4">
        <v>165.2</v>
      </c>
      <c r="T238" s="4">
        <v>148.9</v>
      </c>
      <c r="U238" s="4">
        <v>140.5</v>
      </c>
      <c r="V238" s="4">
        <v>147.6</v>
      </c>
      <c r="W238" s="6">
        <v>437</v>
      </c>
      <c r="X238" s="4">
        <v>150.6</v>
      </c>
      <c r="Y238" s="4">
        <v>139.30000000000001</v>
      </c>
      <c r="Z238" s="4">
        <v>144.19999999999999</v>
      </c>
      <c r="AA238" s="4">
        <v>147.9</v>
      </c>
      <c r="AB238" s="4">
        <v>125.6</v>
      </c>
      <c r="AC238" s="6">
        <v>861.6</v>
      </c>
      <c r="AD238" s="4">
        <v>140.5</v>
      </c>
      <c r="AE238" s="4">
        <v>154</v>
      </c>
      <c r="AF238" s="4">
        <v>135.69999999999999</v>
      </c>
      <c r="AG238" s="4">
        <v>139.5</v>
      </c>
      <c r="AH238" s="4">
        <v>144.19999999999999</v>
      </c>
      <c r="AI238" s="6">
        <v>580.9</v>
      </c>
      <c r="AJ238" s="4">
        <v>3717</v>
      </c>
      <c r="AK238" s="4">
        <v>546.70000000000005</v>
      </c>
      <c r="AL238" s="4">
        <v>310.60000000000002</v>
      </c>
      <c r="AM238" s="4">
        <v>264.2</v>
      </c>
      <c r="AN238" s="4">
        <v>446.7</v>
      </c>
      <c r="AO238" s="4">
        <v>269.3</v>
      </c>
      <c r="AP238">
        <v>713.69999999999993</v>
      </c>
    </row>
    <row r="239" spans="1:42" x14ac:dyDescent="0.25">
      <c r="A239" s="4" t="s">
        <v>41</v>
      </c>
      <c r="B239" s="4">
        <v>2019</v>
      </c>
      <c r="C239" s="4" t="s">
        <v>51</v>
      </c>
      <c r="D239" s="4" t="s">
        <v>256</v>
      </c>
      <c r="E239" s="4">
        <v>139.19999999999999</v>
      </c>
      <c r="F239" s="4">
        <v>161.9</v>
      </c>
      <c r="G239" s="4">
        <v>137.1</v>
      </c>
      <c r="H239" s="4">
        <v>144.6</v>
      </c>
      <c r="I239" s="4">
        <v>124.7</v>
      </c>
      <c r="J239" s="4">
        <v>145.5</v>
      </c>
      <c r="K239" s="4">
        <v>156.19999999999999</v>
      </c>
      <c r="L239" s="4">
        <v>131.5</v>
      </c>
      <c r="M239" s="4">
        <v>111.7</v>
      </c>
      <c r="N239" s="4">
        <v>142.69999999999999</v>
      </c>
      <c r="O239" s="4">
        <v>138.5</v>
      </c>
      <c r="P239" s="4">
        <v>156.9</v>
      </c>
      <c r="Q239" s="4">
        <v>144</v>
      </c>
      <c r="R239" s="6">
        <v>1834.5000000000002</v>
      </c>
      <c r="S239" s="4">
        <v>165.1</v>
      </c>
      <c r="T239" s="4">
        <v>151.80000000000001</v>
      </c>
      <c r="U239" s="4">
        <v>146.6</v>
      </c>
      <c r="V239" s="4">
        <v>151.1</v>
      </c>
      <c r="W239" s="6">
        <v>449.5</v>
      </c>
      <c r="X239" s="4">
        <v>151.6</v>
      </c>
      <c r="Y239" s="4">
        <v>146.4</v>
      </c>
      <c r="Z239" s="4">
        <v>150.19999999999999</v>
      </c>
      <c r="AA239" s="4">
        <v>152.69999999999999</v>
      </c>
      <c r="AB239" s="4">
        <v>131.4</v>
      </c>
      <c r="AC239" s="6">
        <v>892</v>
      </c>
      <c r="AD239" s="4">
        <v>148</v>
      </c>
      <c r="AE239" s="4">
        <v>159.69999999999999</v>
      </c>
      <c r="AF239" s="4">
        <v>138.80000000000001</v>
      </c>
      <c r="AG239" s="4">
        <v>144.9</v>
      </c>
      <c r="AH239" s="4">
        <v>145.69999999999999</v>
      </c>
      <c r="AI239" s="6">
        <v>596.80000000000007</v>
      </c>
      <c r="AJ239" s="4">
        <v>3772.8</v>
      </c>
      <c r="AK239" s="4">
        <v>551.1</v>
      </c>
      <c r="AL239" s="4">
        <v>301.7</v>
      </c>
      <c r="AM239" s="4">
        <v>267.39999999999998</v>
      </c>
      <c r="AN239" s="4">
        <v>443.6</v>
      </c>
      <c r="AO239" s="4">
        <v>270.7</v>
      </c>
      <c r="AP239">
        <v>739.3</v>
      </c>
    </row>
    <row r="240" spans="1:42" x14ac:dyDescent="0.25">
      <c r="A240" s="4" t="s">
        <v>43</v>
      </c>
      <c r="B240" s="4">
        <v>2019</v>
      </c>
      <c r="C240" s="4" t="s">
        <v>51</v>
      </c>
      <c r="D240" s="4" t="s">
        <v>256</v>
      </c>
      <c r="E240" s="4">
        <v>142.1</v>
      </c>
      <c r="F240" s="4">
        <v>158.30000000000001</v>
      </c>
      <c r="G240" s="4">
        <v>140.80000000000001</v>
      </c>
      <c r="H240" s="4">
        <v>144.9</v>
      </c>
      <c r="I240" s="4">
        <v>119.9</v>
      </c>
      <c r="J240" s="4">
        <v>153.9</v>
      </c>
      <c r="K240" s="4">
        <v>189.1</v>
      </c>
      <c r="L240" s="4">
        <v>129.80000000000001</v>
      </c>
      <c r="M240" s="4">
        <v>112.7</v>
      </c>
      <c r="N240" s="4">
        <v>142.5</v>
      </c>
      <c r="O240" s="4">
        <v>129.80000000000001</v>
      </c>
      <c r="P240" s="4">
        <v>156.19999999999999</v>
      </c>
      <c r="Q240" s="4">
        <v>149.1</v>
      </c>
      <c r="R240" s="6">
        <v>1869.1</v>
      </c>
      <c r="S240" s="4">
        <v>167.9</v>
      </c>
      <c r="T240" s="4">
        <v>145</v>
      </c>
      <c r="U240" s="4">
        <v>132.19999999999999</v>
      </c>
      <c r="V240" s="4">
        <v>143</v>
      </c>
      <c r="W240" s="6">
        <v>420.2</v>
      </c>
      <c r="X240" s="4">
        <v>151.6</v>
      </c>
      <c r="Y240" s="4">
        <v>125.5</v>
      </c>
      <c r="Z240" s="4">
        <v>138.1</v>
      </c>
      <c r="AA240" s="4">
        <v>141.5</v>
      </c>
      <c r="AB240" s="4">
        <v>120.8</v>
      </c>
      <c r="AC240" s="6">
        <v>829</v>
      </c>
      <c r="AD240" s="4">
        <v>135.4</v>
      </c>
      <c r="AE240" s="4">
        <v>151.5</v>
      </c>
      <c r="AF240" s="4">
        <v>137.80000000000001</v>
      </c>
      <c r="AG240" s="4">
        <v>135.30000000000001</v>
      </c>
      <c r="AH240" s="4">
        <v>144.19999999999999</v>
      </c>
      <c r="AI240" s="6">
        <v>576.40000000000009</v>
      </c>
      <c r="AJ240" s="4">
        <v>3694.7</v>
      </c>
      <c r="AK240" s="4">
        <v>547.79999999999995</v>
      </c>
      <c r="AL240" s="4">
        <v>343</v>
      </c>
      <c r="AM240" s="4">
        <v>262.39999999999998</v>
      </c>
      <c r="AN240" s="4">
        <v>444</v>
      </c>
      <c r="AO240" s="4">
        <v>271.89999999999998</v>
      </c>
      <c r="AP240">
        <v>687.5</v>
      </c>
    </row>
    <row r="241" spans="1:42" x14ac:dyDescent="0.25">
      <c r="A241" s="4" t="s">
        <v>44</v>
      </c>
      <c r="B241" s="4">
        <v>2019</v>
      </c>
      <c r="C241" s="4" t="s">
        <v>51</v>
      </c>
      <c r="D241" s="4" t="s">
        <v>256</v>
      </c>
      <c r="E241" s="4">
        <v>140.1</v>
      </c>
      <c r="F241" s="4">
        <v>160.6</v>
      </c>
      <c r="G241" s="4">
        <v>138.5</v>
      </c>
      <c r="H241" s="4">
        <v>144.69999999999999</v>
      </c>
      <c r="I241" s="4">
        <v>122.9</v>
      </c>
      <c r="J241" s="4">
        <v>149.4</v>
      </c>
      <c r="K241" s="4">
        <v>167.4</v>
      </c>
      <c r="L241" s="4">
        <v>130.9</v>
      </c>
      <c r="M241" s="4">
        <v>112</v>
      </c>
      <c r="N241" s="4">
        <v>142.6</v>
      </c>
      <c r="O241" s="4">
        <v>134.9</v>
      </c>
      <c r="P241" s="4">
        <v>156.6</v>
      </c>
      <c r="Q241" s="4">
        <v>145.9</v>
      </c>
      <c r="R241" s="6">
        <v>1846.5</v>
      </c>
      <c r="S241" s="4">
        <v>165.8</v>
      </c>
      <c r="T241" s="4">
        <v>149.1</v>
      </c>
      <c r="U241" s="4">
        <v>140.6</v>
      </c>
      <c r="V241" s="4">
        <v>147.9</v>
      </c>
      <c r="W241" s="6">
        <v>437.6</v>
      </c>
      <c r="X241" s="4">
        <v>151.6</v>
      </c>
      <c r="Y241" s="4">
        <v>138.5</v>
      </c>
      <c r="Z241" s="4">
        <v>144.5</v>
      </c>
      <c r="AA241" s="4">
        <v>148.5</v>
      </c>
      <c r="AB241" s="4">
        <v>125.8</v>
      </c>
      <c r="AC241" s="6">
        <v>863.8</v>
      </c>
      <c r="AD241" s="4">
        <v>140.9</v>
      </c>
      <c r="AE241" s="4">
        <v>154.9</v>
      </c>
      <c r="AF241" s="4">
        <v>138.4</v>
      </c>
      <c r="AG241" s="4">
        <v>140.19999999999999</v>
      </c>
      <c r="AH241" s="4">
        <v>145</v>
      </c>
      <c r="AI241" s="6">
        <v>585.29999999999995</v>
      </c>
      <c r="AJ241" s="4">
        <v>3733.2</v>
      </c>
      <c r="AK241" s="4">
        <v>549.4</v>
      </c>
      <c r="AL241" s="4">
        <v>316.8</v>
      </c>
      <c r="AM241" s="4">
        <v>265.5</v>
      </c>
      <c r="AN241" s="4">
        <v>443.8</v>
      </c>
      <c r="AO241" s="4">
        <v>271</v>
      </c>
      <c r="AP241">
        <v>715.3</v>
      </c>
    </row>
    <row r="242" spans="1:42" x14ac:dyDescent="0.25">
      <c r="A242" s="4" t="s">
        <v>41</v>
      </c>
      <c r="B242" s="4">
        <v>2019</v>
      </c>
      <c r="C242" s="4" t="s">
        <v>52</v>
      </c>
      <c r="D242" s="4" t="s">
        <v>257</v>
      </c>
      <c r="E242" s="4">
        <v>140.1</v>
      </c>
      <c r="F242" s="4">
        <v>161.9</v>
      </c>
      <c r="G242" s="4">
        <v>138.30000000000001</v>
      </c>
      <c r="H242" s="4">
        <v>145.69999999999999</v>
      </c>
      <c r="I242" s="4">
        <v>125.1</v>
      </c>
      <c r="J242" s="4">
        <v>143.80000000000001</v>
      </c>
      <c r="K242" s="4">
        <v>163.4</v>
      </c>
      <c r="L242" s="4">
        <v>132.19999999999999</v>
      </c>
      <c r="M242" s="4">
        <v>112.8</v>
      </c>
      <c r="N242" s="4">
        <v>144.19999999999999</v>
      </c>
      <c r="O242" s="4">
        <v>138.5</v>
      </c>
      <c r="P242" s="4">
        <v>157.19999999999999</v>
      </c>
      <c r="Q242" s="4">
        <v>145.5</v>
      </c>
      <c r="R242" s="6">
        <v>1848.7</v>
      </c>
      <c r="S242" s="4">
        <v>165.7</v>
      </c>
      <c r="T242" s="4">
        <v>151.69999999999999</v>
      </c>
      <c r="U242" s="4">
        <v>146.6</v>
      </c>
      <c r="V242" s="4">
        <v>151</v>
      </c>
      <c r="W242" s="6">
        <v>449.29999999999995</v>
      </c>
      <c r="X242" s="4">
        <v>152.19999999999999</v>
      </c>
      <c r="Y242" s="4">
        <v>146.9</v>
      </c>
      <c r="Z242" s="4">
        <v>150.30000000000001</v>
      </c>
      <c r="AA242" s="4">
        <v>153.4</v>
      </c>
      <c r="AB242" s="4">
        <v>131.6</v>
      </c>
      <c r="AC242" s="6">
        <v>894.60000000000014</v>
      </c>
      <c r="AD242" s="4">
        <v>148.30000000000001</v>
      </c>
      <c r="AE242" s="4">
        <v>160.19999999999999</v>
      </c>
      <c r="AF242" s="4">
        <v>140.19999999999999</v>
      </c>
      <c r="AG242" s="4">
        <v>145.4</v>
      </c>
      <c r="AH242" s="4">
        <v>146.69999999999999</v>
      </c>
      <c r="AI242" s="6">
        <v>599.6</v>
      </c>
      <c r="AJ242" s="4">
        <v>3792.2000000000003</v>
      </c>
      <c r="AK242" s="4">
        <v>554</v>
      </c>
      <c r="AL242" s="4">
        <v>307.20000000000005</v>
      </c>
      <c r="AM242" s="4">
        <v>269.29999999999995</v>
      </c>
      <c r="AN242" s="4">
        <v>445.90000000000003</v>
      </c>
      <c r="AO242" s="4">
        <v>272.29999999999995</v>
      </c>
      <c r="AP242">
        <v>741.2</v>
      </c>
    </row>
    <row r="243" spans="1:42" x14ac:dyDescent="0.25">
      <c r="A243" s="4" t="s">
        <v>43</v>
      </c>
      <c r="B243" s="4">
        <v>2019</v>
      </c>
      <c r="C243" s="4" t="s">
        <v>52</v>
      </c>
      <c r="D243" s="4" t="s">
        <v>257</v>
      </c>
      <c r="E243" s="4">
        <v>142.69999999999999</v>
      </c>
      <c r="F243" s="4">
        <v>158.69999999999999</v>
      </c>
      <c r="G243" s="4">
        <v>141.6</v>
      </c>
      <c r="H243" s="4">
        <v>144.9</v>
      </c>
      <c r="I243" s="4">
        <v>120.8</v>
      </c>
      <c r="J243" s="4">
        <v>149.80000000000001</v>
      </c>
      <c r="K243" s="4">
        <v>192.4</v>
      </c>
      <c r="L243" s="4">
        <v>130.30000000000001</v>
      </c>
      <c r="M243" s="4">
        <v>114</v>
      </c>
      <c r="N243" s="4">
        <v>143.80000000000001</v>
      </c>
      <c r="O243" s="4">
        <v>130</v>
      </c>
      <c r="P243" s="4">
        <v>156.4</v>
      </c>
      <c r="Q243" s="4">
        <v>149.5</v>
      </c>
      <c r="R243" s="6">
        <v>1874.9</v>
      </c>
      <c r="S243" s="4">
        <v>168.6</v>
      </c>
      <c r="T243" s="4">
        <v>145.30000000000001</v>
      </c>
      <c r="U243" s="4">
        <v>132.19999999999999</v>
      </c>
      <c r="V243" s="4">
        <v>143.30000000000001</v>
      </c>
      <c r="W243" s="6">
        <v>420.8</v>
      </c>
      <c r="X243" s="4">
        <v>152.19999999999999</v>
      </c>
      <c r="Y243" s="4">
        <v>126.6</v>
      </c>
      <c r="Z243" s="4">
        <v>138.30000000000001</v>
      </c>
      <c r="AA243" s="4">
        <v>141.9</v>
      </c>
      <c r="AB243" s="4">
        <v>121.2</v>
      </c>
      <c r="AC243" s="6">
        <v>831.80000000000007</v>
      </c>
      <c r="AD243" s="4">
        <v>135.9</v>
      </c>
      <c r="AE243" s="4">
        <v>151.6</v>
      </c>
      <c r="AF243" s="4">
        <v>139</v>
      </c>
      <c r="AG243" s="4">
        <v>135.69999999999999</v>
      </c>
      <c r="AH243" s="4">
        <v>144.69999999999999</v>
      </c>
      <c r="AI243" s="6">
        <v>579.20000000000005</v>
      </c>
      <c r="AJ243" s="4">
        <v>3706.7000000000007</v>
      </c>
      <c r="AK243" s="4">
        <v>549.9</v>
      </c>
      <c r="AL243" s="4">
        <v>342.20000000000005</v>
      </c>
      <c r="AM243" s="4">
        <v>264.60000000000002</v>
      </c>
      <c r="AN243" s="4">
        <v>445.19999999999993</v>
      </c>
      <c r="AO243" s="4">
        <v>273</v>
      </c>
      <c r="AP243">
        <v>689.9</v>
      </c>
    </row>
    <row r="244" spans="1:42" x14ac:dyDescent="0.25">
      <c r="A244" s="4" t="s">
        <v>44</v>
      </c>
      <c r="B244" s="4">
        <v>2019</v>
      </c>
      <c r="C244" s="4" t="s">
        <v>52</v>
      </c>
      <c r="D244" s="4" t="s">
        <v>257</v>
      </c>
      <c r="E244" s="4">
        <v>140.9</v>
      </c>
      <c r="F244" s="4">
        <v>160.80000000000001</v>
      </c>
      <c r="G244" s="4">
        <v>139.6</v>
      </c>
      <c r="H244" s="4">
        <v>145.4</v>
      </c>
      <c r="I244" s="4">
        <v>123.5</v>
      </c>
      <c r="J244" s="4">
        <v>146.6</v>
      </c>
      <c r="K244" s="4">
        <v>173.2</v>
      </c>
      <c r="L244" s="4">
        <v>131.6</v>
      </c>
      <c r="M244" s="4">
        <v>113.2</v>
      </c>
      <c r="N244" s="4">
        <v>144.1</v>
      </c>
      <c r="O244" s="4">
        <v>135</v>
      </c>
      <c r="P244" s="4">
        <v>156.80000000000001</v>
      </c>
      <c r="Q244" s="4">
        <v>147</v>
      </c>
      <c r="R244" s="6">
        <v>1857.6999999999998</v>
      </c>
      <c r="S244" s="4">
        <v>166.5</v>
      </c>
      <c r="T244" s="4">
        <v>149.19999999999999</v>
      </c>
      <c r="U244" s="4">
        <v>140.6</v>
      </c>
      <c r="V244" s="4">
        <v>147.9</v>
      </c>
      <c r="W244" s="6">
        <v>437.69999999999993</v>
      </c>
      <c r="X244" s="4">
        <v>152.19999999999999</v>
      </c>
      <c r="Y244" s="4">
        <v>139.19999999999999</v>
      </c>
      <c r="Z244" s="4">
        <v>144.6</v>
      </c>
      <c r="AA244" s="4">
        <v>149</v>
      </c>
      <c r="AB244" s="4">
        <v>126.1</v>
      </c>
      <c r="AC244" s="6">
        <v>866.3</v>
      </c>
      <c r="AD244" s="4">
        <v>141.30000000000001</v>
      </c>
      <c r="AE244" s="4">
        <v>155.19999999999999</v>
      </c>
      <c r="AF244" s="4">
        <v>139.69999999999999</v>
      </c>
      <c r="AG244" s="4">
        <v>140.69999999999999</v>
      </c>
      <c r="AH244" s="4">
        <v>145.80000000000001</v>
      </c>
      <c r="AI244" s="6">
        <v>588.20000000000005</v>
      </c>
      <c r="AJ244" s="4">
        <v>3749.8999999999996</v>
      </c>
      <c r="AK244" s="4">
        <v>552</v>
      </c>
      <c r="AL244" s="4">
        <v>319.79999999999995</v>
      </c>
      <c r="AM244" s="4">
        <v>267.60000000000002</v>
      </c>
      <c r="AN244" s="4">
        <v>445.79999999999995</v>
      </c>
      <c r="AO244" s="4">
        <v>272.5</v>
      </c>
      <c r="AP244">
        <v>717.3</v>
      </c>
    </row>
    <row r="245" spans="1:42" x14ac:dyDescent="0.25">
      <c r="A245" s="4" t="s">
        <v>41</v>
      </c>
      <c r="B245" s="4">
        <v>2019</v>
      </c>
      <c r="C245" s="4" t="s">
        <v>53</v>
      </c>
      <c r="D245" s="4" t="s">
        <v>258</v>
      </c>
      <c r="E245" s="4">
        <v>141</v>
      </c>
      <c r="F245" s="4">
        <v>161.6</v>
      </c>
      <c r="G245" s="4">
        <v>141.19999999999999</v>
      </c>
      <c r="H245" s="4">
        <v>146.5</v>
      </c>
      <c r="I245" s="4">
        <v>125.6</v>
      </c>
      <c r="J245" s="4">
        <v>145.69999999999999</v>
      </c>
      <c r="K245" s="4">
        <v>178.8</v>
      </c>
      <c r="L245" s="4">
        <v>133.1</v>
      </c>
      <c r="M245" s="4">
        <v>113.6</v>
      </c>
      <c r="N245" s="4">
        <v>145.5</v>
      </c>
      <c r="O245" s="4">
        <v>138.6</v>
      </c>
      <c r="P245" s="4">
        <v>157.4</v>
      </c>
      <c r="Q245" s="4">
        <v>148.30000000000001</v>
      </c>
      <c r="R245" s="6">
        <v>1876.8999999999996</v>
      </c>
      <c r="S245" s="4">
        <v>166.3</v>
      </c>
      <c r="T245" s="4">
        <v>151.69999999999999</v>
      </c>
      <c r="U245" s="4">
        <v>146.69999999999999</v>
      </c>
      <c r="V245" s="4">
        <v>151</v>
      </c>
      <c r="W245" s="6">
        <v>449.4</v>
      </c>
      <c r="X245" s="4">
        <v>153</v>
      </c>
      <c r="Y245" s="4">
        <v>147.69999999999999</v>
      </c>
      <c r="Z245" s="4">
        <v>150.6</v>
      </c>
      <c r="AA245" s="4">
        <v>153.69999999999999</v>
      </c>
      <c r="AB245" s="4">
        <v>131.69999999999999</v>
      </c>
      <c r="AC245" s="6">
        <v>897.40000000000009</v>
      </c>
      <c r="AD245" s="4">
        <v>148.69999999999999</v>
      </c>
      <c r="AE245" s="4">
        <v>160.69999999999999</v>
      </c>
      <c r="AF245" s="4">
        <v>140.30000000000001</v>
      </c>
      <c r="AG245" s="4">
        <v>145.69999999999999</v>
      </c>
      <c r="AH245" s="4">
        <v>148.30000000000001</v>
      </c>
      <c r="AI245" s="6">
        <v>601</v>
      </c>
      <c r="AJ245" s="4">
        <v>3824.7</v>
      </c>
      <c r="AK245" s="4">
        <v>557.90000000000009</v>
      </c>
      <c r="AL245" s="4">
        <v>324.5</v>
      </c>
      <c r="AM245" s="4">
        <v>271.10000000000002</v>
      </c>
      <c r="AN245" s="4">
        <v>449.29999999999995</v>
      </c>
      <c r="AO245" s="4">
        <v>274.10000000000002</v>
      </c>
      <c r="AP245">
        <v>743.7</v>
      </c>
    </row>
    <row r="246" spans="1:42" x14ac:dyDescent="0.25">
      <c r="A246" s="4" t="s">
        <v>43</v>
      </c>
      <c r="B246" s="4">
        <v>2019</v>
      </c>
      <c r="C246" s="4" t="s">
        <v>53</v>
      </c>
      <c r="D246" s="4" t="s">
        <v>258</v>
      </c>
      <c r="E246" s="4">
        <v>143.5</v>
      </c>
      <c r="F246" s="4">
        <v>159.80000000000001</v>
      </c>
      <c r="G246" s="4">
        <v>144.69999999999999</v>
      </c>
      <c r="H246" s="4">
        <v>145.6</v>
      </c>
      <c r="I246" s="4">
        <v>121.1</v>
      </c>
      <c r="J246" s="4">
        <v>150.6</v>
      </c>
      <c r="K246" s="4">
        <v>207.2</v>
      </c>
      <c r="L246" s="4">
        <v>131.19999999999999</v>
      </c>
      <c r="M246" s="4">
        <v>114.8</v>
      </c>
      <c r="N246" s="4">
        <v>145.19999999999999</v>
      </c>
      <c r="O246" s="4">
        <v>130.19999999999999</v>
      </c>
      <c r="P246" s="4">
        <v>156.80000000000001</v>
      </c>
      <c r="Q246" s="4">
        <v>151.9</v>
      </c>
      <c r="R246" s="6">
        <v>1902.6000000000001</v>
      </c>
      <c r="S246" s="4">
        <v>169.3</v>
      </c>
      <c r="T246" s="4">
        <v>145.9</v>
      </c>
      <c r="U246" s="4">
        <v>132.4</v>
      </c>
      <c r="V246" s="4">
        <v>143.9</v>
      </c>
      <c r="W246" s="6">
        <v>422.20000000000005</v>
      </c>
      <c r="X246" s="4">
        <v>153</v>
      </c>
      <c r="Y246" s="4">
        <v>128.9</v>
      </c>
      <c r="Z246" s="4">
        <v>138.69999999999999</v>
      </c>
      <c r="AA246" s="4">
        <v>142.4</v>
      </c>
      <c r="AB246" s="4">
        <v>121.5</v>
      </c>
      <c r="AC246" s="6">
        <v>836.2</v>
      </c>
      <c r="AD246" s="4">
        <v>136.19999999999999</v>
      </c>
      <c r="AE246" s="4">
        <v>151.69999999999999</v>
      </c>
      <c r="AF246" s="4">
        <v>139.5</v>
      </c>
      <c r="AG246" s="4">
        <v>136</v>
      </c>
      <c r="AH246" s="4">
        <v>146</v>
      </c>
      <c r="AI246" s="6">
        <v>581</v>
      </c>
      <c r="AJ246" s="4">
        <v>3742</v>
      </c>
      <c r="AK246" s="4">
        <v>553.70000000000005</v>
      </c>
      <c r="AL246" s="4">
        <v>357.79999999999995</v>
      </c>
      <c r="AM246" s="4">
        <v>266.29999999999995</v>
      </c>
      <c r="AN246" s="4">
        <v>450.1</v>
      </c>
      <c r="AO246" s="4">
        <v>274.7</v>
      </c>
      <c r="AP246">
        <v>693.8</v>
      </c>
    </row>
    <row r="247" spans="1:42" x14ac:dyDescent="0.25">
      <c r="A247" s="4" t="s">
        <v>44</v>
      </c>
      <c r="B247" s="4">
        <v>2019</v>
      </c>
      <c r="C247" s="4" t="s">
        <v>53</v>
      </c>
      <c r="D247" s="4" t="s">
        <v>258</v>
      </c>
      <c r="E247" s="4">
        <v>141.80000000000001</v>
      </c>
      <c r="F247" s="4">
        <v>161</v>
      </c>
      <c r="G247" s="4">
        <v>142.6</v>
      </c>
      <c r="H247" s="4">
        <v>146.19999999999999</v>
      </c>
      <c r="I247" s="4">
        <v>123.9</v>
      </c>
      <c r="J247" s="4">
        <v>148</v>
      </c>
      <c r="K247" s="4">
        <v>188.4</v>
      </c>
      <c r="L247" s="4">
        <v>132.5</v>
      </c>
      <c r="M247" s="4">
        <v>114</v>
      </c>
      <c r="N247" s="4">
        <v>145.4</v>
      </c>
      <c r="O247" s="4">
        <v>135.1</v>
      </c>
      <c r="P247" s="4">
        <v>157.1</v>
      </c>
      <c r="Q247" s="4">
        <v>149.6</v>
      </c>
      <c r="R247" s="6">
        <v>1885.5999999999997</v>
      </c>
      <c r="S247" s="4">
        <v>167.1</v>
      </c>
      <c r="T247" s="4">
        <v>149.4</v>
      </c>
      <c r="U247" s="4">
        <v>140.80000000000001</v>
      </c>
      <c r="V247" s="4">
        <v>148.19999999999999</v>
      </c>
      <c r="W247" s="6">
        <v>438.40000000000003</v>
      </c>
      <c r="X247" s="4">
        <v>153</v>
      </c>
      <c r="Y247" s="4">
        <v>140.6</v>
      </c>
      <c r="Z247" s="4">
        <v>145</v>
      </c>
      <c r="AA247" s="4">
        <v>149.4</v>
      </c>
      <c r="AB247" s="4">
        <v>126.3</v>
      </c>
      <c r="AC247" s="6">
        <v>869.69999999999993</v>
      </c>
      <c r="AD247" s="4">
        <v>141.69999999999999</v>
      </c>
      <c r="AE247" s="4">
        <v>155.4</v>
      </c>
      <c r="AF247" s="4">
        <v>140</v>
      </c>
      <c r="AG247" s="4">
        <v>141</v>
      </c>
      <c r="AH247" s="4">
        <v>147.19999999999999</v>
      </c>
      <c r="AI247" s="6">
        <v>589.79999999999995</v>
      </c>
      <c r="AJ247" s="4">
        <v>3783.4999999999991</v>
      </c>
      <c r="AK247" s="4">
        <v>555.79999999999995</v>
      </c>
      <c r="AL247" s="4">
        <v>336.4</v>
      </c>
      <c r="AM247" s="4">
        <v>269.3</v>
      </c>
      <c r="AN247" s="4">
        <v>449.8</v>
      </c>
      <c r="AO247" s="4">
        <v>274.3</v>
      </c>
      <c r="AP247">
        <v>720.3</v>
      </c>
    </row>
    <row r="248" spans="1:42" x14ac:dyDescent="0.25">
      <c r="A248" s="4" t="s">
        <v>41</v>
      </c>
      <c r="B248" s="4">
        <v>2019</v>
      </c>
      <c r="C248" s="4" t="s">
        <v>55</v>
      </c>
      <c r="D248" s="4" t="s">
        <v>259</v>
      </c>
      <c r="E248" s="4">
        <v>141.80000000000001</v>
      </c>
      <c r="F248" s="4">
        <v>163.69999999999999</v>
      </c>
      <c r="G248" s="4">
        <v>143.80000000000001</v>
      </c>
      <c r="H248" s="4">
        <v>147.1</v>
      </c>
      <c r="I248" s="4">
        <v>126</v>
      </c>
      <c r="J248" s="4">
        <v>146.19999999999999</v>
      </c>
      <c r="K248" s="4">
        <v>191.4</v>
      </c>
      <c r="L248" s="4">
        <v>136.19999999999999</v>
      </c>
      <c r="M248" s="4">
        <v>113.8</v>
      </c>
      <c r="N248" s="4">
        <v>147.30000000000001</v>
      </c>
      <c r="O248" s="4">
        <v>138.69999999999999</v>
      </c>
      <c r="P248" s="4">
        <v>157.69999999999999</v>
      </c>
      <c r="Q248" s="4">
        <v>150.9</v>
      </c>
      <c r="R248" s="6">
        <v>1904.6000000000001</v>
      </c>
      <c r="S248" s="4">
        <v>167.2</v>
      </c>
      <c r="T248" s="4">
        <v>152.30000000000001</v>
      </c>
      <c r="U248" s="4">
        <v>147</v>
      </c>
      <c r="V248" s="4">
        <v>151.5</v>
      </c>
      <c r="W248" s="6">
        <v>450.8</v>
      </c>
      <c r="X248" s="4">
        <v>153.5</v>
      </c>
      <c r="Y248" s="4">
        <v>148.4</v>
      </c>
      <c r="Z248" s="4">
        <v>150.9</v>
      </c>
      <c r="AA248" s="4">
        <v>154.30000000000001</v>
      </c>
      <c r="AB248" s="4">
        <v>132.1</v>
      </c>
      <c r="AC248" s="6">
        <v>900</v>
      </c>
      <c r="AD248" s="4">
        <v>149.1</v>
      </c>
      <c r="AE248" s="4">
        <v>160.80000000000001</v>
      </c>
      <c r="AF248" s="4">
        <v>140.6</v>
      </c>
      <c r="AG248" s="4">
        <v>146.1</v>
      </c>
      <c r="AH248" s="4">
        <v>149.9</v>
      </c>
      <c r="AI248" s="6">
        <v>603</v>
      </c>
      <c r="AJ248" s="4">
        <v>3858.4</v>
      </c>
      <c r="AK248" s="4">
        <v>561.1</v>
      </c>
      <c r="AL248" s="4">
        <v>337.6</v>
      </c>
      <c r="AM248" s="4">
        <v>273.3</v>
      </c>
      <c r="AN248" s="4">
        <v>454.6</v>
      </c>
      <c r="AO248" s="4">
        <v>278</v>
      </c>
      <c r="AP248">
        <v>745.7</v>
      </c>
    </row>
    <row r="249" spans="1:42" x14ac:dyDescent="0.25">
      <c r="A249" s="4" t="s">
        <v>43</v>
      </c>
      <c r="B249" s="4">
        <v>2019</v>
      </c>
      <c r="C249" s="4" t="s">
        <v>55</v>
      </c>
      <c r="D249" s="4" t="s">
        <v>259</v>
      </c>
      <c r="E249" s="4">
        <v>144.1</v>
      </c>
      <c r="F249" s="4">
        <v>162.4</v>
      </c>
      <c r="G249" s="4">
        <v>148.4</v>
      </c>
      <c r="H249" s="4">
        <v>145.9</v>
      </c>
      <c r="I249" s="4">
        <v>121.5</v>
      </c>
      <c r="J249" s="4">
        <v>148.80000000000001</v>
      </c>
      <c r="K249" s="4">
        <v>215.7</v>
      </c>
      <c r="L249" s="4">
        <v>134.6</v>
      </c>
      <c r="M249" s="4">
        <v>115</v>
      </c>
      <c r="N249" s="4">
        <v>146.30000000000001</v>
      </c>
      <c r="O249" s="4">
        <v>130.5</v>
      </c>
      <c r="P249" s="4">
        <v>157.19999999999999</v>
      </c>
      <c r="Q249" s="4">
        <v>153.6</v>
      </c>
      <c r="R249" s="6">
        <v>1923.9999999999998</v>
      </c>
      <c r="S249" s="4">
        <v>169.9</v>
      </c>
      <c r="T249" s="4">
        <v>146.30000000000001</v>
      </c>
      <c r="U249" s="4">
        <v>132.6</v>
      </c>
      <c r="V249" s="4">
        <v>144.19999999999999</v>
      </c>
      <c r="W249" s="6">
        <v>423.09999999999997</v>
      </c>
      <c r="X249" s="4">
        <v>153.5</v>
      </c>
      <c r="Y249" s="4">
        <v>132.19999999999999</v>
      </c>
      <c r="Z249" s="4">
        <v>139.1</v>
      </c>
      <c r="AA249" s="4">
        <v>142.80000000000001</v>
      </c>
      <c r="AB249" s="4">
        <v>121.7</v>
      </c>
      <c r="AC249" s="6">
        <v>841.09999999999991</v>
      </c>
      <c r="AD249" s="4">
        <v>136.69999999999999</v>
      </c>
      <c r="AE249" s="4">
        <v>151.80000000000001</v>
      </c>
      <c r="AF249" s="4">
        <v>139.80000000000001</v>
      </c>
      <c r="AG249" s="4">
        <v>136.30000000000001</v>
      </c>
      <c r="AH249" s="4">
        <v>147</v>
      </c>
      <c r="AI249" s="6">
        <v>582.70000000000005</v>
      </c>
      <c r="AJ249" s="4">
        <v>3770.8999999999996</v>
      </c>
      <c r="AK249" s="4">
        <v>556.29999999999995</v>
      </c>
      <c r="AL249" s="4">
        <v>364.5</v>
      </c>
      <c r="AM249" s="4">
        <v>267.8</v>
      </c>
      <c r="AN249" s="4">
        <v>456.70000000000005</v>
      </c>
      <c r="AO249" s="4">
        <v>278.7</v>
      </c>
      <c r="AP249">
        <v>698.3</v>
      </c>
    </row>
    <row r="250" spans="1:42" x14ac:dyDescent="0.25">
      <c r="A250" s="4" t="s">
        <v>44</v>
      </c>
      <c r="B250" s="4">
        <v>2019</v>
      </c>
      <c r="C250" s="4" t="s">
        <v>55</v>
      </c>
      <c r="D250" s="4" t="s">
        <v>259</v>
      </c>
      <c r="E250" s="4">
        <v>142.5</v>
      </c>
      <c r="F250" s="4">
        <v>163.19999999999999</v>
      </c>
      <c r="G250" s="4">
        <v>145.6</v>
      </c>
      <c r="H250" s="4">
        <v>146.69999999999999</v>
      </c>
      <c r="I250" s="4">
        <v>124.3</v>
      </c>
      <c r="J250" s="4">
        <v>147.4</v>
      </c>
      <c r="K250" s="4">
        <v>199.6</v>
      </c>
      <c r="L250" s="4">
        <v>135.69999999999999</v>
      </c>
      <c r="M250" s="4">
        <v>114.2</v>
      </c>
      <c r="N250" s="4">
        <v>147</v>
      </c>
      <c r="O250" s="4">
        <v>135.30000000000001</v>
      </c>
      <c r="P250" s="4">
        <v>157.5</v>
      </c>
      <c r="Q250" s="4">
        <v>151.9</v>
      </c>
      <c r="R250" s="6">
        <v>1910.9</v>
      </c>
      <c r="S250" s="4">
        <v>167.9</v>
      </c>
      <c r="T250" s="4">
        <v>149.9</v>
      </c>
      <c r="U250" s="4">
        <v>141</v>
      </c>
      <c r="V250" s="4">
        <v>148.6</v>
      </c>
      <c r="W250" s="6">
        <v>439.5</v>
      </c>
      <c r="X250" s="4">
        <v>153.5</v>
      </c>
      <c r="Y250" s="4">
        <v>142.30000000000001</v>
      </c>
      <c r="Z250" s="4">
        <v>145.30000000000001</v>
      </c>
      <c r="AA250" s="4">
        <v>149.9</v>
      </c>
      <c r="AB250" s="4">
        <v>126.6</v>
      </c>
      <c r="AC250" s="6">
        <v>873.1</v>
      </c>
      <c r="AD250" s="4">
        <v>142.1</v>
      </c>
      <c r="AE250" s="4">
        <v>155.5</v>
      </c>
      <c r="AF250" s="4">
        <v>140.30000000000001</v>
      </c>
      <c r="AG250" s="4">
        <v>141.30000000000001</v>
      </c>
      <c r="AH250" s="4">
        <v>148.6</v>
      </c>
      <c r="AI250" s="6">
        <v>591.6</v>
      </c>
      <c r="AJ250" s="4">
        <v>3815.1</v>
      </c>
      <c r="AK250" s="4">
        <v>558.9</v>
      </c>
      <c r="AL250" s="4">
        <v>347</v>
      </c>
      <c r="AM250" s="4">
        <v>271.3</v>
      </c>
      <c r="AN250" s="4">
        <v>455.49999999999994</v>
      </c>
      <c r="AO250" s="4">
        <v>278.2</v>
      </c>
      <c r="AP250">
        <v>723.2</v>
      </c>
    </row>
    <row r="251" spans="1:42" x14ac:dyDescent="0.25">
      <c r="A251" s="4" t="s">
        <v>41</v>
      </c>
      <c r="B251" s="4">
        <v>2019</v>
      </c>
      <c r="C251" s="4" t="s">
        <v>56</v>
      </c>
      <c r="D251" s="4" t="s">
        <v>260</v>
      </c>
      <c r="E251" s="4">
        <v>142.80000000000001</v>
      </c>
      <c r="F251" s="4">
        <v>165.3</v>
      </c>
      <c r="G251" s="4">
        <v>149.5</v>
      </c>
      <c r="H251" s="4">
        <v>148.69999999999999</v>
      </c>
      <c r="I251" s="4">
        <v>127.5</v>
      </c>
      <c r="J251" s="4">
        <v>144.30000000000001</v>
      </c>
      <c r="K251" s="4">
        <v>209.5</v>
      </c>
      <c r="L251" s="4">
        <v>138.80000000000001</v>
      </c>
      <c r="M251" s="4">
        <v>113.6</v>
      </c>
      <c r="N251" s="4">
        <v>149.1</v>
      </c>
      <c r="O251" s="4">
        <v>139.30000000000001</v>
      </c>
      <c r="P251" s="4">
        <v>158.30000000000001</v>
      </c>
      <c r="Q251" s="4">
        <v>154.30000000000001</v>
      </c>
      <c r="R251" s="6">
        <v>1940.9999999999995</v>
      </c>
      <c r="S251" s="4">
        <v>167.8</v>
      </c>
      <c r="T251" s="4">
        <v>152.6</v>
      </c>
      <c r="U251" s="4">
        <v>147.30000000000001</v>
      </c>
      <c r="V251" s="4">
        <v>151.9</v>
      </c>
      <c r="W251" s="6">
        <v>451.79999999999995</v>
      </c>
      <c r="X251" s="4">
        <v>152.80000000000001</v>
      </c>
      <c r="Y251" s="4">
        <v>149.9</v>
      </c>
      <c r="Z251" s="4">
        <v>151.19999999999999</v>
      </c>
      <c r="AA251" s="4">
        <v>154.80000000000001</v>
      </c>
      <c r="AB251" s="4">
        <v>135</v>
      </c>
      <c r="AC251" s="6">
        <v>904.80000000000007</v>
      </c>
      <c r="AD251" s="4">
        <v>149.5</v>
      </c>
      <c r="AE251" s="4">
        <v>161.1</v>
      </c>
      <c r="AF251" s="4">
        <v>140.6</v>
      </c>
      <c r="AG251" s="4">
        <v>147.1</v>
      </c>
      <c r="AH251" s="4">
        <v>152.30000000000001</v>
      </c>
      <c r="AI251" s="6">
        <v>605</v>
      </c>
      <c r="AJ251" s="4">
        <v>3902.5999999999995</v>
      </c>
      <c r="AK251" s="4">
        <v>565.5</v>
      </c>
      <c r="AL251" s="4">
        <v>353.8</v>
      </c>
      <c r="AM251" s="4">
        <v>276.60000000000002</v>
      </c>
      <c r="AN251" s="4">
        <v>463.5</v>
      </c>
      <c r="AO251" s="4">
        <v>281.60000000000002</v>
      </c>
      <c r="AP251">
        <v>750.00000000000011</v>
      </c>
    </row>
    <row r="252" spans="1:42" x14ac:dyDescent="0.25">
      <c r="A252" s="4" t="s">
        <v>43</v>
      </c>
      <c r="B252" s="4">
        <v>2019</v>
      </c>
      <c r="C252" s="4" t="s">
        <v>56</v>
      </c>
      <c r="D252" s="4" t="s">
        <v>260</v>
      </c>
      <c r="E252" s="4">
        <v>144.9</v>
      </c>
      <c r="F252" s="4">
        <v>164.5</v>
      </c>
      <c r="G252" s="4">
        <v>153.69999999999999</v>
      </c>
      <c r="H252" s="4">
        <v>147.5</v>
      </c>
      <c r="I252" s="4">
        <v>122.7</v>
      </c>
      <c r="J252" s="4">
        <v>147.19999999999999</v>
      </c>
      <c r="K252" s="4">
        <v>231.5</v>
      </c>
      <c r="L252" s="4">
        <v>137.19999999999999</v>
      </c>
      <c r="M252" s="4">
        <v>114.7</v>
      </c>
      <c r="N252" s="4">
        <v>148</v>
      </c>
      <c r="O252" s="4">
        <v>130.80000000000001</v>
      </c>
      <c r="P252" s="4">
        <v>157.69999999999999</v>
      </c>
      <c r="Q252" s="4">
        <v>156.30000000000001</v>
      </c>
      <c r="R252" s="6">
        <v>1956.7</v>
      </c>
      <c r="S252" s="4">
        <v>170.4</v>
      </c>
      <c r="T252" s="4">
        <v>146.80000000000001</v>
      </c>
      <c r="U252" s="4">
        <v>132.80000000000001</v>
      </c>
      <c r="V252" s="4">
        <v>144.6</v>
      </c>
      <c r="W252" s="6">
        <v>424.20000000000005</v>
      </c>
      <c r="X252" s="4">
        <v>152.80000000000001</v>
      </c>
      <c r="Y252" s="4">
        <v>133.6</v>
      </c>
      <c r="Z252" s="4">
        <v>139.80000000000001</v>
      </c>
      <c r="AA252" s="4">
        <v>143.19999999999999</v>
      </c>
      <c r="AB252" s="4">
        <v>125.2</v>
      </c>
      <c r="AC252" s="6">
        <v>846.5</v>
      </c>
      <c r="AD252" s="4">
        <v>136.80000000000001</v>
      </c>
      <c r="AE252" s="4">
        <v>151.9</v>
      </c>
      <c r="AF252" s="4">
        <v>140.19999999999999</v>
      </c>
      <c r="AG252" s="4">
        <v>137.69999999999999</v>
      </c>
      <c r="AH252" s="4">
        <v>148.30000000000001</v>
      </c>
      <c r="AI252" s="6">
        <v>585.1</v>
      </c>
      <c r="AJ252" s="4">
        <v>3812.5</v>
      </c>
      <c r="AK252" s="4">
        <v>559.5</v>
      </c>
      <c r="AL252" s="4">
        <v>378.7</v>
      </c>
      <c r="AM252" s="4">
        <v>270.7</v>
      </c>
      <c r="AN252" s="4">
        <v>465.7</v>
      </c>
      <c r="AO252" s="4">
        <v>282.10000000000002</v>
      </c>
      <c r="AP252">
        <v>703.3</v>
      </c>
    </row>
    <row r="253" spans="1:42" x14ac:dyDescent="0.25">
      <c r="A253" s="4" t="s">
        <v>44</v>
      </c>
      <c r="B253" s="4">
        <v>2019</v>
      </c>
      <c r="C253" s="4" t="s">
        <v>56</v>
      </c>
      <c r="D253" s="4" t="s">
        <v>260</v>
      </c>
      <c r="E253" s="4">
        <v>143.5</v>
      </c>
      <c r="F253" s="4">
        <v>165</v>
      </c>
      <c r="G253" s="4">
        <v>151.1</v>
      </c>
      <c r="H253" s="4">
        <v>148.30000000000001</v>
      </c>
      <c r="I253" s="4">
        <v>125.7</v>
      </c>
      <c r="J253" s="4">
        <v>145.69999999999999</v>
      </c>
      <c r="K253" s="4">
        <v>217</v>
      </c>
      <c r="L253" s="4">
        <v>138.30000000000001</v>
      </c>
      <c r="M253" s="4">
        <v>114</v>
      </c>
      <c r="N253" s="4">
        <v>148.69999999999999</v>
      </c>
      <c r="O253" s="4">
        <v>135.80000000000001</v>
      </c>
      <c r="P253" s="4">
        <v>158</v>
      </c>
      <c r="Q253" s="4">
        <v>155</v>
      </c>
      <c r="R253" s="6">
        <v>1946.1000000000001</v>
      </c>
      <c r="S253" s="4">
        <v>168.5</v>
      </c>
      <c r="T253" s="4">
        <v>150.30000000000001</v>
      </c>
      <c r="U253" s="4">
        <v>141.30000000000001</v>
      </c>
      <c r="V253" s="4">
        <v>149</v>
      </c>
      <c r="W253" s="6">
        <v>440.6</v>
      </c>
      <c r="X253" s="4">
        <v>152.80000000000001</v>
      </c>
      <c r="Y253" s="4">
        <v>143.69999999999999</v>
      </c>
      <c r="Z253" s="4">
        <v>145.80000000000001</v>
      </c>
      <c r="AA253" s="4">
        <v>150.4</v>
      </c>
      <c r="AB253" s="4">
        <v>129.80000000000001</v>
      </c>
      <c r="AC253" s="6">
        <v>878.2</v>
      </c>
      <c r="AD253" s="4">
        <v>142.30000000000001</v>
      </c>
      <c r="AE253" s="4">
        <v>155.69999999999999</v>
      </c>
      <c r="AF253" s="4">
        <v>140.4</v>
      </c>
      <c r="AG253" s="4">
        <v>142.5</v>
      </c>
      <c r="AH253" s="4">
        <v>150.4</v>
      </c>
      <c r="AI253" s="6">
        <v>593.70000000000005</v>
      </c>
      <c r="AJ253" s="4">
        <v>3858.6000000000004</v>
      </c>
      <c r="AK253" s="4">
        <v>562.79999999999995</v>
      </c>
      <c r="AL253" s="4">
        <v>362.7</v>
      </c>
      <c r="AM253" s="4">
        <v>274.39999999999998</v>
      </c>
      <c r="AN253" s="4">
        <v>464.40000000000003</v>
      </c>
      <c r="AO253" s="4">
        <v>281.8</v>
      </c>
      <c r="AP253">
        <v>727.8</v>
      </c>
    </row>
    <row r="254" spans="1:42" x14ac:dyDescent="0.25">
      <c r="A254" s="4" t="s">
        <v>41</v>
      </c>
      <c r="B254" s="4">
        <v>2020</v>
      </c>
      <c r="C254" s="4" t="s">
        <v>42</v>
      </c>
      <c r="D254" s="4" t="s">
        <v>261</v>
      </c>
      <c r="E254" s="4">
        <v>143.69999999999999</v>
      </c>
      <c r="F254" s="4">
        <v>167.3</v>
      </c>
      <c r="G254" s="4">
        <v>153.5</v>
      </c>
      <c r="H254" s="4">
        <v>150.5</v>
      </c>
      <c r="I254" s="4">
        <v>132</v>
      </c>
      <c r="J254" s="4">
        <v>142.19999999999999</v>
      </c>
      <c r="K254" s="4">
        <v>191.5</v>
      </c>
      <c r="L254" s="4">
        <v>141.1</v>
      </c>
      <c r="M254" s="4">
        <v>113.8</v>
      </c>
      <c r="N254" s="4">
        <v>151.6</v>
      </c>
      <c r="O254" s="4">
        <v>139.69999999999999</v>
      </c>
      <c r="P254" s="4">
        <v>158.69999999999999</v>
      </c>
      <c r="Q254" s="4">
        <v>153</v>
      </c>
      <c r="R254" s="6">
        <v>1938.6</v>
      </c>
      <c r="S254" s="4">
        <v>168.6</v>
      </c>
      <c r="T254" s="4">
        <v>152.80000000000001</v>
      </c>
      <c r="U254" s="4">
        <v>147.4</v>
      </c>
      <c r="V254" s="4">
        <v>152.1</v>
      </c>
      <c r="W254" s="6">
        <v>452.30000000000007</v>
      </c>
      <c r="X254" s="4">
        <v>153.9</v>
      </c>
      <c r="Y254" s="4">
        <v>150.4</v>
      </c>
      <c r="Z254" s="4">
        <v>151.69999999999999</v>
      </c>
      <c r="AA254" s="4">
        <v>155.69999999999999</v>
      </c>
      <c r="AB254" s="4">
        <v>136.30000000000001</v>
      </c>
      <c r="AC254" s="6">
        <v>909.7</v>
      </c>
      <c r="AD254" s="4">
        <v>150.1</v>
      </c>
      <c r="AE254" s="4">
        <v>161.69999999999999</v>
      </c>
      <c r="AF254" s="4">
        <v>142.5</v>
      </c>
      <c r="AG254" s="4">
        <v>148.1</v>
      </c>
      <c r="AH254" s="4">
        <v>151.9</v>
      </c>
      <c r="AI254" s="6">
        <v>609.29999999999995</v>
      </c>
      <c r="AJ254" s="4">
        <v>3909.9000000000005</v>
      </c>
      <c r="AK254" s="4">
        <v>565.20000000000005</v>
      </c>
      <c r="AL254" s="4">
        <v>333.7</v>
      </c>
      <c r="AM254" s="4">
        <v>283.60000000000002</v>
      </c>
      <c r="AN254" s="4">
        <v>471.3</v>
      </c>
      <c r="AO254" s="4">
        <v>284.79999999999995</v>
      </c>
      <c r="AP254">
        <v>754</v>
      </c>
    </row>
    <row r="255" spans="1:42" x14ac:dyDescent="0.25">
      <c r="A255" s="4" t="s">
        <v>43</v>
      </c>
      <c r="B255" s="4">
        <v>2020</v>
      </c>
      <c r="C255" s="4" t="s">
        <v>42</v>
      </c>
      <c r="D255" s="4" t="s">
        <v>261</v>
      </c>
      <c r="E255" s="4">
        <v>145.6</v>
      </c>
      <c r="F255" s="4">
        <v>167.6</v>
      </c>
      <c r="G255" s="4">
        <v>157</v>
      </c>
      <c r="H255" s="4">
        <v>149.30000000000001</v>
      </c>
      <c r="I255" s="4">
        <v>126.3</v>
      </c>
      <c r="J255" s="4">
        <v>144.4</v>
      </c>
      <c r="K255" s="4">
        <v>207.8</v>
      </c>
      <c r="L255" s="4">
        <v>139.1</v>
      </c>
      <c r="M255" s="4">
        <v>114.8</v>
      </c>
      <c r="N255" s="4">
        <v>149.5</v>
      </c>
      <c r="O255" s="4">
        <v>131.1</v>
      </c>
      <c r="P255" s="4">
        <v>158.5</v>
      </c>
      <c r="Q255" s="4">
        <v>154.4</v>
      </c>
      <c r="R255" s="6">
        <v>1945.3999999999999</v>
      </c>
      <c r="S255" s="4">
        <v>170.8</v>
      </c>
      <c r="T255" s="4">
        <v>147</v>
      </c>
      <c r="U255" s="4">
        <v>133.19999999999999</v>
      </c>
      <c r="V255" s="4">
        <v>144.9</v>
      </c>
      <c r="W255" s="6">
        <v>425.1</v>
      </c>
      <c r="X255" s="4">
        <v>153.9</v>
      </c>
      <c r="Y255" s="4">
        <v>135.1</v>
      </c>
      <c r="Z255" s="4">
        <v>140.1</v>
      </c>
      <c r="AA255" s="4">
        <v>143.80000000000001</v>
      </c>
      <c r="AB255" s="4">
        <v>126.1</v>
      </c>
      <c r="AC255" s="6">
        <v>851.10000000000014</v>
      </c>
      <c r="AD255" s="4">
        <v>137.19999999999999</v>
      </c>
      <c r="AE255" s="4">
        <v>152.1</v>
      </c>
      <c r="AF255" s="4">
        <v>142.1</v>
      </c>
      <c r="AG255" s="4">
        <v>138.4</v>
      </c>
      <c r="AH255" s="4">
        <v>148.19999999999999</v>
      </c>
      <c r="AI255" s="6">
        <v>588.5</v>
      </c>
      <c r="AJ255" s="4">
        <v>3810.1000000000004</v>
      </c>
      <c r="AK255" s="4">
        <v>558.79999999999995</v>
      </c>
      <c r="AL255" s="4">
        <v>352.20000000000005</v>
      </c>
      <c r="AM255" s="4">
        <v>275.8</v>
      </c>
      <c r="AN255" s="4">
        <v>473.90000000000003</v>
      </c>
      <c r="AO255" s="4">
        <v>284.7</v>
      </c>
      <c r="AP255">
        <v>707.30000000000007</v>
      </c>
    </row>
    <row r="256" spans="1:42" x14ac:dyDescent="0.25">
      <c r="A256" s="4" t="s">
        <v>44</v>
      </c>
      <c r="B256" s="4">
        <v>2020</v>
      </c>
      <c r="C256" s="4" t="s">
        <v>42</v>
      </c>
      <c r="D256" s="4" t="s">
        <v>261</v>
      </c>
      <c r="E256" s="4">
        <v>144.30000000000001</v>
      </c>
      <c r="F256" s="4">
        <v>167.4</v>
      </c>
      <c r="G256" s="4">
        <v>154.9</v>
      </c>
      <c r="H256" s="4">
        <v>150.1</v>
      </c>
      <c r="I256" s="4">
        <v>129.9</v>
      </c>
      <c r="J256" s="4">
        <v>143.19999999999999</v>
      </c>
      <c r="K256" s="4">
        <v>197</v>
      </c>
      <c r="L256" s="4">
        <v>140.4</v>
      </c>
      <c r="M256" s="4">
        <v>114.1</v>
      </c>
      <c r="N256" s="4">
        <v>150.9</v>
      </c>
      <c r="O256" s="4">
        <v>136.1</v>
      </c>
      <c r="P256" s="4">
        <v>158.6</v>
      </c>
      <c r="Q256" s="4">
        <v>153.5</v>
      </c>
      <c r="R256" s="6">
        <v>1940.3999999999999</v>
      </c>
      <c r="S256" s="4">
        <v>169.2</v>
      </c>
      <c r="T256" s="4">
        <v>150.5</v>
      </c>
      <c r="U256" s="4">
        <v>141.5</v>
      </c>
      <c r="V256" s="4">
        <v>149.19999999999999</v>
      </c>
      <c r="W256" s="6">
        <v>441.2</v>
      </c>
      <c r="X256" s="4">
        <v>153.9</v>
      </c>
      <c r="Y256" s="4">
        <v>144.6</v>
      </c>
      <c r="Z256" s="4">
        <v>146.19999999999999</v>
      </c>
      <c r="AA256" s="4">
        <v>151.19999999999999</v>
      </c>
      <c r="AB256" s="4">
        <v>130.9</v>
      </c>
      <c r="AC256" s="6">
        <v>882.9</v>
      </c>
      <c r="AD256" s="4">
        <v>142.80000000000001</v>
      </c>
      <c r="AE256" s="4">
        <v>156.1</v>
      </c>
      <c r="AF256" s="4">
        <v>142.30000000000001</v>
      </c>
      <c r="AG256" s="4">
        <v>143.4</v>
      </c>
      <c r="AH256" s="4">
        <v>150.19999999999999</v>
      </c>
      <c r="AI256" s="6">
        <v>597.70000000000005</v>
      </c>
      <c r="AJ256" s="4">
        <v>3862.2</v>
      </c>
      <c r="AK256" s="4">
        <v>562.29999999999995</v>
      </c>
      <c r="AL256" s="4">
        <v>340.2</v>
      </c>
      <c r="AM256" s="4">
        <v>280.8</v>
      </c>
      <c r="AN256" s="4">
        <v>472.4</v>
      </c>
      <c r="AO256" s="4">
        <v>284.70000000000005</v>
      </c>
      <c r="AP256">
        <v>731.7</v>
      </c>
    </row>
    <row r="257" spans="1:42" x14ac:dyDescent="0.25">
      <c r="A257" s="4" t="s">
        <v>41</v>
      </c>
      <c r="B257" s="4">
        <v>2020</v>
      </c>
      <c r="C257" s="4" t="s">
        <v>45</v>
      </c>
      <c r="D257" s="4" t="s">
        <v>262</v>
      </c>
      <c r="E257" s="4">
        <v>144.19999999999999</v>
      </c>
      <c r="F257" s="4">
        <v>167.5</v>
      </c>
      <c r="G257" s="4">
        <v>150.9</v>
      </c>
      <c r="H257" s="4">
        <v>150.9</v>
      </c>
      <c r="I257" s="4">
        <v>133.69999999999999</v>
      </c>
      <c r="J257" s="4">
        <v>140.69999999999999</v>
      </c>
      <c r="K257" s="4">
        <v>165.1</v>
      </c>
      <c r="L257" s="4">
        <v>141.80000000000001</v>
      </c>
      <c r="M257" s="4">
        <v>113.1</v>
      </c>
      <c r="N257" s="4">
        <v>152.80000000000001</v>
      </c>
      <c r="O257" s="4">
        <v>140.1</v>
      </c>
      <c r="P257" s="4">
        <v>159.19999999999999</v>
      </c>
      <c r="Q257" s="4">
        <v>149.80000000000001</v>
      </c>
      <c r="R257" s="6">
        <v>1909.7999999999997</v>
      </c>
      <c r="S257" s="4">
        <v>169.4</v>
      </c>
      <c r="T257" s="4">
        <v>153</v>
      </c>
      <c r="U257" s="4">
        <v>147.5</v>
      </c>
      <c r="V257" s="4">
        <v>152.30000000000001</v>
      </c>
      <c r="W257" s="6">
        <v>452.8</v>
      </c>
      <c r="X257" s="4">
        <v>154.80000000000001</v>
      </c>
      <c r="Y257" s="4">
        <v>152.30000000000001</v>
      </c>
      <c r="Z257" s="4">
        <v>151.80000000000001</v>
      </c>
      <c r="AA257" s="4">
        <v>156.19999999999999</v>
      </c>
      <c r="AB257" s="4">
        <v>136</v>
      </c>
      <c r="AC257" s="6">
        <v>913</v>
      </c>
      <c r="AD257" s="4">
        <v>150.4</v>
      </c>
      <c r="AE257" s="4">
        <v>161.9</v>
      </c>
      <c r="AF257" s="4">
        <v>143.4</v>
      </c>
      <c r="AG257" s="4">
        <v>148.4</v>
      </c>
      <c r="AH257" s="4">
        <v>150.4</v>
      </c>
      <c r="AI257" s="6">
        <v>611.6</v>
      </c>
      <c r="AJ257" s="4">
        <v>3887.2</v>
      </c>
      <c r="AK257" s="4">
        <v>562.20000000000005</v>
      </c>
      <c r="AL257" s="4">
        <v>305.79999999999995</v>
      </c>
      <c r="AM257" s="4">
        <v>286.5</v>
      </c>
      <c r="AN257" s="4">
        <v>469.29999999999995</v>
      </c>
      <c r="AO257" s="4">
        <v>286</v>
      </c>
      <c r="AP257">
        <v>756.80000000000007</v>
      </c>
    </row>
    <row r="258" spans="1:42" x14ac:dyDescent="0.25">
      <c r="A258" s="4" t="s">
        <v>43</v>
      </c>
      <c r="B258" s="4">
        <v>2020</v>
      </c>
      <c r="C258" s="4" t="s">
        <v>45</v>
      </c>
      <c r="D258" s="4" t="s">
        <v>262</v>
      </c>
      <c r="E258" s="4">
        <v>146.19999999999999</v>
      </c>
      <c r="F258" s="4">
        <v>167.6</v>
      </c>
      <c r="G258" s="4">
        <v>153.1</v>
      </c>
      <c r="H258" s="4">
        <v>150.69999999999999</v>
      </c>
      <c r="I258" s="4">
        <v>127.4</v>
      </c>
      <c r="J258" s="4">
        <v>143.1</v>
      </c>
      <c r="K258" s="4">
        <v>181.7</v>
      </c>
      <c r="L258" s="4">
        <v>139.6</v>
      </c>
      <c r="M258" s="4">
        <v>114.6</v>
      </c>
      <c r="N258" s="4">
        <v>150.4</v>
      </c>
      <c r="O258" s="4">
        <v>131.5</v>
      </c>
      <c r="P258" s="4">
        <v>159</v>
      </c>
      <c r="Q258" s="4">
        <v>151.69999999999999</v>
      </c>
      <c r="R258" s="6">
        <v>1916.6</v>
      </c>
      <c r="S258" s="4">
        <v>172</v>
      </c>
      <c r="T258" s="4">
        <v>147.30000000000001</v>
      </c>
      <c r="U258" s="4">
        <v>133.5</v>
      </c>
      <c r="V258" s="4">
        <v>145.19999999999999</v>
      </c>
      <c r="W258" s="6">
        <v>426</v>
      </c>
      <c r="X258" s="4">
        <v>154.80000000000001</v>
      </c>
      <c r="Y258" s="4">
        <v>138.9</v>
      </c>
      <c r="Z258" s="4">
        <v>140.4</v>
      </c>
      <c r="AA258" s="4">
        <v>144.4</v>
      </c>
      <c r="AB258" s="4">
        <v>125.2</v>
      </c>
      <c r="AC258" s="6">
        <v>855.90000000000009</v>
      </c>
      <c r="AD258" s="4">
        <v>137.69999999999999</v>
      </c>
      <c r="AE258" s="4">
        <v>152.19999999999999</v>
      </c>
      <c r="AF258" s="4">
        <v>143.5</v>
      </c>
      <c r="AG258" s="4">
        <v>138.4</v>
      </c>
      <c r="AH258" s="4">
        <v>147.69999999999999</v>
      </c>
      <c r="AI258" s="6">
        <v>591.6</v>
      </c>
      <c r="AJ258" s="4">
        <v>3790.1</v>
      </c>
      <c r="AK258" s="4">
        <v>556.79999999999995</v>
      </c>
      <c r="AL258" s="4">
        <v>324.79999999999995</v>
      </c>
      <c r="AM258" s="4">
        <v>277.8</v>
      </c>
      <c r="AN258" s="4">
        <v>471.4</v>
      </c>
      <c r="AO258" s="4">
        <v>285.79999999999995</v>
      </c>
      <c r="AP258">
        <v>711.5</v>
      </c>
    </row>
    <row r="259" spans="1:42" x14ac:dyDescent="0.25">
      <c r="A259" s="4" t="s">
        <v>44</v>
      </c>
      <c r="B259" s="4">
        <v>2020</v>
      </c>
      <c r="C259" s="4" t="s">
        <v>45</v>
      </c>
      <c r="D259" s="4" t="s">
        <v>262</v>
      </c>
      <c r="E259" s="4">
        <v>144.80000000000001</v>
      </c>
      <c r="F259" s="4">
        <v>167.5</v>
      </c>
      <c r="G259" s="4">
        <v>151.80000000000001</v>
      </c>
      <c r="H259" s="4">
        <v>150.80000000000001</v>
      </c>
      <c r="I259" s="4">
        <v>131.4</v>
      </c>
      <c r="J259" s="4">
        <v>141.80000000000001</v>
      </c>
      <c r="K259" s="4">
        <v>170.7</v>
      </c>
      <c r="L259" s="4">
        <v>141.1</v>
      </c>
      <c r="M259" s="4">
        <v>113.6</v>
      </c>
      <c r="N259" s="4">
        <v>152</v>
      </c>
      <c r="O259" s="4">
        <v>136.5</v>
      </c>
      <c r="P259" s="4">
        <v>159.1</v>
      </c>
      <c r="Q259" s="4">
        <v>150.5</v>
      </c>
      <c r="R259" s="6">
        <v>1911.6</v>
      </c>
      <c r="S259" s="4">
        <v>170.1</v>
      </c>
      <c r="T259" s="4">
        <v>150.80000000000001</v>
      </c>
      <c r="U259" s="4">
        <v>141.69999999999999</v>
      </c>
      <c r="V259" s="4">
        <v>149.5</v>
      </c>
      <c r="W259" s="6">
        <v>442</v>
      </c>
      <c r="X259" s="4">
        <v>154.80000000000001</v>
      </c>
      <c r="Y259" s="4">
        <v>147.19999999999999</v>
      </c>
      <c r="Z259" s="4">
        <v>146.4</v>
      </c>
      <c r="AA259" s="4">
        <v>151.69999999999999</v>
      </c>
      <c r="AB259" s="4">
        <v>130.30000000000001</v>
      </c>
      <c r="AC259" s="6">
        <v>886.59999999999991</v>
      </c>
      <c r="AD259" s="4">
        <v>143.19999999999999</v>
      </c>
      <c r="AE259" s="4">
        <v>156.19999999999999</v>
      </c>
      <c r="AF259" s="4">
        <v>143.4</v>
      </c>
      <c r="AG259" s="4">
        <v>143.6</v>
      </c>
      <c r="AH259" s="4">
        <v>149.1</v>
      </c>
      <c r="AI259" s="6">
        <v>600.29999999999995</v>
      </c>
      <c r="AJ259" s="4">
        <v>3840.5</v>
      </c>
      <c r="AK259" s="4">
        <v>559.70000000000005</v>
      </c>
      <c r="AL259" s="4">
        <v>312.5</v>
      </c>
      <c r="AM259" s="4">
        <v>283.39999999999998</v>
      </c>
      <c r="AN259" s="4">
        <v>470.1</v>
      </c>
      <c r="AO259" s="4">
        <v>285.89999999999998</v>
      </c>
      <c r="AP259">
        <v>734.90000000000009</v>
      </c>
    </row>
    <row r="260" spans="1:42" x14ac:dyDescent="0.25">
      <c r="A260" s="4" t="s">
        <v>41</v>
      </c>
      <c r="B260" s="4">
        <v>2020</v>
      </c>
      <c r="C260" s="4" t="s">
        <v>46</v>
      </c>
      <c r="D260" s="4" t="s">
        <v>263</v>
      </c>
      <c r="E260" s="4">
        <v>144.4</v>
      </c>
      <c r="F260" s="4">
        <v>166.8</v>
      </c>
      <c r="G260" s="4">
        <v>147.6</v>
      </c>
      <c r="H260" s="4">
        <v>151.69999999999999</v>
      </c>
      <c r="I260" s="4">
        <v>133.30000000000001</v>
      </c>
      <c r="J260" s="4">
        <v>141.80000000000001</v>
      </c>
      <c r="K260" s="4">
        <v>152.30000000000001</v>
      </c>
      <c r="L260" s="4">
        <v>141.80000000000001</v>
      </c>
      <c r="M260" s="4">
        <v>112.6</v>
      </c>
      <c r="N260" s="4">
        <v>154</v>
      </c>
      <c r="O260" s="4">
        <v>140.1</v>
      </c>
      <c r="P260" s="4">
        <v>160</v>
      </c>
      <c r="Q260" s="4">
        <v>148.19999999999999</v>
      </c>
      <c r="R260" s="6">
        <v>1894.5999999999997</v>
      </c>
      <c r="S260" s="4">
        <v>170.5</v>
      </c>
      <c r="T260" s="4">
        <v>153.4</v>
      </c>
      <c r="U260" s="4">
        <v>147.6</v>
      </c>
      <c r="V260" s="4">
        <v>152.5</v>
      </c>
      <c r="W260" s="6">
        <v>453.5</v>
      </c>
      <c r="X260" s="4">
        <v>154.5</v>
      </c>
      <c r="Y260" s="4">
        <v>153.4</v>
      </c>
      <c r="Z260" s="4">
        <v>151.5</v>
      </c>
      <c r="AA260" s="4">
        <v>156.69999999999999</v>
      </c>
      <c r="AB260" s="4">
        <v>135.80000000000001</v>
      </c>
      <c r="AC260" s="6">
        <v>913.09999999999991</v>
      </c>
      <c r="AD260" s="4">
        <v>151.19999999999999</v>
      </c>
      <c r="AE260" s="4">
        <v>161.19999999999999</v>
      </c>
      <c r="AF260" s="4">
        <v>145.1</v>
      </c>
      <c r="AG260" s="4">
        <v>148.6</v>
      </c>
      <c r="AH260" s="4">
        <v>149.80000000000001</v>
      </c>
      <c r="AI260" s="6">
        <v>615.4</v>
      </c>
      <c r="AJ260" s="4">
        <v>3876.5999999999995</v>
      </c>
      <c r="AK260" s="4">
        <v>560.9</v>
      </c>
      <c r="AL260" s="4">
        <v>294.10000000000002</v>
      </c>
      <c r="AM260" s="4">
        <v>287.3</v>
      </c>
      <c r="AN260" s="4">
        <v>466.09999999999997</v>
      </c>
      <c r="AO260" s="4">
        <v>286.20000000000005</v>
      </c>
      <c r="AP260">
        <v>756.40000000000009</v>
      </c>
    </row>
    <row r="261" spans="1:42" x14ac:dyDescent="0.25">
      <c r="A261" s="4" t="s">
        <v>43</v>
      </c>
      <c r="B261" s="4">
        <v>2020</v>
      </c>
      <c r="C261" s="4" t="s">
        <v>46</v>
      </c>
      <c r="D261" s="4" t="s">
        <v>263</v>
      </c>
      <c r="E261" s="4">
        <v>146.5</v>
      </c>
      <c r="F261" s="4">
        <v>167.5</v>
      </c>
      <c r="G261" s="4">
        <v>148.9</v>
      </c>
      <c r="H261" s="4">
        <v>151.1</v>
      </c>
      <c r="I261" s="4">
        <v>127.5</v>
      </c>
      <c r="J261" s="4">
        <v>143.30000000000001</v>
      </c>
      <c r="K261" s="4">
        <v>167</v>
      </c>
      <c r="L261" s="4">
        <v>139.69999999999999</v>
      </c>
      <c r="M261" s="4">
        <v>114.4</v>
      </c>
      <c r="N261" s="4">
        <v>151.5</v>
      </c>
      <c r="O261" s="4">
        <v>131.9</v>
      </c>
      <c r="P261" s="4">
        <v>159.1</v>
      </c>
      <c r="Q261" s="4">
        <v>150.1</v>
      </c>
      <c r="R261" s="6">
        <v>1898.5</v>
      </c>
      <c r="S261" s="4">
        <v>173.3</v>
      </c>
      <c r="T261" s="4">
        <v>147.69999999999999</v>
      </c>
      <c r="U261" s="4">
        <v>133.80000000000001</v>
      </c>
      <c r="V261" s="4">
        <v>145.6</v>
      </c>
      <c r="W261" s="6">
        <v>427.1</v>
      </c>
      <c r="X261" s="4">
        <v>154.5</v>
      </c>
      <c r="Y261" s="4">
        <v>141.4</v>
      </c>
      <c r="Z261" s="4">
        <v>140.80000000000001</v>
      </c>
      <c r="AA261" s="4">
        <v>145</v>
      </c>
      <c r="AB261" s="4">
        <v>124.6</v>
      </c>
      <c r="AC261" s="6">
        <v>858.80000000000007</v>
      </c>
      <c r="AD261" s="4">
        <v>137.9</v>
      </c>
      <c r="AE261" s="4">
        <v>152.5</v>
      </c>
      <c r="AF261" s="4">
        <v>145.30000000000001</v>
      </c>
      <c r="AG261" s="4">
        <v>138.69999999999999</v>
      </c>
      <c r="AH261" s="4">
        <v>147.30000000000001</v>
      </c>
      <c r="AI261" s="6">
        <v>595.20000000000005</v>
      </c>
      <c r="AJ261" s="4">
        <v>3779.6000000000004</v>
      </c>
      <c r="AK261" s="4">
        <v>555.5</v>
      </c>
      <c r="AL261" s="4">
        <v>310.3</v>
      </c>
      <c r="AM261" s="4">
        <v>279</v>
      </c>
      <c r="AN261" s="4">
        <v>467.5</v>
      </c>
      <c r="AO261" s="4">
        <v>286.2</v>
      </c>
      <c r="AP261">
        <v>713.8</v>
      </c>
    </row>
    <row r="262" spans="1:42" x14ac:dyDescent="0.25">
      <c r="A262" s="4" t="s">
        <v>44</v>
      </c>
      <c r="B262" s="4">
        <v>2020</v>
      </c>
      <c r="C262" s="4" t="s">
        <v>46</v>
      </c>
      <c r="D262" s="4" t="s">
        <v>263</v>
      </c>
      <c r="E262" s="4">
        <v>145.1</v>
      </c>
      <c r="F262" s="4">
        <v>167</v>
      </c>
      <c r="G262" s="4">
        <v>148.1</v>
      </c>
      <c r="H262" s="4">
        <v>151.5</v>
      </c>
      <c r="I262" s="4">
        <v>131.19999999999999</v>
      </c>
      <c r="J262" s="4">
        <v>142.5</v>
      </c>
      <c r="K262" s="4">
        <v>157.30000000000001</v>
      </c>
      <c r="L262" s="4">
        <v>141.1</v>
      </c>
      <c r="M262" s="4">
        <v>113.2</v>
      </c>
      <c r="N262" s="4">
        <v>153.19999999999999</v>
      </c>
      <c r="O262" s="4">
        <v>136.69999999999999</v>
      </c>
      <c r="P262" s="4">
        <v>159.6</v>
      </c>
      <c r="Q262" s="4">
        <v>148.9</v>
      </c>
      <c r="R262" s="6">
        <v>1895.4</v>
      </c>
      <c r="S262" s="4">
        <v>171.2</v>
      </c>
      <c r="T262" s="4">
        <v>151.19999999999999</v>
      </c>
      <c r="U262" s="4">
        <v>141.9</v>
      </c>
      <c r="V262" s="4">
        <v>149.80000000000001</v>
      </c>
      <c r="W262" s="6">
        <v>442.90000000000003</v>
      </c>
      <c r="X262" s="4">
        <v>154.5</v>
      </c>
      <c r="Y262" s="4">
        <v>148.9</v>
      </c>
      <c r="Z262" s="4">
        <v>146.4</v>
      </c>
      <c r="AA262" s="4">
        <v>152.30000000000001</v>
      </c>
      <c r="AB262" s="4">
        <v>129.9</v>
      </c>
      <c r="AC262" s="6">
        <v>888.09999999999991</v>
      </c>
      <c r="AD262" s="4">
        <v>143.69999999999999</v>
      </c>
      <c r="AE262" s="4">
        <v>156.1</v>
      </c>
      <c r="AF262" s="4">
        <v>145.19999999999999</v>
      </c>
      <c r="AG262" s="4">
        <v>143.80000000000001</v>
      </c>
      <c r="AH262" s="4">
        <v>148.6</v>
      </c>
      <c r="AI262" s="6">
        <v>603.9</v>
      </c>
      <c r="AJ262" s="4">
        <v>3830.3</v>
      </c>
      <c r="AK262" s="4">
        <v>558.4</v>
      </c>
      <c r="AL262" s="4">
        <v>299.8</v>
      </c>
      <c r="AM262" s="4">
        <v>284.39999999999998</v>
      </c>
      <c r="AN262" s="4">
        <v>466.6</v>
      </c>
      <c r="AO262" s="4">
        <v>286.2</v>
      </c>
      <c r="AP262">
        <v>735.8</v>
      </c>
    </row>
    <row r="263" spans="1:42" x14ac:dyDescent="0.25">
      <c r="A263" s="4" t="s">
        <v>41</v>
      </c>
      <c r="B263" s="4">
        <v>2020</v>
      </c>
      <c r="C263" s="4" t="s">
        <v>47</v>
      </c>
      <c r="D263" s="4" t="s">
        <v>264</v>
      </c>
      <c r="E263" s="4">
        <v>147.19999999999999</v>
      </c>
      <c r="F263" s="7">
        <v>176.73888888888891</v>
      </c>
      <c r="G263" s="4">
        <v>146.9</v>
      </c>
      <c r="H263" s="4">
        <v>155.6</v>
      </c>
      <c r="I263" s="4">
        <v>137.1</v>
      </c>
      <c r="J263" s="4">
        <v>147.30000000000001</v>
      </c>
      <c r="K263" s="4">
        <v>162.69999999999999</v>
      </c>
      <c r="L263" s="4">
        <v>150.19999999999999</v>
      </c>
      <c r="M263" s="4">
        <v>119.8</v>
      </c>
      <c r="N263" s="4">
        <v>158.69999999999999</v>
      </c>
      <c r="O263" s="4">
        <v>139.19999999999999</v>
      </c>
      <c r="P263" s="7">
        <v>160.33333333333334</v>
      </c>
      <c r="Q263" s="4">
        <v>150.1</v>
      </c>
      <c r="R263" s="6">
        <v>1951.8722222222223</v>
      </c>
      <c r="S263" s="7">
        <v>174.83333333333334</v>
      </c>
      <c r="T263" s="7">
        <v>153.75833333333333</v>
      </c>
      <c r="U263" s="7">
        <v>148.52222222222221</v>
      </c>
      <c r="V263" s="7">
        <v>153.05555555555554</v>
      </c>
      <c r="W263" s="6">
        <v>455.33611111111111</v>
      </c>
      <c r="X263" s="4">
        <v>155.6</v>
      </c>
      <c r="Y263" s="4">
        <v>148.4</v>
      </c>
      <c r="Z263" s="7">
        <v>151.6861111111111</v>
      </c>
      <c r="AA263" s="4">
        <v>154.30000000000001</v>
      </c>
      <c r="AB263" s="7">
        <v>138.33055555555555</v>
      </c>
      <c r="AC263" s="6">
        <v>910.02499999999998</v>
      </c>
      <c r="AD263" s="7">
        <v>151.63611111111109</v>
      </c>
      <c r="AE263" s="7">
        <v>161.70833333333334</v>
      </c>
      <c r="AF263" s="7">
        <v>146.87222222222223</v>
      </c>
      <c r="AG263" s="7">
        <v>149.79166666666666</v>
      </c>
      <c r="AH263" s="7">
        <v>151.58888888888887</v>
      </c>
      <c r="AI263" s="6">
        <v>623.13333333333333</v>
      </c>
      <c r="AJ263" s="4">
        <v>3940.3666666666668</v>
      </c>
      <c r="AK263" s="4">
        <v>569.43333333333339</v>
      </c>
      <c r="AL263" s="4">
        <v>310</v>
      </c>
      <c r="AM263" s="4">
        <v>295.79999999999995</v>
      </c>
      <c r="AN263" s="4">
        <v>479.23888888888894</v>
      </c>
      <c r="AO263" s="4">
        <v>297.39999999999998</v>
      </c>
      <c r="AP263">
        <v>755.72500000000002</v>
      </c>
    </row>
    <row r="264" spans="1:42" x14ac:dyDescent="0.25">
      <c r="A264" s="4" t="s">
        <v>43</v>
      </c>
      <c r="B264" s="4">
        <v>2020</v>
      </c>
      <c r="C264" s="4" t="s">
        <v>47</v>
      </c>
      <c r="D264" s="4" t="s">
        <v>264</v>
      </c>
      <c r="E264" s="4">
        <v>151.80000000000001</v>
      </c>
      <c r="F264" s="7">
        <v>179.85277777777776</v>
      </c>
      <c r="G264" s="4">
        <v>151.9</v>
      </c>
      <c r="H264" s="4">
        <v>155.5</v>
      </c>
      <c r="I264" s="4">
        <v>131.6</v>
      </c>
      <c r="J264" s="4">
        <v>152.9</v>
      </c>
      <c r="K264" s="4">
        <v>180</v>
      </c>
      <c r="L264" s="4">
        <v>150.80000000000001</v>
      </c>
      <c r="M264" s="4">
        <v>121.2</v>
      </c>
      <c r="N264" s="4">
        <v>154</v>
      </c>
      <c r="O264" s="4">
        <v>133.5</v>
      </c>
      <c r="P264" s="7">
        <v>160.09166666666667</v>
      </c>
      <c r="Q264" s="4">
        <v>153.5</v>
      </c>
      <c r="R264" s="6">
        <v>1976.6444444444446</v>
      </c>
      <c r="S264" s="7">
        <v>178.1583333333333</v>
      </c>
      <c r="T264" s="7">
        <v>148.09444444444446</v>
      </c>
      <c r="U264" s="7">
        <v>134.75277777777777</v>
      </c>
      <c r="V264" s="7">
        <v>146.06944444444446</v>
      </c>
      <c r="W264" s="6">
        <v>428.91666666666669</v>
      </c>
      <c r="X264" s="4">
        <v>155.6</v>
      </c>
      <c r="Y264" s="4">
        <v>137.1</v>
      </c>
      <c r="Z264" s="7">
        <v>140.53333333333333</v>
      </c>
      <c r="AA264" s="4">
        <v>144.80000000000001</v>
      </c>
      <c r="AB264" s="7">
        <v>127.09444444444443</v>
      </c>
      <c r="AC264" s="6">
        <v>857.57499999999993</v>
      </c>
      <c r="AD264" s="7">
        <v>140.38333333333333</v>
      </c>
      <c r="AE264" s="7">
        <v>152.44722222222222</v>
      </c>
      <c r="AF264" s="7">
        <v>147.28611111111113</v>
      </c>
      <c r="AG264" s="7">
        <v>140.03611111111113</v>
      </c>
      <c r="AH264" s="7">
        <v>149.06944444444446</v>
      </c>
      <c r="AI264" s="6">
        <v>605.86388888888894</v>
      </c>
      <c r="AJ264" s="4">
        <v>3869</v>
      </c>
      <c r="AK264" s="4">
        <v>568.29166666666663</v>
      </c>
      <c r="AL264" s="4">
        <v>332.9</v>
      </c>
      <c r="AM264" s="4">
        <v>285.60000000000002</v>
      </c>
      <c r="AN264" s="4">
        <v>487.25277777777774</v>
      </c>
      <c r="AO264" s="4">
        <v>302.60000000000002</v>
      </c>
      <c r="AP264">
        <v>712.77499999999998</v>
      </c>
    </row>
    <row r="265" spans="1:42" x14ac:dyDescent="0.25">
      <c r="A265" s="4" t="s">
        <v>44</v>
      </c>
      <c r="B265" s="4">
        <v>2020</v>
      </c>
      <c r="C265" s="4" t="s">
        <v>47</v>
      </c>
      <c r="D265" s="4" t="s">
        <v>264</v>
      </c>
      <c r="E265" s="4">
        <v>148.69999999999999</v>
      </c>
      <c r="F265" s="7">
        <v>177.83333333333334</v>
      </c>
      <c r="G265" s="4">
        <v>148.80000000000001</v>
      </c>
      <c r="H265" s="4">
        <v>155.6</v>
      </c>
      <c r="I265" s="4">
        <v>135.1</v>
      </c>
      <c r="J265" s="4">
        <v>149.9</v>
      </c>
      <c r="K265" s="4">
        <v>168.6</v>
      </c>
      <c r="L265" s="4">
        <v>150.4</v>
      </c>
      <c r="M265" s="4">
        <v>120.3</v>
      </c>
      <c r="N265" s="4">
        <v>157.1</v>
      </c>
      <c r="O265" s="4">
        <v>136.80000000000001</v>
      </c>
      <c r="P265" s="7">
        <v>160.23888888888891</v>
      </c>
      <c r="Q265" s="4">
        <v>151.4</v>
      </c>
      <c r="R265" s="6">
        <v>1960.7722222222221</v>
      </c>
      <c r="S265" s="7">
        <v>175.69722222222219</v>
      </c>
      <c r="T265" s="7">
        <v>151.54444444444445</v>
      </c>
      <c r="U265" s="7">
        <v>142.79722222222225</v>
      </c>
      <c r="V265" s="7">
        <v>150.29999999999998</v>
      </c>
      <c r="W265" s="6">
        <v>444.64166666666665</v>
      </c>
      <c r="X265" s="4">
        <v>155.6</v>
      </c>
      <c r="Y265" s="4">
        <v>144.1</v>
      </c>
      <c r="Z265" s="7">
        <v>146.41666666666666</v>
      </c>
      <c r="AA265" s="4">
        <v>150.69999999999999</v>
      </c>
      <c r="AB265" s="7">
        <v>132.39444444444445</v>
      </c>
      <c r="AC265" s="6">
        <v>885.5138888888888</v>
      </c>
      <c r="AD265" s="7">
        <v>145.28055555555557</v>
      </c>
      <c r="AE265" s="7">
        <v>156.30277777777778</v>
      </c>
      <c r="AF265" s="7">
        <v>147.0277777777778</v>
      </c>
      <c r="AG265" s="7">
        <v>145.07222222222222</v>
      </c>
      <c r="AH265" s="7">
        <v>150.4</v>
      </c>
      <c r="AI265" s="6">
        <v>613.07777777777778</v>
      </c>
      <c r="AJ265" s="4">
        <v>3904.0055555555555</v>
      </c>
      <c r="AK265" s="4">
        <v>568.73888888888894</v>
      </c>
      <c r="AL265" s="4">
        <v>318.5</v>
      </c>
      <c r="AM265" s="4">
        <v>292.2</v>
      </c>
      <c r="AN265" s="4">
        <v>482.23333333333335</v>
      </c>
      <c r="AO265" s="4">
        <v>299.10000000000002</v>
      </c>
      <c r="AP265">
        <v>734.81388888888898</v>
      </c>
    </row>
    <row r="266" spans="1:42" x14ac:dyDescent="0.25">
      <c r="A266" s="4" t="s">
        <v>41</v>
      </c>
      <c r="B266" s="4">
        <v>2020</v>
      </c>
      <c r="C266" s="4" t="s">
        <v>48</v>
      </c>
      <c r="D266" s="4" t="s">
        <v>265</v>
      </c>
      <c r="E266" s="7">
        <v>146.63333333333333</v>
      </c>
      <c r="F266" s="7">
        <v>178.23333333333335</v>
      </c>
      <c r="G266" s="7">
        <v>148.76666666666668</v>
      </c>
      <c r="H266" s="7">
        <v>153.01666666666668</v>
      </c>
      <c r="I266" s="7">
        <v>136.71666666666667</v>
      </c>
      <c r="J266" s="7">
        <v>143.85</v>
      </c>
      <c r="K266" s="7">
        <v>158.15</v>
      </c>
      <c r="L266" s="7">
        <v>147.38333333333333</v>
      </c>
      <c r="M266" s="7">
        <v>114.35000000000001</v>
      </c>
      <c r="N266" s="7">
        <v>157.51666666666668</v>
      </c>
      <c r="O266" s="7">
        <v>141.18333333333331</v>
      </c>
      <c r="P266" s="7">
        <v>160.5</v>
      </c>
      <c r="Q266" s="7">
        <v>151.33333333333334</v>
      </c>
      <c r="R266" s="6">
        <v>1937.6333333333332</v>
      </c>
      <c r="S266" s="4">
        <v>175.70000000000002</v>
      </c>
      <c r="T266" s="7">
        <v>153.95000000000002</v>
      </c>
      <c r="U266" s="7">
        <v>148.63333333333333</v>
      </c>
      <c r="V266" s="7">
        <v>153.23333333333332</v>
      </c>
      <c r="W266" s="6">
        <v>455.81666666666672</v>
      </c>
      <c r="X266" s="7">
        <v>154.96666666666667</v>
      </c>
      <c r="Y266" s="7">
        <v>148.28333333333333</v>
      </c>
      <c r="Z266" s="7">
        <v>151.71666666666667</v>
      </c>
      <c r="AA266" s="4">
        <v>157.06666666666666</v>
      </c>
      <c r="AB266" s="7">
        <v>139.08333333333334</v>
      </c>
      <c r="AC266" s="6">
        <v>912.9666666666667</v>
      </c>
      <c r="AD266" s="7">
        <v>151.71666666666667</v>
      </c>
      <c r="AE266" s="7">
        <v>161.85</v>
      </c>
      <c r="AF266" s="7">
        <v>147.83333333333334</v>
      </c>
      <c r="AG266" s="7">
        <v>150.25</v>
      </c>
      <c r="AH266" s="7">
        <v>152.03333333333333</v>
      </c>
      <c r="AI266" s="6">
        <v>625.5</v>
      </c>
      <c r="AJ266" s="4">
        <v>3931.9166666666665</v>
      </c>
      <c r="AK266" s="4">
        <v>567.36666666666667</v>
      </c>
      <c r="AL266" s="4">
        <v>302</v>
      </c>
      <c r="AM266" s="4">
        <v>294.23333333333335</v>
      </c>
      <c r="AN266" s="4">
        <v>480.01666666666665</v>
      </c>
      <c r="AO266" s="4">
        <v>294.01666666666665</v>
      </c>
      <c r="AP266">
        <v>755.90000000000009</v>
      </c>
    </row>
    <row r="267" spans="1:42" x14ac:dyDescent="0.25">
      <c r="A267" s="4" t="s">
        <v>43</v>
      </c>
      <c r="B267" s="4">
        <v>2020</v>
      </c>
      <c r="C267" s="4" t="s">
        <v>48</v>
      </c>
      <c r="D267" s="4" t="s">
        <v>265</v>
      </c>
      <c r="E267" s="7">
        <v>150.25</v>
      </c>
      <c r="F267" s="7">
        <v>182.41666666666666</v>
      </c>
      <c r="G267" s="7">
        <v>152.93333333333331</v>
      </c>
      <c r="H267" s="7">
        <v>152.91666666666666</v>
      </c>
      <c r="I267" s="7">
        <v>130.95000000000002</v>
      </c>
      <c r="J267" s="7">
        <v>149.56666666666666</v>
      </c>
      <c r="K267" s="7">
        <v>177.16666666666666</v>
      </c>
      <c r="L267" s="7">
        <v>147.56666666666666</v>
      </c>
      <c r="M267" s="7">
        <v>116.59999999999998</v>
      </c>
      <c r="N267" s="7">
        <v>155.58333333333334</v>
      </c>
      <c r="O267" s="7">
        <v>134.1</v>
      </c>
      <c r="P267" s="7">
        <v>160.54999999999998</v>
      </c>
      <c r="Q267" s="7">
        <v>154.86666666666665</v>
      </c>
      <c r="R267" s="6">
        <v>1965.4666666666662</v>
      </c>
      <c r="S267" s="7">
        <v>179.44999999999996</v>
      </c>
      <c r="T267" s="7">
        <v>148.36666666666667</v>
      </c>
      <c r="U267" s="7">
        <v>134.81666666666666</v>
      </c>
      <c r="V267" s="7">
        <v>146.31666666666669</v>
      </c>
      <c r="W267" s="6">
        <v>429.5</v>
      </c>
      <c r="X267" s="7">
        <v>154.96666666666667</v>
      </c>
      <c r="Y267" s="7">
        <v>138.31666666666666</v>
      </c>
      <c r="Z267" s="7">
        <v>141.1</v>
      </c>
      <c r="AA267" s="7">
        <v>146.51666666666665</v>
      </c>
      <c r="AB267" s="7">
        <v>128.06666666666666</v>
      </c>
      <c r="AC267" s="6">
        <v>861.85</v>
      </c>
      <c r="AD267" s="7">
        <v>140.5</v>
      </c>
      <c r="AE267" s="7">
        <v>152.88333333333333</v>
      </c>
      <c r="AF267" s="7">
        <v>148.41666666666666</v>
      </c>
      <c r="AG267" s="7">
        <v>140.71666666666667</v>
      </c>
      <c r="AH267" s="7">
        <v>149.61666666666667</v>
      </c>
      <c r="AI267" s="6">
        <v>609.08333333333326</v>
      </c>
      <c r="AJ267" s="4">
        <v>3865.8999999999996</v>
      </c>
      <c r="AK267" s="4">
        <v>566.11666666666667</v>
      </c>
      <c r="AL267" s="4">
        <v>326.73333333333335</v>
      </c>
      <c r="AM267" s="4">
        <v>286.53333333333336</v>
      </c>
      <c r="AN267" s="4">
        <v>488.26666666666665</v>
      </c>
      <c r="AO267" s="4">
        <v>297.81666666666666</v>
      </c>
      <c r="AP267">
        <v>715.33333333333337</v>
      </c>
    </row>
    <row r="268" spans="1:42" x14ac:dyDescent="0.25">
      <c r="A268" s="4" t="s">
        <v>44</v>
      </c>
      <c r="B268" s="4">
        <v>2020</v>
      </c>
      <c r="C268" s="4" t="s">
        <v>48</v>
      </c>
      <c r="D268" s="4" t="s">
        <v>265</v>
      </c>
      <c r="E268" s="7">
        <v>147.78333333333333</v>
      </c>
      <c r="F268" s="7">
        <v>179.69999999999996</v>
      </c>
      <c r="G268" s="7">
        <v>150.38333333333333</v>
      </c>
      <c r="H268" s="7">
        <v>152.96666666666667</v>
      </c>
      <c r="I268" s="7">
        <v>134.61666666666667</v>
      </c>
      <c r="J268" s="7">
        <v>146.5</v>
      </c>
      <c r="K268" s="7">
        <v>164.61666666666667</v>
      </c>
      <c r="L268" s="7">
        <v>147.46666666666667</v>
      </c>
      <c r="M268" s="7">
        <v>115.10000000000001</v>
      </c>
      <c r="N268" s="7">
        <v>156.88333333333333</v>
      </c>
      <c r="O268" s="7">
        <v>138.23333333333332</v>
      </c>
      <c r="P268" s="7">
        <v>160.53333333333333</v>
      </c>
      <c r="Q268" s="7">
        <v>152.63333333333333</v>
      </c>
      <c r="R268" s="6">
        <v>1947.4166666666665</v>
      </c>
      <c r="S268" s="7">
        <v>176.68333333333331</v>
      </c>
      <c r="T268" s="7">
        <v>151.76666666666668</v>
      </c>
      <c r="U268" s="7">
        <v>142.88333333333335</v>
      </c>
      <c r="V268" s="7">
        <v>150.5</v>
      </c>
      <c r="W268" s="6">
        <v>445.15000000000003</v>
      </c>
      <c r="X268" s="4">
        <v>154.96666666666667</v>
      </c>
      <c r="Y268" s="4">
        <v>144.5</v>
      </c>
      <c r="Z268" s="4">
        <v>146.70000000000002</v>
      </c>
      <c r="AA268" s="4">
        <v>153.08333333333334</v>
      </c>
      <c r="AB268" s="4">
        <v>133.26666666666668</v>
      </c>
      <c r="AC268" s="6">
        <v>889.13333333333344</v>
      </c>
      <c r="AD268" s="4">
        <v>145.38333333333333</v>
      </c>
      <c r="AE268" s="4">
        <v>156.61666666666667</v>
      </c>
      <c r="AF268" s="4">
        <v>148.06666666666669</v>
      </c>
      <c r="AG268" s="4">
        <v>145.63333333333333</v>
      </c>
      <c r="AH268" s="4">
        <v>150.9</v>
      </c>
      <c r="AI268" s="6">
        <v>615.76666666666665</v>
      </c>
      <c r="AJ268" s="4">
        <v>3897.4666666666662</v>
      </c>
      <c r="AK268" s="4">
        <v>566.5</v>
      </c>
      <c r="AL268" s="4">
        <v>311.11666666666667</v>
      </c>
      <c r="AM268" s="4">
        <v>291.5</v>
      </c>
      <c r="AN268" s="4">
        <v>483.04999999999995</v>
      </c>
      <c r="AO268" s="4">
        <v>295.25</v>
      </c>
      <c r="AP268">
        <v>736.05000000000007</v>
      </c>
    </row>
    <row r="269" spans="1:42" x14ac:dyDescent="0.25">
      <c r="A269" s="4" t="s">
        <v>41</v>
      </c>
      <c r="B269" s="4">
        <v>2020</v>
      </c>
      <c r="C269" s="4" t="s">
        <v>49</v>
      </c>
      <c r="D269" s="4" t="s">
        <v>266</v>
      </c>
      <c r="E269" s="4">
        <v>148.19999999999999</v>
      </c>
      <c r="F269" s="4">
        <v>190.3</v>
      </c>
      <c r="G269" s="4">
        <v>149.4</v>
      </c>
      <c r="H269" s="4">
        <v>153.30000000000001</v>
      </c>
      <c r="I269" s="4">
        <v>138.19999999999999</v>
      </c>
      <c r="J269" s="4">
        <v>143.19999999999999</v>
      </c>
      <c r="K269" s="4">
        <v>148.9</v>
      </c>
      <c r="L269" s="4">
        <v>150.30000000000001</v>
      </c>
      <c r="M269" s="4">
        <v>113.2</v>
      </c>
      <c r="N269" s="4">
        <v>159.80000000000001</v>
      </c>
      <c r="O269" s="4">
        <v>142.1</v>
      </c>
      <c r="P269" s="4">
        <v>161.80000000000001</v>
      </c>
      <c r="Q269" s="4">
        <v>152.30000000000001</v>
      </c>
      <c r="R269" s="6">
        <v>1951</v>
      </c>
      <c r="S269" s="4">
        <v>182.4</v>
      </c>
      <c r="T269" s="4">
        <v>154.69999999999999</v>
      </c>
      <c r="U269" s="4">
        <v>150</v>
      </c>
      <c r="V269" s="4">
        <v>154.1</v>
      </c>
      <c r="W269" s="6">
        <v>458.79999999999995</v>
      </c>
      <c r="X269" s="4">
        <v>154.69999999999999</v>
      </c>
      <c r="Y269" s="4">
        <v>144.9</v>
      </c>
      <c r="Z269" s="4">
        <v>151.69999999999999</v>
      </c>
      <c r="AA269" s="4">
        <v>158.19999999999999</v>
      </c>
      <c r="AB269" s="4">
        <v>141.4</v>
      </c>
      <c r="AC269" s="6">
        <v>912.7</v>
      </c>
      <c r="AD269" s="4">
        <v>153.19999999999999</v>
      </c>
      <c r="AE269" s="4">
        <v>161.80000000000001</v>
      </c>
      <c r="AF269" s="4">
        <v>151.19999999999999</v>
      </c>
      <c r="AG269" s="4">
        <v>151.69999999999999</v>
      </c>
      <c r="AH269" s="4">
        <v>152.69999999999999</v>
      </c>
      <c r="AI269" s="6">
        <v>638.5</v>
      </c>
      <c r="AJ269" s="4">
        <v>3961</v>
      </c>
      <c r="AK269" s="4">
        <v>569.40000000000009</v>
      </c>
      <c r="AL269" s="4">
        <v>292.10000000000002</v>
      </c>
      <c r="AM269" s="4">
        <v>298</v>
      </c>
      <c r="AN269" s="4">
        <v>493.00000000000006</v>
      </c>
      <c r="AO269" s="4">
        <v>298.5</v>
      </c>
      <c r="AP269">
        <v>754.5</v>
      </c>
    </row>
    <row r="270" spans="1:42" x14ac:dyDescent="0.25">
      <c r="A270" s="4" t="s">
        <v>43</v>
      </c>
      <c r="B270" s="4">
        <v>2020</v>
      </c>
      <c r="C270" s="4" t="s">
        <v>49</v>
      </c>
      <c r="D270" s="4" t="s">
        <v>266</v>
      </c>
      <c r="E270" s="4">
        <v>152.69999999999999</v>
      </c>
      <c r="F270" s="4">
        <v>197</v>
      </c>
      <c r="G270" s="4">
        <v>154.6</v>
      </c>
      <c r="H270" s="4">
        <v>153.4</v>
      </c>
      <c r="I270" s="4">
        <v>132.9</v>
      </c>
      <c r="J270" s="4">
        <v>151.80000000000001</v>
      </c>
      <c r="K270" s="4">
        <v>171.2</v>
      </c>
      <c r="L270" s="4">
        <v>152</v>
      </c>
      <c r="M270" s="4">
        <v>116.3</v>
      </c>
      <c r="N270" s="4">
        <v>158.80000000000001</v>
      </c>
      <c r="O270" s="4">
        <v>135.6</v>
      </c>
      <c r="P270" s="4">
        <v>161.69999999999999</v>
      </c>
      <c r="Q270" s="4">
        <v>157</v>
      </c>
      <c r="R270" s="6">
        <v>1994.9999999999998</v>
      </c>
      <c r="S270" s="4">
        <v>186.7</v>
      </c>
      <c r="T270" s="4">
        <v>149.1</v>
      </c>
      <c r="U270" s="4">
        <v>136.6</v>
      </c>
      <c r="V270" s="4">
        <v>147.19999999999999</v>
      </c>
      <c r="W270" s="6">
        <v>432.9</v>
      </c>
      <c r="X270" s="4">
        <v>154.69999999999999</v>
      </c>
      <c r="Y270" s="4">
        <v>137.1</v>
      </c>
      <c r="Z270" s="4">
        <v>140.4</v>
      </c>
      <c r="AA270" s="4">
        <v>148.1</v>
      </c>
      <c r="AB270" s="4">
        <v>129.30000000000001</v>
      </c>
      <c r="AC270" s="6">
        <v>862.09999999999991</v>
      </c>
      <c r="AD270" s="4">
        <v>144.5</v>
      </c>
      <c r="AE270" s="4">
        <v>152.5</v>
      </c>
      <c r="AF270" s="4">
        <v>152.19999999999999</v>
      </c>
      <c r="AG270" s="4">
        <v>142</v>
      </c>
      <c r="AH270" s="4">
        <v>150.80000000000001</v>
      </c>
      <c r="AI270" s="6">
        <v>625.4</v>
      </c>
      <c r="AJ270" s="4">
        <v>3915.3999999999996</v>
      </c>
      <c r="AK270" s="4">
        <v>570.59999999999991</v>
      </c>
      <c r="AL270" s="4">
        <v>323</v>
      </c>
      <c r="AM270" s="4">
        <v>291.70000000000005</v>
      </c>
      <c r="AN270" s="4">
        <v>505</v>
      </c>
      <c r="AO270" s="4">
        <v>304.7</v>
      </c>
      <c r="AP270">
        <v>714</v>
      </c>
    </row>
    <row r="271" spans="1:42" x14ac:dyDescent="0.25">
      <c r="A271" s="4" t="s">
        <v>44</v>
      </c>
      <c r="B271" s="4">
        <v>2020</v>
      </c>
      <c r="C271" s="4" t="s">
        <v>49</v>
      </c>
      <c r="D271" s="4" t="s">
        <v>266</v>
      </c>
      <c r="E271" s="4">
        <v>149.6</v>
      </c>
      <c r="F271" s="4">
        <v>192.7</v>
      </c>
      <c r="G271" s="4">
        <v>151.4</v>
      </c>
      <c r="H271" s="4">
        <v>153.30000000000001</v>
      </c>
      <c r="I271" s="4">
        <v>136.30000000000001</v>
      </c>
      <c r="J271" s="4">
        <v>147.19999999999999</v>
      </c>
      <c r="K271" s="4">
        <v>156.5</v>
      </c>
      <c r="L271" s="4">
        <v>150.9</v>
      </c>
      <c r="M271" s="4">
        <v>114.2</v>
      </c>
      <c r="N271" s="4">
        <v>159.5</v>
      </c>
      <c r="O271" s="4">
        <v>139.4</v>
      </c>
      <c r="P271" s="4">
        <v>161.80000000000001</v>
      </c>
      <c r="Q271" s="4">
        <v>154</v>
      </c>
      <c r="R271" s="6">
        <v>1966.8000000000002</v>
      </c>
      <c r="S271" s="4">
        <v>183.5</v>
      </c>
      <c r="T271" s="4">
        <v>152.5</v>
      </c>
      <c r="U271" s="4">
        <v>144.4</v>
      </c>
      <c r="V271" s="4">
        <v>151.4</v>
      </c>
      <c r="W271" s="6">
        <v>448.29999999999995</v>
      </c>
      <c r="X271" s="4">
        <v>154.69999999999999</v>
      </c>
      <c r="Y271" s="4">
        <v>141.9</v>
      </c>
      <c r="Z271" s="4">
        <v>146.4</v>
      </c>
      <c r="AA271" s="4">
        <v>154.4</v>
      </c>
      <c r="AB271" s="4">
        <v>135</v>
      </c>
      <c r="AC271" s="6">
        <v>888.8</v>
      </c>
      <c r="AD271" s="4">
        <v>148.30000000000001</v>
      </c>
      <c r="AE271" s="4">
        <v>156.4</v>
      </c>
      <c r="AF271" s="4">
        <v>151.6</v>
      </c>
      <c r="AG271" s="4">
        <v>147</v>
      </c>
      <c r="AH271" s="4">
        <v>151.80000000000001</v>
      </c>
      <c r="AI271" s="6">
        <v>630.4</v>
      </c>
      <c r="AJ271" s="4">
        <v>3934.3000000000006</v>
      </c>
      <c r="AK271" s="4">
        <v>569.40000000000009</v>
      </c>
      <c r="AL271" s="4">
        <v>303.7</v>
      </c>
      <c r="AM271" s="4">
        <v>295.8</v>
      </c>
      <c r="AN271" s="4">
        <v>497.40000000000003</v>
      </c>
      <c r="AO271" s="4">
        <v>300.5</v>
      </c>
      <c r="AP271">
        <v>734.4</v>
      </c>
    </row>
    <row r="272" spans="1:42" x14ac:dyDescent="0.25">
      <c r="A272" s="4" t="s">
        <v>41</v>
      </c>
      <c r="B272" s="4">
        <v>2020</v>
      </c>
      <c r="C272" s="4" t="s">
        <v>50</v>
      </c>
      <c r="D272" s="4" t="s">
        <v>267</v>
      </c>
      <c r="E272" s="4">
        <v>148.19999999999999</v>
      </c>
      <c r="F272" s="4">
        <v>190.3</v>
      </c>
      <c r="G272" s="4">
        <v>149.4</v>
      </c>
      <c r="H272" s="4">
        <v>153.30000000000001</v>
      </c>
      <c r="I272" s="4">
        <v>138.19999999999999</v>
      </c>
      <c r="J272" s="4">
        <v>143.19999999999999</v>
      </c>
      <c r="K272" s="4">
        <v>148.9</v>
      </c>
      <c r="L272" s="4">
        <v>150.30000000000001</v>
      </c>
      <c r="M272" s="4">
        <v>113.2</v>
      </c>
      <c r="N272" s="4">
        <v>159.80000000000001</v>
      </c>
      <c r="O272" s="4">
        <v>142.1</v>
      </c>
      <c r="P272" s="4">
        <v>161.80000000000001</v>
      </c>
      <c r="Q272" s="4">
        <v>152.30000000000001</v>
      </c>
      <c r="R272" s="6">
        <v>1951</v>
      </c>
      <c r="S272" s="4">
        <v>182.4</v>
      </c>
      <c r="T272" s="4">
        <v>154.69999999999999</v>
      </c>
      <c r="U272" s="4">
        <v>150</v>
      </c>
      <c r="V272" s="4">
        <v>154.1</v>
      </c>
      <c r="W272" s="6">
        <v>458.79999999999995</v>
      </c>
      <c r="X272" s="4">
        <v>154.69999999999999</v>
      </c>
      <c r="Y272" s="4">
        <v>144.9</v>
      </c>
      <c r="Z272" s="4">
        <v>151.69999999999999</v>
      </c>
      <c r="AA272" s="4">
        <v>158.19999999999999</v>
      </c>
      <c r="AB272" s="4">
        <v>141.4</v>
      </c>
      <c r="AC272" s="6">
        <v>912.7</v>
      </c>
      <c r="AD272" s="4">
        <v>153.19999999999999</v>
      </c>
      <c r="AE272" s="4">
        <v>161.80000000000001</v>
      </c>
      <c r="AF272" s="4">
        <v>151.19999999999999</v>
      </c>
      <c r="AG272" s="4">
        <v>151.69999999999999</v>
      </c>
      <c r="AH272" s="4">
        <v>152.69999999999999</v>
      </c>
      <c r="AI272" s="6">
        <v>638.5</v>
      </c>
      <c r="AJ272" s="4">
        <v>3961</v>
      </c>
      <c r="AK272" s="4">
        <v>569.40000000000009</v>
      </c>
      <c r="AL272" s="4">
        <v>292.10000000000002</v>
      </c>
      <c r="AM272" s="4">
        <v>298</v>
      </c>
      <c r="AN272" s="4">
        <v>493.00000000000006</v>
      </c>
      <c r="AO272" s="4">
        <v>298.5</v>
      </c>
      <c r="AP272">
        <v>754.5</v>
      </c>
    </row>
    <row r="273" spans="1:42" x14ac:dyDescent="0.25">
      <c r="A273" s="4" t="s">
        <v>43</v>
      </c>
      <c r="B273" s="4">
        <v>2020</v>
      </c>
      <c r="C273" s="4" t="s">
        <v>50</v>
      </c>
      <c r="D273" s="4" t="s">
        <v>267</v>
      </c>
      <c r="E273" s="4">
        <v>152.69999999999999</v>
      </c>
      <c r="F273" s="4">
        <v>197</v>
      </c>
      <c r="G273" s="4">
        <v>154.6</v>
      </c>
      <c r="H273" s="4">
        <v>153.4</v>
      </c>
      <c r="I273" s="4">
        <v>132.9</v>
      </c>
      <c r="J273" s="4">
        <v>151.80000000000001</v>
      </c>
      <c r="K273" s="4">
        <v>171.2</v>
      </c>
      <c r="L273" s="4">
        <v>152</v>
      </c>
      <c r="M273" s="4">
        <v>116.3</v>
      </c>
      <c r="N273" s="4">
        <v>158.80000000000001</v>
      </c>
      <c r="O273" s="4">
        <v>135.6</v>
      </c>
      <c r="P273" s="4">
        <v>161.69999999999999</v>
      </c>
      <c r="Q273" s="4">
        <v>157</v>
      </c>
      <c r="R273" s="6">
        <v>1994.9999999999998</v>
      </c>
      <c r="S273" s="4">
        <v>186.7</v>
      </c>
      <c r="T273" s="4">
        <v>149.1</v>
      </c>
      <c r="U273" s="4">
        <v>136.6</v>
      </c>
      <c r="V273" s="4">
        <v>147.19999999999999</v>
      </c>
      <c r="W273" s="6">
        <v>432.9</v>
      </c>
      <c r="X273" s="4">
        <v>154.69999999999999</v>
      </c>
      <c r="Y273" s="4">
        <v>137.1</v>
      </c>
      <c r="Z273" s="4">
        <v>140.4</v>
      </c>
      <c r="AA273" s="4">
        <v>148.1</v>
      </c>
      <c r="AB273" s="4">
        <v>129.30000000000001</v>
      </c>
      <c r="AC273" s="6">
        <v>862.09999999999991</v>
      </c>
      <c r="AD273" s="4">
        <v>144.5</v>
      </c>
      <c r="AE273" s="4">
        <v>152.5</v>
      </c>
      <c r="AF273" s="4">
        <v>152.19999999999999</v>
      </c>
      <c r="AG273" s="4">
        <v>142</v>
      </c>
      <c r="AH273" s="4">
        <v>150.80000000000001</v>
      </c>
      <c r="AI273" s="6">
        <v>625.4</v>
      </c>
      <c r="AJ273" s="4">
        <v>3915.3999999999996</v>
      </c>
      <c r="AK273" s="4">
        <v>570.59999999999991</v>
      </c>
      <c r="AL273" s="4">
        <v>323</v>
      </c>
      <c r="AM273" s="4">
        <v>291.70000000000005</v>
      </c>
      <c r="AN273" s="4">
        <v>505</v>
      </c>
      <c r="AO273" s="4">
        <v>304.7</v>
      </c>
      <c r="AP273">
        <v>714</v>
      </c>
    </row>
    <row r="274" spans="1:42" x14ac:dyDescent="0.25">
      <c r="A274" s="4" t="s">
        <v>44</v>
      </c>
      <c r="B274" s="4">
        <v>2020</v>
      </c>
      <c r="C274" s="4" t="s">
        <v>50</v>
      </c>
      <c r="D274" s="4" t="s">
        <v>267</v>
      </c>
      <c r="E274" s="4">
        <v>149.6</v>
      </c>
      <c r="F274" s="4">
        <v>192.7</v>
      </c>
      <c r="G274" s="4">
        <v>151.4</v>
      </c>
      <c r="H274" s="4">
        <v>153.30000000000001</v>
      </c>
      <c r="I274" s="4">
        <v>136.30000000000001</v>
      </c>
      <c r="J274" s="4">
        <v>147.19999999999999</v>
      </c>
      <c r="K274" s="4">
        <v>156.5</v>
      </c>
      <c r="L274" s="4">
        <v>150.9</v>
      </c>
      <c r="M274" s="4">
        <v>114.2</v>
      </c>
      <c r="N274" s="4">
        <v>159.5</v>
      </c>
      <c r="O274" s="4">
        <v>139.4</v>
      </c>
      <c r="P274" s="4">
        <v>161.80000000000001</v>
      </c>
      <c r="Q274" s="4">
        <v>154</v>
      </c>
      <c r="R274" s="6">
        <v>1966.8000000000002</v>
      </c>
      <c r="S274" s="4">
        <v>183.5</v>
      </c>
      <c r="T274" s="4">
        <v>152.5</v>
      </c>
      <c r="U274" s="4">
        <v>144.4</v>
      </c>
      <c r="V274" s="4">
        <v>151.4</v>
      </c>
      <c r="W274" s="6">
        <v>448.29999999999995</v>
      </c>
      <c r="X274" s="4">
        <v>154.69999999999999</v>
      </c>
      <c r="Y274" s="4">
        <v>141.9</v>
      </c>
      <c r="Z274" s="4">
        <v>146.4</v>
      </c>
      <c r="AA274" s="4">
        <v>154.4</v>
      </c>
      <c r="AB274" s="4">
        <v>135</v>
      </c>
      <c r="AC274" s="6">
        <v>888.8</v>
      </c>
      <c r="AD274" s="4">
        <v>148.30000000000001</v>
      </c>
      <c r="AE274" s="4">
        <v>156.4</v>
      </c>
      <c r="AF274" s="4">
        <v>151.6</v>
      </c>
      <c r="AG274" s="4">
        <v>147</v>
      </c>
      <c r="AH274" s="4">
        <v>151.80000000000001</v>
      </c>
      <c r="AI274" s="6">
        <v>630.4</v>
      </c>
      <c r="AJ274" s="4">
        <v>3934.3000000000006</v>
      </c>
      <c r="AK274" s="4">
        <v>569.40000000000009</v>
      </c>
      <c r="AL274" s="4">
        <v>303.7</v>
      </c>
      <c r="AM274" s="4">
        <v>295.8</v>
      </c>
      <c r="AN274" s="4">
        <v>497.40000000000003</v>
      </c>
      <c r="AO274" s="4">
        <v>300.5</v>
      </c>
      <c r="AP274">
        <v>734.4</v>
      </c>
    </row>
    <row r="275" spans="1:42" x14ac:dyDescent="0.25">
      <c r="A275" s="4" t="s">
        <v>41</v>
      </c>
      <c r="B275" s="4">
        <v>2020</v>
      </c>
      <c r="C275" s="4" t="s">
        <v>51</v>
      </c>
      <c r="D275" s="4" t="s">
        <v>268</v>
      </c>
      <c r="E275" s="4">
        <v>147.6</v>
      </c>
      <c r="F275" s="4">
        <v>187.2</v>
      </c>
      <c r="G275" s="4">
        <v>148.4</v>
      </c>
      <c r="H275" s="4">
        <v>153.30000000000001</v>
      </c>
      <c r="I275" s="4">
        <v>139.80000000000001</v>
      </c>
      <c r="J275" s="4">
        <v>146.9</v>
      </c>
      <c r="K275" s="4">
        <v>171</v>
      </c>
      <c r="L275" s="4">
        <v>149.9</v>
      </c>
      <c r="M275" s="4">
        <v>114.2</v>
      </c>
      <c r="N275" s="4">
        <v>160</v>
      </c>
      <c r="O275" s="4">
        <v>143.5</v>
      </c>
      <c r="P275" s="4">
        <v>161.5</v>
      </c>
      <c r="Q275" s="4">
        <v>155.30000000000001</v>
      </c>
      <c r="R275" s="6">
        <v>1978.6</v>
      </c>
      <c r="S275" s="4">
        <v>180.9</v>
      </c>
      <c r="T275" s="4">
        <v>155.1</v>
      </c>
      <c r="U275" s="4">
        <v>149.30000000000001</v>
      </c>
      <c r="V275" s="4">
        <v>154.30000000000001</v>
      </c>
      <c r="W275" s="6">
        <v>458.7</v>
      </c>
      <c r="X275" s="4">
        <v>155.5</v>
      </c>
      <c r="Y275" s="4">
        <v>145.80000000000001</v>
      </c>
      <c r="Z275" s="4">
        <v>151.9</v>
      </c>
      <c r="AA275" s="4">
        <v>158.80000000000001</v>
      </c>
      <c r="AB275" s="4">
        <v>143.6</v>
      </c>
      <c r="AC275" s="6">
        <v>918.3</v>
      </c>
      <c r="AD275" s="4">
        <v>152.19999999999999</v>
      </c>
      <c r="AE275" s="4">
        <v>162.69999999999999</v>
      </c>
      <c r="AF275" s="4">
        <v>153.6</v>
      </c>
      <c r="AG275" s="4">
        <v>153</v>
      </c>
      <c r="AH275" s="4">
        <v>154.69999999999999</v>
      </c>
      <c r="AI275" s="6">
        <v>639.70000000000005</v>
      </c>
      <c r="AJ275" s="4">
        <v>3995.2999999999993</v>
      </c>
      <c r="AK275" s="4">
        <v>574.5</v>
      </c>
      <c r="AL275" s="4">
        <v>317.89999999999998</v>
      </c>
      <c r="AM275" s="4">
        <v>299.8</v>
      </c>
      <c r="AN275" s="4">
        <v>488.90000000000003</v>
      </c>
      <c r="AO275" s="4">
        <v>297.5</v>
      </c>
      <c r="AP275">
        <v>759.5</v>
      </c>
    </row>
    <row r="276" spans="1:42" x14ac:dyDescent="0.25">
      <c r="A276" s="4" t="s">
        <v>43</v>
      </c>
      <c r="B276" s="4">
        <v>2020</v>
      </c>
      <c r="C276" s="4" t="s">
        <v>51</v>
      </c>
      <c r="D276" s="4" t="s">
        <v>268</v>
      </c>
      <c r="E276" s="4">
        <v>151.6</v>
      </c>
      <c r="F276" s="4">
        <v>197.8</v>
      </c>
      <c r="G276" s="4">
        <v>154.5</v>
      </c>
      <c r="H276" s="4">
        <v>153.4</v>
      </c>
      <c r="I276" s="4">
        <v>133.4</v>
      </c>
      <c r="J276" s="4">
        <v>154.5</v>
      </c>
      <c r="K276" s="4">
        <v>191.9</v>
      </c>
      <c r="L276" s="4">
        <v>151.30000000000001</v>
      </c>
      <c r="M276" s="4">
        <v>116.8</v>
      </c>
      <c r="N276" s="4">
        <v>160</v>
      </c>
      <c r="O276" s="4">
        <v>136.5</v>
      </c>
      <c r="P276" s="4">
        <v>163.30000000000001</v>
      </c>
      <c r="Q276" s="4">
        <v>159.9</v>
      </c>
      <c r="R276" s="6">
        <v>2024.8999999999999</v>
      </c>
      <c r="S276" s="4">
        <v>187.2</v>
      </c>
      <c r="T276" s="4">
        <v>150</v>
      </c>
      <c r="U276" s="4">
        <v>135.19999999999999</v>
      </c>
      <c r="V276" s="4">
        <v>147.80000000000001</v>
      </c>
      <c r="W276" s="6">
        <v>433</v>
      </c>
      <c r="X276" s="4">
        <v>155.5</v>
      </c>
      <c r="Y276" s="4">
        <v>138.30000000000001</v>
      </c>
      <c r="Z276" s="4">
        <v>144.5</v>
      </c>
      <c r="AA276" s="4">
        <v>148.69999999999999</v>
      </c>
      <c r="AB276" s="4">
        <v>133.9</v>
      </c>
      <c r="AC276" s="6">
        <v>876.4</v>
      </c>
      <c r="AD276" s="4">
        <v>141.19999999999999</v>
      </c>
      <c r="AE276" s="4">
        <v>155.5</v>
      </c>
      <c r="AF276" s="4">
        <v>155.19999999999999</v>
      </c>
      <c r="AG276" s="4">
        <v>144.80000000000001</v>
      </c>
      <c r="AH276" s="4">
        <v>152.9</v>
      </c>
      <c r="AI276" s="6">
        <v>628.4</v>
      </c>
      <c r="AJ276" s="4">
        <v>3962.7</v>
      </c>
      <c r="AK276" s="4">
        <v>576.5</v>
      </c>
      <c r="AL276" s="4">
        <v>346.4</v>
      </c>
      <c r="AM276" s="4">
        <v>293.39999999999998</v>
      </c>
      <c r="AN276" s="4">
        <v>505.70000000000005</v>
      </c>
      <c r="AO276" s="4">
        <v>302.89999999999998</v>
      </c>
      <c r="AP276">
        <v>727.7</v>
      </c>
    </row>
    <row r="277" spans="1:42" x14ac:dyDescent="0.25">
      <c r="A277" s="4" t="s">
        <v>44</v>
      </c>
      <c r="B277" s="4">
        <v>2020</v>
      </c>
      <c r="C277" s="4" t="s">
        <v>51</v>
      </c>
      <c r="D277" s="4" t="s">
        <v>268</v>
      </c>
      <c r="E277" s="4">
        <v>148.9</v>
      </c>
      <c r="F277" s="4">
        <v>190.9</v>
      </c>
      <c r="G277" s="4">
        <v>150.80000000000001</v>
      </c>
      <c r="H277" s="4">
        <v>153.30000000000001</v>
      </c>
      <c r="I277" s="4">
        <v>137.4</v>
      </c>
      <c r="J277" s="4">
        <v>150.4</v>
      </c>
      <c r="K277" s="4">
        <v>178.1</v>
      </c>
      <c r="L277" s="4">
        <v>150.4</v>
      </c>
      <c r="M277" s="4">
        <v>115.1</v>
      </c>
      <c r="N277" s="4">
        <v>160</v>
      </c>
      <c r="O277" s="4">
        <v>140.6</v>
      </c>
      <c r="P277" s="4">
        <v>162.30000000000001</v>
      </c>
      <c r="Q277" s="4">
        <v>157</v>
      </c>
      <c r="R277" s="6">
        <v>1995.1999999999998</v>
      </c>
      <c r="S277" s="4">
        <v>182.6</v>
      </c>
      <c r="T277" s="4">
        <v>153.1</v>
      </c>
      <c r="U277" s="4">
        <v>143.4</v>
      </c>
      <c r="V277" s="4">
        <v>151.69999999999999</v>
      </c>
      <c r="W277" s="6">
        <v>448.2</v>
      </c>
      <c r="X277" s="4">
        <v>155.5</v>
      </c>
      <c r="Y277" s="4">
        <v>143</v>
      </c>
      <c r="Z277" s="4">
        <v>148.4</v>
      </c>
      <c r="AA277" s="4">
        <v>155</v>
      </c>
      <c r="AB277" s="4">
        <v>138.5</v>
      </c>
      <c r="AC277" s="6">
        <v>898.9</v>
      </c>
      <c r="AD277" s="4">
        <v>146</v>
      </c>
      <c r="AE277" s="4">
        <v>158.5</v>
      </c>
      <c r="AF277" s="4">
        <v>154.30000000000001</v>
      </c>
      <c r="AG277" s="4">
        <v>149</v>
      </c>
      <c r="AH277" s="4">
        <v>153.9</v>
      </c>
      <c r="AI277" s="6">
        <v>631.90000000000009</v>
      </c>
      <c r="AJ277" s="4">
        <v>3974.2</v>
      </c>
      <c r="AK277" s="4">
        <v>575</v>
      </c>
      <c r="AL277" s="4">
        <v>328.5</v>
      </c>
      <c r="AM277" s="4">
        <v>297.39999999999998</v>
      </c>
      <c r="AN277" s="4">
        <v>495.00000000000006</v>
      </c>
      <c r="AO277" s="4">
        <v>299.3</v>
      </c>
      <c r="AP277">
        <v>743.9</v>
      </c>
    </row>
    <row r="278" spans="1:42" x14ac:dyDescent="0.25">
      <c r="A278" s="4" t="s">
        <v>41</v>
      </c>
      <c r="B278" s="4">
        <v>2020</v>
      </c>
      <c r="C278" s="4" t="s">
        <v>52</v>
      </c>
      <c r="D278" s="4" t="s">
        <v>269</v>
      </c>
      <c r="E278" s="4">
        <v>146.9</v>
      </c>
      <c r="F278" s="4">
        <v>183.9</v>
      </c>
      <c r="G278" s="4">
        <v>149.5</v>
      </c>
      <c r="H278" s="4">
        <v>153.4</v>
      </c>
      <c r="I278" s="4">
        <v>140.4</v>
      </c>
      <c r="J278" s="4">
        <v>147</v>
      </c>
      <c r="K278" s="4">
        <v>178.8</v>
      </c>
      <c r="L278" s="4">
        <v>149.30000000000001</v>
      </c>
      <c r="M278" s="4">
        <v>115.1</v>
      </c>
      <c r="N278" s="4">
        <v>160</v>
      </c>
      <c r="O278" s="4">
        <v>145.4</v>
      </c>
      <c r="P278" s="4">
        <v>161.6</v>
      </c>
      <c r="Q278" s="4">
        <v>156.1</v>
      </c>
      <c r="R278" s="6">
        <v>1987.3999999999999</v>
      </c>
      <c r="S278" s="4">
        <v>182.9</v>
      </c>
      <c r="T278" s="4">
        <v>155.4</v>
      </c>
      <c r="U278" s="4">
        <v>149.9</v>
      </c>
      <c r="V278" s="4">
        <v>154.6</v>
      </c>
      <c r="W278" s="6">
        <v>459.9</v>
      </c>
      <c r="X278" s="4">
        <v>156.30000000000001</v>
      </c>
      <c r="Y278" s="4">
        <v>146.4</v>
      </c>
      <c r="Z278" s="4">
        <v>151.6</v>
      </c>
      <c r="AA278" s="4">
        <v>159.1</v>
      </c>
      <c r="AB278" s="4">
        <v>144.6</v>
      </c>
      <c r="AC278" s="6">
        <v>919.10000000000014</v>
      </c>
      <c r="AD278" s="4">
        <v>152.80000000000001</v>
      </c>
      <c r="AE278" s="4">
        <v>161.1</v>
      </c>
      <c r="AF278" s="4">
        <v>157.4</v>
      </c>
      <c r="AG278" s="4">
        <v>153.69999999999999</v>
      </c>
      <c r="AH278" s="4">
        <v>155.4</v>
      </c>
      <c r="AI278" s="6">
        <v>646.79999999999995</v>
      </c>
      <c r="AJ278" s="4">
        <v>4013.2</v>
      </c>
      <c r="AK278" s="4">
        <v>578.20000000000005</v>
      </c>
      <c r="AL278" s="4">
        <v>325.8</v>
      </c>
      <c r="AM278" s="4">
        <v>300.39999999999998</v>
      </c>
      <c r="AN278" s="4">
        <v>486.79999999999995</v>
      </c>
      <c r="AO278" s="4">
        <v>296.20000000000005</v>
      </c>
      <c r="AP278">
        <v>760.00000000000011</v>
      </c>
    </row>
    <row r="279" spans="1:42" x14ac:dyDescent="0.25">
      <c r="A279" s="4" t="s">
        <v>43</v>
      </c>
      <c r="B279" s="4">
        <v>2020</v>
      </c>
      <c r="C279" s="4" t="s">
        <v>52</v>
      </c>
      <c r="D279" s="4" t="s">
        <v>269</v>
      </c>
      <c r="E279" s="4">
        <v>151.5</v>
      </c>
      <c r="F279" s="4">
        <v>193.1</v>
      </c>
      <c r="G279" s="4">
        <v>157.30000000000001</v>
      </c>
      <c r="H279" s="4">
        <v>153.9</v>
      </c>
      <c r="I279" s="4">
        <v>134.4</v>
      </c>
      <c r="J279" s="4">
        <v>155.4</v>
      </c>
      <c r="K279" s="4">
        <v>202</v>
      </c>
      <c r="L279" s="4">
        <v>150.80000000000001</v>
      </c>
      <c r="M279" s="4">
        <v>118.9</v>
      </c>
      <c r="N279" s="4">
        <v>160.9</v>
      </c>
      <c r="O279" s="4">
        <v>137.69999999999999</v>
      </c>
      <c r="P279" s="4">
        <v>164.4</v>
      </c>
      <c r="Q279" s="4">
        <v>161.30000000000001</v>
      </c>
      <c r="R279" s="6">
        <v>2041.6000000000001</v>
      </c>
      <c r="S279" s="4">
        <v>188.7</v>
      </c>
      <c r="T279" s="4">
        <v>150.19999999999999</v>
      </c>
      <c r="U279" s="4">
        <v>136.30000000000001</v>
      </c>
      <c r="V279" s="4">
        <v>148.1</v>
      </c>
      <c r="W279" s="6">
        <v>434.6</v>
      </c>
      <c r="X279" s="4">
        <v>156.30000000000001</v>
      </c>
      <c r="Y279" s="4">
        <v>137.19999999999999</v>
      </c>
      <c r="Z279" s="4">
        <v>145.4</v>
      </c>
      <c r="AA279" s="4">
        <v>150</v>
      </c>
      <c r="AB279" s="4">
        <v>135.1</v>
      </c>
      <c r="AC279" s="6">
        <v>878.9</v>
      </c>
      <c r="AD279" s="4">
        <v>141.80000000000001</v>
      </c>
      <c r="AE279" s="4">
        <v>154.9</v>
      </c>
      <c r="AF279" s="4">
        <v>159.80000000000001</v>
      </c>
      <c r="AG279" s="4">
        <v>146</v>
      </c>
      <c r="AH279" s="4">
        <v>154</v>
      </c>
      <c r="AI279" s="6">
        <v>636.29999999999995</v>
      </c>
      <c r="AJ279" s="4">
        <v>3991.4000000000005</v>
      </c>
      <c r="AK279" s="4">
        <v>582.29999999999995</v>
      </c>
      <c r="AL279" s="4">
        <v>357.4</v>
      </c>
      <c r="AM279" s="4">
        <v>295.3</v>
      </c>
      <c r="AN279" s="4">
        <v>504.29999999999995</v>
      </c>
      <c r="AO279" s="4">
        <v>302.3</v>
      </c>
      <c r="AP279">
        <v>728.9</v>
      </c>
    </row>
    <row r="280" spans="1:42" x14ac:dyDescent="0.25">
      <c r="A280" s="4" t="s">
        <v>44</v>
      </c>
      <c r="B280" s="4">
        <v>2020</v>
      </c>
      <c r="C280" s="4" t="s">
        <v>52</v>
      </c>
      <c r="D280" s="4" t="s">
        <v>269</v>
      </c>
      <c r="E280" s="4">
        <v>148.4</v>
      </c>
      <c r="F280" s="4">
        <v>187.1</v>
      </c>
      <c r="G280" s="4">
        <v>152.5</v>
      </c>
      <c r="H280" s="4">
        <v>153.6</v>
      </c>
      <c r="I280" s="4">
        <v>138.19999999999999</v>
      </c>
      <c r="J280" s="4">
        <v>150.9</v>
      </c>
      <c r="K280" s="4">
        <v>186.7</v>
      </c>
      <c r="L280" s="4">
        <v>149.80000000000001</v>
      </c>
      <c r="M280" s="4">
        <v>116.4</v>
      </c>
      <c r="N280" s="4">
        <v>160.30000000000001</v>
      </c>
      <c r="O280" s="4">
        <v>142.19999999999999</v>
      </c>
      <c r="P280" s="4">
        <v>162.9</v>
      </c>
      <c r="Q280" s="4">
        <v>158</v>
      </c>
      <c r="R280" s="6">
        <v>2007</v>
      </c>
      <c r="S280" s="4">
        <v>184.4</v>
      </c>
      <c r="T280" s="4">
        <v>153.4</v>
      </c>
      <c r="U280" s="4">
        <v>144.30000000000001</v>
      </c>
      <c r="V280" s="4">
        <v>152</v>
      </c>
      <c r="W280" s="6">
        <v>449.70000000000005</v>
      </c>
      <c r="X280" s="4">
        <v>156.30000000000001</v>
      </c>
      <c r="Y280" s="4">
        <v>142.9</v>
      </c>
      <c r="Z280" s="4">
        <v>148.69999999999999</v>
      </c>
      <c r="AA280" s="4">
        <v>155.6</v>
      </c>
      <c r="AB280" s="4">
        <v>139.6</v>
      </c>
      <c r="AC280" s="6">
        <v>900.6</v>
      </c>
      <c r="AD280" s="4">
        <v>146.6</v>
      </c>
      <c r="AE280" s="4">
        <v>157.5</v>
      </c>
      <c r="AF280" s="4">
        <v>158.4</v>
      </c>
      <c r="AG280" s="4">
        <v>150</v>
      </c>
      <c r="AH280" s="4">
        <v>154.69999999999999</v>
      </c>
      <c r="AI280" s="6">
        <v>639.4</v>
      </c>
      <c r="AJ280" s="4">
        <v>3996.7</v>
      </c>
      <c r="AK280" s="4">
        <v>579.5</v>
      </c>
      <c r="AL280" s="4">
        <v>337.6</v>
      </c>
      <c r="AM280" s="4">
        <v>298.5</v>
      </c>
      <c r="AN280" s="4">
        <v>493.20000000000005</v>
      </c>
      <c r="AO280" s="4">
        <v>298.20000000000005</v>
      </c>
      <c r="AP280">
        <v>745</v>
      </c>
    </row>
    <row r="281" spans="1:42" x14ac:dyDescent="0.25">
      <c r="A281" s="4" t="s">
        <v>41</v>
      </c>
      <c r="B281" s="4">
        <v>2020</v>
      </c>
      <c r="C281" s="4" t="s">
        <v>53</v>
      </c>
      <c r="D281" s="4" t="s">
        <v>270</v>
      </c>
      <c r="E281" s="4">
        <v>146</v>
      </c>
      <c r="F281" s="4">
        <v>186.3</v>
      </c>
      <c r="G281" s="4">
        <v>159.19999999999999</v>
      </c>
      <c r="H281" s="4">
        <v>153.6</v>
      </c>
      <c r="I281" s="4">
        <v>142.6</v>
      </c>
      <c r="J281" s="4">
        <v>147.19999999999999</v>
      </c>
      <c r="K281" s="4">
        <v>200.6</v>
      </c>
      <c r="L281" s="4">
        <v>150.30000000000001</v>
      </c>
      <c r="M281" s="4">
        <v>115.3</v>
      </c>
      <c r="N281" s="4">
        <v>160.9</v>
      </c>
      <c r="O281" s="4">
        <v>147.4</v>
      </c>
      <c r="P281" s="4">
        <v>161.9</v>
      </c>
      <c r="Q281" s="4">
        <v>159.6</v>
      </c>
      <c r="R281" s="6">
        <v>2030.9</v>
      </c>
      <c r="S281" s="4">
        <v>182.7</v>
      </c>
      <c r="T281" s="4">
        <v>155.69999999999999</v>
      </c>
      <c r="U281" s="4">
        <v>150.6</v>
      </c>
      <c r="V281" s="4">
        <v>155</v>
      </c>
      <c r="W281" s="6">
        <v>461.29999999999995</v>
      </c>
      <c r="X281" s="4">
        <v>156.5</v>
      </c>
      <c r="Y281" s="4">
        <v>146.80000000000001</v>
      </c>
      <c r="Z281" s="4">
        <v>152</v>
      </c>
      <c r="AA281" s="4">
        <v>159.5</v>
      </c>
      <c r="AB281" s="4">
        <v>146.4</v>
      </c>
      <c r="AC281" s="6">
        <v>923.69999999999993</v>
      </c>
      <c r="AD281" s="4">
        <v>152.4</v>
      </c>
      <c r="AE281" s="4">
        <v>162.5</v>
      </c>
      <c r="AF281" s="4">
        <v>156.19999999999999</v>
      </c>
      <c r="AG281" s="4">
        <v>154.30000000000001</v>
      </c>
      <c r="AH281" s="4">
        <v>157.5</v>
      </c>
      <c r="AI281" s="6">
        <v>645.6</v>
      </c>
      <c r="AJ281" s="4">
        <v>4061.4999999999995</v>
      </c>
      <c r="AK281" s="4">
        <v>584.20000000000005</v>
      </c>
      <c r="AL281" s="4">
        <v>347.79999999999995</v>
      </c>
      <c r="AM281" s="4">
        <v>303.5</v>
      </c>
      <c r="AN281" s="4">
        <v>499.1</v>
      </c>
      <c r="AO281" s="4">
        <v>296.3</v>
      </c>
      <c r="AP281">
        <v>764.2</v>
      </c>
    </row>
    <row r="282" spans="1:42" x14ac:dyDescent="0.25">
      <c r="A282" s="4" t="s">
        <v>43</v>
      </c>
      <c r="B282" s="4">
        <v>2020</v>
      </c>
      <c r="C282" s="4" t="s">
        <v>53</v>
      </c>
      <c r="D282" s="4" t="s">
        <v>270</v>
      </c>
      <c r="E282" s="4">
        <v>150.6</v>
      </c>
      <c r="F282" s="4">
        <v>193.7</v>
      </c>
      <c r="G282" s="4">
        <v>164.8</v>
      </c>
      <c r="H282" s="4">
        <v>153.69999999999999</v>
      </c>
      <c r="I282" s="4">
        <v>135.69999999999999</v>
      </c>
      <c r="J282" s="4">
        <v>155.69999999999999</v>
      </c>
      <c r="K282" s="4">
        <v>226</v>
      </c>
      <c r="L282" s="4">
        <v>152.19999999999999</v>
      </c>
      <c r="M282" s="4">
        <v>118.1</v>
      </c>
      <c r="N282" s="4">
        <v>161.30000000000001</v>
      </c>
      <c r="O282" s="4">
        <v>139.19999999999999</v>
      </c>
      <c r="P282" s="4">
        <v>164.8</v>
      </c>
      <c r="Q282" s="4">
        <v>164.4</v>
      </c>
      <c r="R282" s="6">
        <v>2080.1999999999998</v>
      </c>
      <c r="S282" s="4">
        <v>188.7</v>
      </c>
      <c r="T282" s="4">
        <v>150.5</v>
      </c>
      <c r="U282" s="4">
        <v>136.1</v>
      </c>
      <c r="V282" s="4">
        <v>148.30000000000001</v>
      </c>
      <c r="W282" s="6">
        <v>434.90000000000003</v>
      </c>
      <c r="X282" s="4">
        <v>156.5</v>
      </c>
      <c r="Y282" s="4">
        <v>137.1</v>
      </c>
      <c r="Z282" s="4">
        <v>145.1</v>
      </c>
      <c r="AA282" s="4">
        <v>151</v>
      </c>
      <c r="AB282" s="4">
        <v>135.4</v>
      </c>
      <c r="AC282" s="6">
        <v>880.8</v>
      </c>
      <c r="AD282" s="4">
        <v>142</v>
      </c>
      <c r="AE282" s="4">
        <v>155.69999999999999</v>
      </c>
      <c r="AF282" s="4">
        <v>158.1</v>
      </c>
      <c r="AG282" s="4">
        <v>146.19999999999999</v>
      </c>
      <c r="AH282" s="4">
        <v>155.19999999999999</v>
      </c>
      <c r="AI282" s="6">
        <v>635</v>
      </c>
      <c r="AJ282" s="4">
        <v>4030.8999999999996</v>
      </c>
      <c r="AK282" s="4">
        <v>586.5</v>
      </c>
      <c r="AL282" s="4">
        <v>381.7</v>
      </c>
      <c r="AM282" s="4">
        <v>297</v>
      </c>
      <c r="AN282" s="4">
        <v>512.20000000000005</v>
      </c>
      <c r="AO282" s="4">
        <v>302.79999999999995</v>
      </c>
      <c r="AP282">
        <v>729.8</v>
      </c>
    </row>
    <row r="283" spans="1:42" x14ac:dyDescent="0.25">
      <c r="A283" s="4" t="s">
        <v>44</v>
      </c>
      <c r="B283" s="4">
        <v>2020</v>
      </c>
      <c r="C283" s="4" t="s">
        <v>53</v>
      </c>
      <c r="D283" s="4" t="s">
        <v>270</v>
      </c>
      <c r="E283" s="4">
        <v>147.5</v>
      </c>
      <c r="F283" s="4">
        <v>188.9</v>
      </c>
      <c r="G283" s="4">
        <v>161.4</v>
      </c>
      <c r="H283" s="4">
        <v>153.6</v>
      </c>
      <c r="I283" s="4">
        <v>140.1</v>
      </c>
      <c r="J283" s="4">
        <v>151.19999999999999</v>
      </c>
      <c r="K283" s="4">
        <v>209.2</v>
      </c>
      <c r="L283" s="4">
        <v>150.9</v>
      </c>
      <c r="M283" s="4">
        <v>116.2</v>
      </c>
      <c r="N283" s="4">
        <v>161</v>
      </c>
      <c r="O283" s="4">
        <v>144</v>
      </c>
      <c r="P283" s="4">
        <v>163.19999999999999</v>
      </c>
      <c r="Q283" s="4">
        <v>161.4</v>
      </c>
      <c r="R283" s="6">
        <v>2048.6000000000004</v>
      </c>
      <c r="S283" s="4">
        <v>184.3</v>
      </c>
      <c r="T283" s="4">
        <v>153.69999999999999</v>
      </c>
      <c r="U283" s="4">
        <v>144.6</v>
      </c>
      <c r="V283" s="4">
        <v>152.30000000000001</v>
      </c>
      <c r="W283" s="6">
        <v>450.59999999999997</v>
      </c>
      <c r="X283" s="4">
        <v>156.5</v>
      </c>
      <c r="Y283" s="4">
        <v>143.1</v>
      </c>
      <c r="Z283" s="4">
        <v>148.69999999999999</v>
      </c>
      <c r="AA283" s="4">
        <v>156.30000000000001</v>
      </c>
      <c r="AB283" s="4">
        <v>140.6</v>
      </c>
      <c r="AC283" s="6">
        <v>903.7</v>
      </c>
      <c r="AD283" s="4">
        <v>146.5</v>
      </c>
      <c r="AE283" s="4">
        <v>158.5</v>
      </c>
      <c r="AF283" s="4">
        <v>157</v>
      </c>
      <c r="AG283" s="4">
        <v>150.4</v>
      </c>
      <c r="AH283" s="4">
        <v>156.4</v>
      </c>
      <c r="AI283" s="6">
        <v>638.20000000000005</v>
      </c>
      <c r="AJ283" s="4">
        <v>4041.1000000000004</v>
      </c>
      <c r="AK283" s="4">
        <v>584.79999999999995</v>
      </c>
      <c r="AL283" s="4">
        <v>360.4</v>
      </c>
      <c r="AM283" s="4">
        <v>301.10000000000002</v>
      </c>
      <c r="AN283" s="4">
        <v>503.9</v>
      </c>
      <c r="AO283" s="4">
        <v>298.39999999999998</v>
      </c>
      <c r="AP283">
        <v>747.4</v>
      </c>
    </row>
    <row r="284" spans="1:42" x14ac:dyDescent="0.25">
      <c r="A284" s="4" t="s">
        <v>41</v>
      </c>
      <c r="B284" s="4">
        <v>2020</v>
      </c>
      <c r="C284" s="4" t="s">
        <v>55</v>
      </c>
      <c r="D284" s="4" t="s">
        <v>271</v>
      </c>
      <c r="E284" s="4">
        <v>145.4</v>
      </c>
      <c r="F284" s="4">
        <v>188.6</v>
      </c>
      <c r="G284" s="4">
        <v>171.6</v>
      </c>
      <c r="H284" s="4">
        <v>153.80000000000001</v>
      </c>
      <c r="I284" s="4">
        <v>145.4</v>
      </c>
      <c r="J284" s="4">
        <v>146.5</v>
      </c>
      <c r="K284" s="4">
        <v>222.2</v>
      </c>
      <c r="L284" s="4">
        <v>155.9</v>
      </c>
      <c r="M284" s="4">
        <v>114.9</v>
      </c>
      <c r="N284" s="4">
        <v>162</v>
      </c>
      <c r="O284" s="4">
        <v>150</v>
      </c>
      <c r="P284" s="4">
        <v>162.69999999999999</v>
      </c>
      <c r="Q284" s="4">
        <v>163.4</v>
      </c>
      <c r="R284" s="6">
        <v>2082.4</v>
      </c>
      <c r="S284" s="4">
        <v>183.4</v>
      </c>
      <c r="T284" s="4">
        <v>156.30000000000001</v>
      </c>
      <c r="U284" s="4">
        <v>151</v>
      </c>
      <c r="V284" s="4">
        <v>155.5</v>
      </c>
      <c r="W284" s="6">
        <v>462.8</v>
      </c>
      <c r="X284" s="4">
        <v>158</v>
      </c>
      <c r="Y284" s="4">
        <v>147.5</v>
      </c>
      <c r="Z284" s="4">
        <v>152.80000000000001</v>
      </c>
      <c r="AA284" s="4">
        <v>160.4</v>
      </c>
      <c r="AB284" s="4">
        <v>146.1</v>
      </c>
      <c r="AC284" s="6">
        <v>926.40000000000009</v>
      </c>
      <c r="AD284" s="4">
        <v>153.6</v>
      </c>
      <c r="AE284" s="4">
        <v>161.6</v>
      </c>
      <c r="AF284" s="4">
        <v>156.19999999999999</v>
      </c>
      <c r="AG284" s="4">
        <v>154.5</v>
      </c>
      <c r="AH284" s="4">
        <v>159.80000000000001</v>
      </c>
      <c r="AI284" s="6">
        <v>647.70000000000005</v>
      </c>
      <c r="AJ284" s="4">
        <v>4119.3</v>
      </c>
      <c r="AK284" s="4">
        <v>591</v>
      </c>
      <c r="AL284" s="4">
        <v>368.7</v>
      </c>
      <c r="AM284" s="4">
        <v>307.39999999999998</v>
      </c>
      <c r="AN284" s="4">
        <v>514</v>
      </c>
      <c r="AO284" s="4">
        <v>301.3</v>
      </c>
      <c r="AP284">
        <v>766</v>
      </c>
    </row>
    <row r="285" spans="1:42" x14ac:dyDescent="0.25">
      <c r="A285" s="4" t="s">
        <v>43</v>
      </c>
      <c r="B285" s="4">
        <v>2020</v>
      </c>
      <c r="C285" s="4" t="s">
        <v>55</v>
      </c>
      <c r="D285" s="4" t="s">
        <v>271</v>
      </c>
      <c r="E285" s="4">
        <v>149.69999999999999</v>
      </c>
      <c r="F285" s="4">
        <v>195.5</v>
      </c>
      <c r="G285" s="4">
        <v>176.9</v>
      </c>
      <c r="H285" s="4">
        <v>153.9</v>
      </c>
      <c r="I285" s="4">
        <v>138</v>
      </c>
      <c r="J285" s="4">
        <v>150.5</v>
      </c>
      <c r="K285" s="4">
        <v>245.3</v>
      </c>
      <c r="L285" s="4">
        <v>158.69999999999999</v>
      </c>
      <c r="M285" s="4">
        <v>117.2</v>
      </c>
      <c r="N285" s="4">
        <v>161.4</v>
      </c>
      <c r="O285" s="4">
        <v>141.5</v>
      </c>
      <c r="P285" s="4">
        <v>165.1</v>
      </c>
      <c r="Q285" s="4">
        <v>167</v>
      </c>
      <c r="R285" s="6">
        <v>2120.6999999999998</v>
      </c>
      <c r="S285" s="4">
        <v>188.8</v>
      </c>
      <c r="T285" s="4">
        <v>151.1</v>
      </c>
      <c r="U285" s="4">
        <v>136.4</v>
      </c>
      <c r="V285" s="4">
        <v>148.80000000000001</v>
      </c>
      <c r="W285" s="6">
        <v>436.3</v>
      </c>
      <c r="X285" s="4">
        <v>158</v>
      </c>
      <c r="Y285" s="4">
        <v>137.30000000000001</v>
      </c>
      <c r="Z285" s="4">
        <v>145.1</v>
      </c>
      <c r="AA285" s="4">
        <v>152</v>
      </c>
      <c r="AB285" s="4">
        <v>135.19999999999999</v>
      </c>
      <c r="AC285" s="6">
        <v>883.99999999999989</v>
      </c>
      <c r="AD285" s="4">
        <v>144.4</v>
      </c>
      <c r="AE285" s="4">
        <v>156.4</v>
      </c>
      <c r="AF285" s="4">
        <v>157.9</v>
      </c>
      <c r="AG285" s="4">
        <v>146.6</v>
      </c>
      <c r="AH285" s="4">
        <v>156.69999999999999</v>
      </c>
      <c r="AI285" s="6">
        <v>637.70000000000005</v>
      </c>
      <c r="AJ285" s="4">
        <v>4078.7</v>
      </c>
      <c r="AK285" s="4">
        <v>590.79999999999995</v>
      </c>
      <c r="AL285" s="4">
        <v>395.8</v>
      </c>
      <c r="AM285" s="4">
        <v>299.39999999999998</v>
      </c>
      <c r="AN285" s="4">
        <v>526.29999999999995</v>
      </c>
      <c r="AO285" s="4">
        <v>308.39999999999998</v>
      </c>
      <c r="AP285">
        <v>731.99999999999989</v>
      </c>
    </row>
    <row r="286" spans="1:42" x14ac:dyDescent="0.25">
      <c r="A286" s="4" t="s">
        <v>44</v>
      </c>
      <c r="B286" s="4">
        <v>2020</v>
      </c>
      <c r="C286" s="4" t="s">
        <v>55</v>
      </c>
      <c r="D286" s="4" t="s">
        <v>271</v>
      </c>
      <c r="E286" s="4">
        <v>146.80000000000001</v>
      </c>
      <c r="F286" s="4">
        <v>191</v>
      </c>
      <c r="G286" s="4">
        <v>173.6</v>
      </c>
      <c r="H286" s="4">
        <v>153.80000000000001</v>
      </c>
      <c r="I286" s="4">
        <v>142.69999999999999</v>
      </c>
      <c r="J286" s="4">
        <v>148.4</v>
      </c>
      <c r="K286" s="4">
        <v>230</v>
      </c>
      <c r="L286" s="4">
        <v>156.80000000000001</v>
      </c>
      <c r="M286" s="4">
        <v>115.7</v>
      </c>
      <c r="N286" s="4">
        <v>161.80000000000001</v>
      </c>
      <c r="O286" s="4">
        <v>146.5</v>
      </c>
      <c r="P286" s="4">
        <v>163.80000000000001</v>
      </c>
      <c r="Q286" s="4">
        <v>164.7</v>
      </c>
      <c r="R286" s="6">
        <v>2095.6</v>
      </c>
      <c r="S286" s="4">
        <v>184.8</v>
      </c>
      <c r="T286" s="4">
        <v>154.30000000000001</v>
      </c>
      <c r="U286" s="4">
        <v>144.9</v>
      </c>
      <c r="V286" s="4">
        <v>152.80000000000001</v>
      </c>
      <c r="W286" s="6">
        <v>452.00000000000006</v>
      </c>
      <c r="X286" s="4">
        <v>158</v>
      </c>
      <c r="Y286" s="4">
        <v>143.6</v>
      </c>
      <c r="Z286" s="4">
        <v>149.19999999999999</v>
      </c>
      <c r="AA286" s="4">
        <v>157.19999999999999</v>
      </c>
      <c r="AB286" s="4">
        <v>140.4</v>
      </c>
      <c r="AC286" s="6">
        <v>907</v>
      </c>
      <c r="AD286" s="4">
        <v>148.4</v>
      </c>
      <c r="AE286" s="4">
        <v>158.6</v>
      </c>
      <c r="AF286" s="4">
        <v>156.9</v>
      </c>
      <c r="AG286" s="4">
        <v>150.69999999999999</v>
      </c>
      <c r="AH286" s="4">
        <v>158.4</v>
      </c>
      <c r="AI286" s="6">
        <v>640.79999999999995</v>
      </c>
      <c r="AJ286" s="4">
        <v>4095.3999999999996</v>
      </c>
      <c r="AK286" s="4">
        <v>590.70000000000005</v>
      </c>
      <c r="AL286" s="4">
        <v>378.4</v>
      </c>
      <c r="AM286" s="4">
        <v>304.5</v>
      </c>
      <c r="AN286" s="4">
        <v>518.40000000000009</v>
      </c>
      <c r="AO286" s="4">
        <v>303.60000000000002</v>
      </c>
      <c r="AP286">
        <v>749.80000000000007</v>
      </c>
    </row>
    <row r="287" spans="1:42" x14ac:dyDescent="0.25">
      <c r="A287" s="4" t="s">
        <v>41</v>
      </c>
      <c r="B287" s="4">
        <v>2020</v>
      </c>
      <c r="C287" s="4" t="s">
        <v>56</v>
      </c>
      <c r="D287" s="4" t="s">
        <v>272</v>
      </c>
      <c r="E287" s="4">
        <v>144.6</v>
      </c>
      <c r="F287" s="4">
        <v>188.5</v>
      </c>
      <c r="G287" s="4">
        <v>173.4</v>
      </c>
      <c r="H287" s="4">
        <v>154</v>
      </c>
      <c r="I287" s="4">
        <v>150</v>
      </c>
      <c r="J287" s="4">
        <v>145.9</v>
      </c>
      <c r="K287" s="4">
        <v>225.2</v>
      </c>
      <c r="L287" s="4">
        <v>159.5</v>
      </c>
      <c r="M287" s="4">
        <v>114.4</v>
      </c>
      <c r="N287" s="4">
        <v>163.5</v>
      </c>
      <c r="O287" s="4">
        <v>153.4</v>
      </c>
      <c r="P287" s="4">
        <v>163.6</v>
      </c>
      <c r="Q287" s="4">
        <v>164.5</v>
      </c>
      <c r="R287" s="6">
        <v>2100.5</v>
      </c>
      <c r="S287" s="4">
        <v>183.6</v>
      </c>
      <c r="T287" s="4">
        <v>157</v>
      </c>
      <c r="U287" s="4">
        <v>151.6</v>
      </c>
      <c r="V287" s="4">
        <v>156.30000000000001</v>
      </c>
      <c r="W287" s="6">
        <v>464.90000000000003</v>
      </c>
      <c r="X287" s="4">
        <v>158.4</v>
      </c>
      <c r="Y287" s="4">
        <v>148.69999999999999</v>
      </c>
      <c r="Z287" s="4">
        <v>153.4</v>
      </c>
      <c r="AA287" s="4">
        <v>161.6</v>
      </c>
      <c r="AB287" s="4">
        <v>146.4</v>
      </c>
      <c r="AC287" s="6">
        <v>931.4</v>
      </c>
      <c r="AD287" s="4">
        <v>153.9</v>
      </c>
      <c r="AE287" s="4">
        <v>162.9</v>
      </c>
      <c r="AF287" s="4">
        <v>156.6</v>
      </c>
      <c r="AG287" s="4">
        <v>155.19999999999999</v>
      </c>
      <c r="AH287" s="4">
        <v>160.69999999999999</v>
      </c>
      <c r="AI287" s="6">
        <v>649.29999999999995</v>
      </c>
      <c r="AJ287" s="4">
        <v>4146.1000000000004</v>
      </c>
      <c r="AK287" s="4">
        <v>595.9</v>
      </c>
      <c r="AL287" s="4">
        <v>371.1</v>
      </c>
      <c r="AM287" s="4">
        <v>313.5</v>
      </c>
      <c r="AN287" s="4">
        <v>515.9</v>
      </c>
      <c r="AO287" s="4">
        <v>304.10000000000002</v>
      </c>
      <c r="AP287">
        <v>769.8</v>
      </c>
    </row>
    <row r="288" spans="1:42" x14ac:dyDescent="0.25">
      <c r="A288" s="4" t="s">
        <v>43</v>
      </c>
      <c r="B288" s="4">
        <v>2020</v>
      </c>
      <c r="C288" s="4" t="s">
        <v>56</v>
      </c>
      <c r="D288" s="4" t="s">
        <v>272</v>
      </c>
      <c r="E288" s="4">
        <v>149</v>
      </c>
      <c r="F288" s="4">
        <v>195.7</v>
      </c>
      <c r="G288" s="4">
        <v>178.3</v>
      </c>
      <c r="H288" s="4">
        <v>154.19999999999999</v>
      </c>
      <c r="I288" s="4">
        <v>140.69999999999999</v>
      </c>
      <c r="J288" s="4">
        <v>149.69999999999999</v>
      </c>
      <c r="K288" s="4">
        <v>240.9</v>
      </c>
      <c r="L288" s="4">
        <v>161.5</v>
      </c>
      <c r="M288" s="4">
        <v>117.1</v>
      </c>
      <c r="N288" s="4">
        <v>161.9</v>
      </c>
      <c r="O288" s="4">
        <v>143.30000000000001</v>
      </c>
      <c r="P288" s="4">
        <v>166.1</v>
      </c>
      <c r="Q288" s="4">
        <v>167</v>
      </c>
      <c r="R288" s="6">
        <v>2125.4</v>
      </c>
      <c r="S288" s="4">
        <v>190.2</v>
      </c>
      <c r="T288" s="4">
        <v>151.9</v>
      </c>
      <c r="U288" s="4">
        <v>136.69999999999999</v>
      </c>
      <c r="V288" s="4">
        <v>149.6</v>
      </c>
      <c r="W288" s="6">
        <v>438.20000000000005</v>
      </c>
      <c r="X288" s="4">
        <v>158.4</v>
      </c>
      <c r="Y288" s="4">
        <v>137.9</v>
      </c>
      <c r="Z288" s="4">
        <v>145.5</v>
      </c>
      <c r="AA288" s="4">
        <v>152.9</v>
      </c>
      <c r="AB288" s="4">
        <v>135.5</v>
      </c>
      <c r="AC288" s="6">
        <v>887.1</v>
      </c>
      <c r="AD288" s="4">
        <v>144.30000000000001</v>
      </c>
      <c r="AE288" s="4">
        <v>156.9</v>
      </c>
      <c r="AF288" s="4">
        <v>157.9</v>
      </c>
      <c r="AG288" s="4">
        <v>146.9</v>
      </c>
      <c r="AH288" s="4">
        <v>156.9</v>
      </c>
      <c r="AI288" s="6">
        <v>639.29999999999995</v>
      </c>
      <c r="AJ288" s="4">
        <v>4090</v>
      </c>
      <c r="AK288" s="4">
        <v>593.5</v>
      </c>
      <c r="AL288" s="4">
        <v>390.6</v>
      </c>
      <c r="AM288" s="4">
        <v>302.60000000000002</v>
      </c>
      <c r="AN288" s="4">
        <v>528.20000000000005</v>
      </c>
      <c r="AO288" s="4">
        <v>310.5</v>
      </c>
      <c r="AP288">
        <v>734.19999999999993</v>
      </c>
    </row>
    <row r="289" spans="1:42" x14ac:dyDescent="0.25">
      <c r="A289" s="4" t="s">
        <v>44</v>
      </c>
      <c r="B289" s="4">
        <v>2020</v>
      </c>
      <c r="C289" s="4" t="s">
        <v>56</v>
      </c>
      <c r="D289" s="4" t="s">
        <v>272</v>
      </c>
      <c r="E289" s="4">
        <v>146</v>
      </c>
      <c r="F289" s="4">
        <v>191</v>
      </c>
      <c r="G289" s="4">
        <v>175.3</v>
      </c>
      <c r="H289" s="4">
        <v>154.1</v>
      </c>
      <c r="I289" s="4">
        <v>146.6</v>
      </c>
      <c r="J289" s="4">
        <v>147.69999999999999</v>
      </c>
      <c r="K289" s="4">
        <v>230.5</v>
      </c>
      <c r="L289" s="4">
        <v>160.19999999999999</v>
      </c>
      <c r="M289" s="4">
        <v>115.3</v>
      </c>
      <c r="N289" s="4">
        <v>163</v>
      </c>
      <c r="O289" s="4">
        <v>149.19999999999999</v>
      </c>
      <c r="P289" s="4">
        <v>164.8</v>
      </c>
      <c r="Q289" s="4">
        <v>165.4</v>
      </c>
      <c r="R289" s="6">
        <v>2109.1</v>
      </c>
      <c r="S289" s="4">
        <v>185.4</v>
      </c>
      <c r="T289" s="4">
        <v>155</v>
      </c>
      <c r="U289" s="4">
        <v>145.4</v>
      </c>
      <c r="V289" s="4">
        <v>153.6</v>
      </c>
      <c r="W289" s="6">
        <v>454</v>
      </c>
      <c r="X289" s="4">
        <v>158.4</v>
      </c>
      <c r="Y289" s="4">
        <v>144.6</v>
      </c>
      <c r="Z289" s="4">
        <v>149.69999999999999</v>
      </c>
      <c r="AA289" s="4">
        <v>158.30000000000001</v>
      </c>
      <c r="AB289" s="4">
        <v>140.69999999999999</v>
      </c>
      <c r="AC289" s="6">
        <v>911.1</v>
      </c>
      <c r="AD289" s="4">
        <v>148.5</v>
      </c>
      <c r="AE289" s="4">
        <v>159.4</v>
      </c>
      <c r="AF289" s="4">
        <v>157.1</v>
      </c>
      <c r="AG289" s="4">
        <v>151.19999999999999</v>
      </c>
      <c r="AH289" s="4">
        <v>158.9</v>
      </c>
      <c r="AI289" s="6">
        <v>642.20000000000005</v>
      </c>
      <c r="AJ289" s="4">
        <v>4116.3999999999996</v>
      </c>
      <c r="AK289" s="4">
        <v>594.70000000000005</v>
      </c>
      <c r="AL289" s="4">
        <v>378.2</v>
      </c>
      <c r="AM289" s="4">
        <v>309.60000000000002</v>
      </c>
      <c r="AN289" s="4">
        <v>520.4</v>
      </c>
      <c r="AO289" s="4">
        <v>306.2</v>
      </c>
      <c r="AP289">
        <v>752.8</v>
      </c>
    </row>
    <row r="290" spans="1:42" x14ac:dyDescent="0.25">
      <c r="A290" s="4" t="s">
        <v>41</v>
      </c>
      <c r="B290" s="4">
        <v>2021</v>
      </c>
      <c r="C290" s="4" t="s">
        <v>42</v>
      </c>
      <c r="D290" s="4" t="s">
        <v>273</v>
      </c>
      <c r="E290" s="4">
        <v>143.4</v>
      </c>
      <c r="F290" s="4">
        <v>187.5</v>
      </c>
      <c r="G290" s="4">
        <v>173.4</v>
      </c>
      <c r="H290" s="4">
        <v>154</v>
      </c>
      <c r="I290" s="4">
        <v>154.80000000000001</v>
      </c>
      <c r="J290" s="4">
        <v>147</v>
      </c>
      <c r="K290" s="4">
        <v>187.8</v>
      </c>
      <c r="L290" s="4">
        <v>159.5</v>
      </c>
      <c r="M290" s="4">
        <v>113.8</v>
      </c>
      <c r="N290" s="4">
        <v>164.5</v>
      </c>
      <c r="O290" s="4">
        <v>156.1</v>
      </c>
      <c r="P290" s="4">
        <v>164.3</v>
      </c>
      <c r="Q290" s="4">
        <v>159.6</v>
      </c>
      <c r="R290" s="6">
        <v>2065.6999999999998</v>
      </c>
      <c r="S290" s="4">
        <v>184.6</v>
      </c>
      <c r="T290" s="4">
        <v>157.5</v>
      </c>
      <c r="U290" s="4">
        <v>152.4</v>
      </c>
      <c r="V290" s="4">
        <v>156.80000000000001</v>
      </c>
      <c r="W290" s="6">
        <v>466.7</v>
      </c>
      <c r="X290" s="4">
        <v>157.69999999999999</v>
      </c>
      <c r="Y290" s="4">
        <v>150.9</v>
      </c>
      <c r="Z290" s="4">
        <v>153.9</v>
      </c>
      <c r="AA290" s="4">
        <v>162.5</v>
      </c>
      <c r="AB290" s="4">
        <v>147.5</v>
      </c>
      <c r="AC290" s="6">
        <v>936</v>
      </c>
      <c r="AD290" s="4">
        <v>155.1</v>
      </c>
      <c r="AE290" s="4">
        <v>163.5</v>
      </c>
      <c r="AF290" s="4">
        <v>156.19999999999999</v>
      </c>
      <c r="AG290" s="4">
        <v>155.9</v>
      </c>
      <c r="AH290" s="4">
        <v>158.5</v>
      </c>
      <c r="AI290" s="6">
        <v>651.79999999999995</v>
      </c>
      <c r="AJ290" s="4">
        <v>4120.2</v>
      </c>
      <c r="AK290" s="4">
        <v>593.79999999999995</v>
      </c>
      <c r="AL290" s="4">
        <v>334.8</v>
      </c>
      <c r="AM290" s="4">
        <v>319.3</v>
      </c>
      <c r="AN290" s="4">
        <v>514.9</v>
      </c>
      <c r="AO290" s="4">
        <v>302.89999999999998</v>
      </c>
      <c r="AP290">
        <v>773.5</v>
      </c>
    </row>
    <row r="291" spans="1:42" x14ac:dyDescent="0.25">
      <c r="A291" s="4" t="s">
        <v>43</v>
      </c>
      <c r="B291" s="4">
        <v>2021</v>
      </c>
      <c r="C291" s="4" t="s">
        <v>42</v>
      </c>
      <c r="D291" s="4" t="s">
        <v>273</v>
      </c>
      <c r="E291" s="4">
        <v>148</v>
      </c>
      <c r="F291" s="4">
        <v>194.8</v>
      </c>
      <c r="G291" s="4">
        <v>178.4</v>
      </c>
      <c r="H291" s="4">
        <v>154.4</v>
      </c>
      <c r="I291" s="4">
        <v>144.1</v>
      </c>
      <c r="J291" s="4">
        <v>152.6</v>
      </c>
      <c r="K291" s="4">
        <v>206.8</v>
      </c>
      <c r="L291" s="4">
        <v>162.1</v>
      </c>
      <c r="M291" s="4">
        <v>116.3</v>
      </c>
      <c r="N291" s="4">
        <v>163</v>
      </c>
      <c r="O291" s="4">
        <v>145.9</v>
      </c>
      <c r="P291" s="4">
        <v>167.2</v>
      </c>
      <c r="Q291" s="4">
        <v>163.4</v>
      </c>
      <c r="R291" s="6">
        <v>2097</v>
      </c>
      <c r="S291" s="4">
        <v>191.8</v>
      </c>
      <c r="T291" s="4">
        <v>152.5</v>
      </c>
      <c r="U291" s="4">
        <v>137.30000000000001</v>
      </c>
      <c r="V291" s="4">
        <v>150.19999999999999</v>
      </c>
      <c r="W291" s="6">
        <v>440</v>
      </c>
      <c r="X291" s="4">
        <v>157.69999999999999</v>
      </c>
      <c r="Y291" s="4">
        <v>142.9</v>
      </c>
      <c r="Z291" s="4">
        <v>145.69999999999999</v>
      </c>
      <c r="AA291" s="4">
        <v>154.1</v>
      </c>
      <c r="AB291" s="4">
        <v>136.9</v>
      </c>
      <c r="AC291" s="6">
        <v>893.4</v>
      </c>
      <c r="AD291" s="4">
        <v>145.4</v>
      </c>
      <c r="AE291" s="4">
        <v>156.1</v>
      </c>
      <c r="AF291" s="4">
        <v>157.69999999999999</v>
      </c>
      <c r="AG291" s="4">
        <v>147.6</v>
      </c>
      <c r="AH291" s="4">
        <v>156</v>
      </c>
      <c r="AI291" s="6">
        <v>642.5</v>
      </c>
      <c r="AJ291" s="4">
        <v>4072.9</v>
      </c>
      <c r="AK291" s="4">
        <v>592.79999999999995</v>
      </c>
      <c r="AL291" s="4">
        <v>359.4</v>
      </c>
      <c r="AM291" s="4">
        <v>307.10000000000002</v>
      </c>
      <c r="AN291" s="4">
        <v>527.6</v>
      </c>
      <c r="AO291" s="4">
        <v>310.10000000000002</v>
      </c>
      <c r="AP291">
        <v>739.30000000000007</v>
      </c>
    </row>
    <row r="292" spans="1:42" x14ac:dyDescent="0.25">
      <c r="A292" s="4" t="s">
        <v>44</v>
      </c>
      <c r="B292" s="4">
        <v>2021</v>
      </c>
      <c r="C292" s="4" t="s">
        <v>42</v>
      </c>
      <c r="D292" s="4" t="s">
        <v>273</v>
      </c>
      <c r="E292" s="4">
        <v>144.9</v>
      </c>
      <c r="F292" s="4">
        <v>190.1</v>
      </c>
      <c r="G292" s="4">
        <v>175.3</v>
      </c>
      <c r="H292" s="4">
        <v>154.1</v>
      </c>
      <c r="I292" s="4">
        <v>150.9</v>
      </c>
      <c r="J292" s="4">
        <v>149.6</v>
      </c>
      <c r="K292" s="4">
        <v>194.2</v>
      </c>
      <c r="L292" s="4">
        <v>160.4</v>
      </c>
      <c r="M292" s="4">
        <v>114.6</v>
      </c>
      <c r="N292" s="4">
        <v>164</v>
      </c>
      <c r="O292" s="4">
        <v>151.80000000000001</v>
      </c>
      <c r="P292" s="4">
        <v>165.6</v>
      </c>
      <c r="Q292" s="4">
        <v>161</v>
      </c>
      <c r="R292" s="6">
        <v>2076.5</v>
      </c>
      <c r="S292" s="4">
        <v>186.5</v>
      </c>
      <c r="T292" s="4">
        <v>155.5</v>
      </c>
      <c r="U292" s="4">
        <v>146.1</v>
      </c>
      <c r="V292" s="4">
        <v>154.19999999999999</v>
      </c>
      <c r="W292" s="6">
        <v>455.8</v>
      </c>
      <c r="X292" s="4">
        <v>157.69999999999999</v>
      </c>
      <c r="Y292" s="4">
        <v>147.9</v>
      </c>
      <c r="Z292" s="4">
        <v>150</v>
      </c>
      <c r="AA292" s="4">
        <v>159.30000000000001</v>
      </c>
      <c r="AB292" s="4">
        <v>141.9</v>
      </c>
      <c r="AC292" s="6">
        <v>916</v>
      </c>
      <c r="AD292" s="4">
        <v>149.6</v>
      </c>
      <c r="AE292" s="4">
        <v>159.19999999999999</v>
      </c>
      <c r="AF292" s="4">
        <v>156.80000000000001</v>
      </c>
      <c r="AG292" s="4">
        <v>151.9</v>
      </c>
      <c r="AH292" s="4">
        <v>157.30000000000001</v>
      </c>
      <c r="AI292" s="6">
        <v>644.80000000000007</v>
      </c>
      <c r="AJ292" s="4">
        <v>4093.1000000000004</v>
      </c>
      <c r="AK292" s="4">
        <v>593</v>
      </c>
      <c r="AL292" s="4">
        <v>343.79999999999995</v>
      </c>
      <c r="AM292" s="4">
        <v>314.89999999999998</v>
      </c>
      <c r="AN292" s="4">
        <v>519.5</v>
      </c>
      <c r="AO292" s="4">
        <v>305.3</v>
      </c>
      <c r="AP292">
        <v>756.7</v>
      </c>
    </row>
    <row r="293" spans="1:42" x14ac:dyDescent="0.25">
      <c r="A293" s="4" t="s">
        <v>41</v>
      </c>
      <c r="B293" s="4">
        <v>2021</v>
      </c>
      <c r="C293" s="4" t="s">
        <v>45</v>
      </c>
      <c r="D293" s="4" t="s">
        <v>274</v>
      </c>
      <c r="E293" s="4">
        <v>142.80000000000001</v>
      </c>
      <c r="F293" s="4">
        <v>184</v>
      </c>
      <c r="G293" s="4">
        <v>168</v>
      </c>
      <c r="H293" s="4">
        <v>154.4</v>
      </c>
      <c r="I293" s="4">
        <v>163</v>
      </c>
      <c r="J293" s="4">
        <v>147.80000000000001</v>
      </c>
      <c r="K293" s="4">
        <v>149.69999999999999</v>
      </c>
      <c r="L293" s="4">
        <v>158.30000000000001</v>
      </c>
      <c r="M293" s="4">
        <v>111.8</v>
      </c>
      <c r="N293" s="4">
        <v>165</v>
      </c>
      <c r="O293" s="4">
        <v>160</v>
      </c>
      <c r="P293" s="4">
        <v>165.8</v>
      </c>
      <c r="Q293" s="4">
        <v>154.69999999999999</v>
      </c>
      <c r="R293" s="6">
        <v>2025.3</v>
      </c>
      <c r="S293" s="4">
        <v>186.5</v>
      </c>
      <c r="T293" s="4">
        <v>159.1</v>
      </c>
      <c r="U293" s="4">
        <v>153.9</v>
      </c>
      <c r="V293" s="4">
        <v>158.4</v>
      </c>
      <c r="W293" s="6">
        <v>471.4</v>
      </c>
      <c r="X293" s="4">
        <v>159.80000000000001</v>
      </c>
      <c r="Y293" s="4">
        <v>154.4</v>
      </c>
      <c r="Z293" s="4">
        <v>154.80000000000001</v>
      </c>
      <c r="AA293" s="4">
        <v>164.3</v>
      </c>
      <c r="AB293" s="4">
        <v>150.19999999999999</v>
      </c>
      <c r="AC293" s="6">
        <v>947.1</v>
      </c>
      <c r="AD293" s="4">
        <v>157</v>
      </c>
      <c r="AE293" s="4">
        <v>163.6</v>
      </c>
      <c r="AF293" s="4">
        <v>155.19999999999999</v>
      </c>
      <c r="AG293" s="4">
        <v>157.19999999999999</v>
      </c>
      <c r="AH293" s="4">
        <v>156.69999999999999</v>
      </c>
      <c r="AI293" s="6">
        <v>655.9</v>
      </c>
      <c r="AJ293" s="4">
        <v>4099.7</v>
      </c>
      <c r="AK293" s="4">
        <v>592.29999999999995</v>
      </c>
      <c r="AL293" s="4">
        <v>297.5</v>
      </c>
      <c r="AM293" s="4">
        <v>328</v>
      </c>
      <c r="AN293" s="4">
        <v>506.4</v>
      </c>
      <c r="AO293" s="4">
        <v>301.10000000000002</v>
      </c>
      <c r="AP293">
        <v>782.80000000000007</v>
      </c>
    </row>
    <row r="294" spans="1:42" x14ac:dyDescent="0.25">
      <c r="A294" s="4" t="s">
        <v>43</v>
      </c>
      <c r="B294" s="4">
        <v>2021</v>
      </c>
      <c r="C294" s="4" t="s">
        <v>45</v>
      </c>
      <c r="D294" s="4" t="s">
        <v>274</v>
      </c>
      <c r="E294" s="4">
        <v>147.6</v>
      </c>
      <c r="F294" s="4">
        <v>191.2</v>
      </c>
      <c r="G294" s="4">
        <v>169.9</v>
      </c>
      <c r="H294" s="4">
        <v>155.1</v>
      </c>
      <c r="I294" s="4">
        <v>151.4</v>
      </c>
      <c r="J294" s="4">
        <v>154</v>
      </c>
      <c r="K294" s="4">
        <v>180.2</v>
      </c>
      <c r="L294" s="4">
        <v>159.80000000000001</v>
      </c>
      <c r="M294" s="4">
        <v>114.9</v>
      </c>
      <c r="N294" s="4">
        <v>162.5</v>
      </c>
      <c r="O294" s="4">
        <v>149.19999999999999</v>
      </c>
      <c r="P294" s="4">
        <v>169.4</v>
      </c>
      <c r="Q294" s="4">
        <v>160.80000000000001</v>
      </c>
      <c r="R294" s="6">
        <v>2066</v>
      </c>
      <c r="S294" s="4">
        <v>193.3</v>
      </c>
      <c r="T294" s="4">
        <v>154.19999999999999</v>
      </c>
      <c r="U294" s="4">
        <v>138.19999999999999</v>
      </c>
      <c r="V294" s="4">
        <v>151.80000000000001</v>
      </c>
      <c r="W294" s="6">
        <v>444.2</v>
      </c>
      <c r="X294" s="4">
        <v>159.80000000000001</v>
      </c>
      <c r="Y294" s="4">
        <v>149.1</v>
      </c>
      <c r="Z294" s="4">
        <v>146.5</v>
      </c>
      <c r="AA294" s="4">
        <v>156.30000000000001</v>
      </c>
      <c r="AB294" s="4">
        <v>140.5</v>
      </c>
      <c r="AC294" s="6">
        <v>908.80000000000007</v>
      </c>
      <c r="AD294" s="4">
        <v>147.30000000000001</v>
      </c>
      <c r="AE294" s="4">
        <v>156.6</v>
      </c>
      <c r="AF294" s="4">
        <v>156.69999999999999</v>
      </c>
      <c r="AG294" s="4">
        <v>149.30000000000001</v>
      </c>
      <c r="AH294" s="4">
        <v>156.5</v>
      </c>
      <c r="AI294" s="6">
        <v>646.6</v>
      </c>
      <c r="AJ294" s="4">
        <v>4065.6</v>
      </c>
      <c r="AK294" s="4">
        <v>594.29999999999995</v>
      </c>
      <c r="AL294" s="4">
        <v>334.2</v>
      </c>
      <c r="AM294" s="4">
        <v>313.89999999999998</v>
      </c>
      <c r="AN294" s="4">
        <v>516.20000000000005</v>
      </c>
      <c r="AO294" s="4">
        <v>307.39999999999998</v>
      </c>
      <c r="AP294">
        <v>752.5</v>
      </c>
    </row>
    <row r="295" spans="1:42" x14ac:dyDescent="0.25">
      <c r="A295" s="4" t="s">
        <v>44</v>
      </c>
      <c r="B295" s="4">
        <v>2021</v>
      </c>
      <c r="C295" s="4" t="s">
        <v>45</v>
      </c>
      <c r="D295" s="4" t="s">
        <v>274</v>
      </c>
      <c r="E295" s="4">
        <v>144.30000000000001</v>
      </c>
      <c r="F295" s="4">
        <v>186.5</v>
      </c>
      <c r="G295" s="4">
        <v>168.7</v>
      </c>
      <c r="H295" s="4">
        <v>154.69999999999999</v>
      </c>
      <c r="I295" s="4">
        <v>158.69999999999999</v>
      </c>
      <c r="J295" s="4">
        <v>150.69999999999999</v>
      </c>
      <c r="K295" s="4">
        <v>160</v>
      </c>
      <c r="L295" s="4">
        <v>158.80000000000001</v>
      </c>
      <c r="M295" s="4">
        <v>112.8</v>
      </c>
      <c r="N295" s="4">
        <v>164.2</v>
      </c>
      <c r="O295" s="4">
        <v>155.5</v>
      </c>
      <c r="P295" s="4">
        <v>167.5</v>
      </c>
      <c r="Q295" s="4">
        <v>156.9</v>
      </c>
      <c r="R295" s="6">
        <v>2039.3000000000002</v>
      </c>
      <c r="S295" s="4">
        <v>188.3</v>
      </c>
      <c r="T295" s="4">
        <v>157.19999999999999</v>
      </c>
      <c r="U295" s="4">
        <v>147.4</v>
      </c>
      <c r="V295" s="4">
        <v>155.80000000000001</v>
      </c>
      <c r="W295" s="6">
        <v>460.40000000000003</v>
      </c>
      <c r="X295" s="4">
        <v>159.80000000000001</v>
      </c>
      <c r="Y295" s="4">
        <v>152.4</v>
      </c>
      <c r="Z295" s="4">
        <v>150.9</v>
      </c>
      <c r="AA295" s="4">
        <v>161.30000000000001</v>
      </c>
      <c r="AB295" s="4">
        <v>145.1</v>
      </c>
      <c r="AC295" s="6">
        <v>929.00000000000011</v>
      </c>
      <c r="AD295" s="4">
        <v>151.5</v>
      </c>
      <c r="AE295" s="4">
        <v>159.5</v>
      </c>
      <c r="AF295" s="4">
        <v>155.80000000000001</v>
      </c>
      <c r="AG295" s="4">
        <v>153.4</v>
      </c>
      <c r="AH295" s="4">
        <v>156.6</v>
      </c>
      <c r="AI295" s="6">
        <v>649</v>
      </c>
      <c r="AJ295" s="4">
        <v>4077.7000000000003</v>
      </c>
      <c r="AK295" s="4">
        <v>592.70000000000005</v>
      </c>
      <c r="AL295" s="4">
        <v>310.7</v>
      </c>
      <c r="AM295" s="4">
        <v>322.89999999999998</v>
      </c>
      <c r="AN295" s="4">
        <v>509.9</v>
      </c>
      <c r="AO295" s="4">
        <v>303.10000000000002</v>
      </c>
      <c r="AP295">
        <v>767.7</v>
      </c>
    </row>
    <row r="296" spans="1:42" x14ac:dyDescent="0.25">
      <c r="A296" s="4" t="s">
        <v>41</v>
      </c>
      <c r="B296" s="4">
        <v>2021</v>
      </c>
      <c r="C296" s="4" t="s">
        <v>46</v>
      </c>
      <c r="D296" s="4" t="s">
        <v>275</v>
      </c>
      <c r="E296" s="4">
        <v>142.5</v>
      </c>
      <c r="F296" s="4">
        <v>189.4</v>
      </c>
      <c r="G296" s="4">
        <v>163.19999999999999</v>
      </c>
      <c r="H296" s="4">
        <v>154.5</v>
      </c>
      <c r="I296" s="4">
        <v>168.2</v>
      </c>
      <c r="J296" s="4">
        <v>150.5</v>
      </c>
      <c r="K296" s="4">
        <v>141</v>
      </c>
      <c r="L296" s="4">
        <v>159.19999999999999</v>
      </c>
      <c r="M296" s="4">
        <v>111.7</v>
      </c>
      <c r="N296" s="4">
        <v>164</v>
      </c>
      <c r="O296" s="4">
        <v>160.6</v>
      </c>
      <c r="P296" s="4">
        <v>166.4</v>
      </c>
      <c r="Q296" s="4">
        <v>154.5</v>
      </c>
      <c r="R296" s="6">
        <v>2025.7</v>
      </c>
      <c r="S296" s="4">
        <v>186.1</v>
      </c>
      <c r="T296" s="4">
        <v>159.6</v>
      </c>
      <c r="U296" s="4">
        <v>154.4</v>
      </c>
      <c r="V296" s="4">
        <v>158.9</v>
      </c>
      <c r="W296" s="6">
        <v>472.9</v>
      </c>
      <c r="X296" s="4">
        <v>159.9</v>
      </c>
      <c r="Y296" s="4">
        <v>156</v>
      </c>
      <c r="Z296" s="4">
        <v>154.80000000000001</v>
      </c>
      <c r="AA296" s="4">
        <v>164.6</v>
      </c>
      <c r="AB296" s="4">
        <v>151.30000000000001</v>
      </c>
      <c r="AC296" s="6">
        <v>950.39999999999986</v>
      </c>
      <c r="AD296" s="4">
        <v>157.80000000000001</v>
      </c>
      <c r="AE296" s="4">
        <v>163.80000000000001</v>
      </c>
      <c r="AF296" s="4">
        <v>153.1</v>
      </c>
      <c r="AG296" s="4">
        <v>157.30000000000001</v>
      </c>
      <c r="AH296" s="4">
        <v>156.69999999999999</v>
      </c>
      <c r="AI296" s="6">
        <v>654.29999999999995</v>
      </c>
      <c r="AJ296" s="4">
        <v>4103.3</v>
      </c>
      <c r="AK296" s="4">
        <v>593.20000000000005</v>
      </c>
      <c r="AL296" s="4">
        <v>291.5</v>
      </c>
      <c r="AM296" s="4">
        <v>332.2</v>
      </c>
      <c r="AN296" s="4">
        <v>507.1</v>
      </c>
      <c r="AO296" s="4">
        <v>301.7</v>
      </c>
      <c r="AP296">
        <v>785.8</v>
      </c>
    </row>
    <row r="297" spans="1:42" x14ac:dyDescent="0.25">
      <c r="A297" s="4" t="s">
        <v>43</v>
      </c>
      <c r="B297" s="4">
        <v>2021</v>
      </c>
      <c r="C297" s="4" t="s">
        <v>46</v>
      </c>
      <c r="D297" s="4" t="s">
        <v>275</v>
      </c>
      <c r="E297" s="4">
        <v>147.5</v>
      </c>
      <c r="F297" s="4">
        <v>197.5</v>
      </c>
      <c r="G297" s="4">
        <v>164.7</v>
      </c>
      <c r="H297" s="4">
        <v>155.6</v>
      </c>
      <c r="I297" s="4">
        <v>156.4</v>
      </c>
      <c r="J297" s="4">
        <v>157.30000000000001</v>
      </c>
      <c r="K297" s="4">
        <v>166.1</v>
      </c>
      <c r="L297" s="4">
        <v>161.1</v>
      </c>
      <c r="M297" s="4">
        <v>114.3</v>
      </c>
      <c r="N297" s="4">
        <v>162.6</v>
      </c>
      <c r="O297" s="4">
        <v>150.69999999999999</v>
      </c>
      <c r="P297" s="4">
        <v>170.3</v>
      </c>
      <c r="Q297" s="4">
        <v>160.4</v>
      </c>
      <c r="R297" s="6">
        <v>2064.4999999999995</v>
      </c>
      <c r="S297" s="4">
        <v>193.5</v>
      </c>
      <c r="T297" s="4">
        <v>155.1</v>
      </c>
      <c r="U297" s="4">
        <v>138.69999999999999</v>
      </c>
      <c r="V297" s="4">
        <v>152.6</v>
      </c>
      <c r="W297" s="6">
        <v>446.4</v>
      </c>
      <c r="X297" s="4">
        <v>159.9</v>
      </c>
      <c r="Y297" s="4">
        <v>154.80000000000001</v>
      </c>
      <c r="Z297" s="4">
        <v>147.19999999999999</v>
      </c>
      <c r="AA297" s="4">
        <v>156.9</v>
      </c>
      <c r="AB297" s="4">
        <v>141.69999999999999</v>
      </c>
      <c r="AC297" s="6">
        <v>918.1</v>
      </c>
      <c r="AD297" s="4">
        <v>148.6</v>
      </c>
      <c r="AE297" s="4">
        <v>157.6</v>
      </c>
      <c r="AF297" s="4">
        <v>154.9</v>
      </c>
      <c r="AG297" s="4">
        <v>150</v>
      </c>
      <c r="AH297" s="4">
        <v>156.9</v>
      </c>
      <c r="AI297" s="6">
        <v>647</v>
      </c>
      <c r="AJ297" s="4">
        <v>4075.9999999999995</v>
      </c>
      <c r="AK297" s="4">
        <v>595.70000000000005</v>
      </c>
      <c r="AL297" s="4">
        <v>323.39999999999998</v>
      </c>
      <c r="AM297" s="4">
        <v>319</v>
      </c>
      <c r="AN297" s="4">
        <v>517.79999999999995</v>
      </c>
      <c r="AO297" s="4">
        <v>308.60000000000002</v>
      </c>
      <c r="AP297">
        <v>761.2</v>
      </c>
    </row>
    <row r="298" spans="1:42" x14ac:dyDescent="0.25">
      <c r="A298" s="4" t="s">
        <v>44</v>
      </c>
      <c r="B298" s="4">
        <v>2021</v>
      </c>
      <c r="C298" s="4" t="s">
        <v>46</v>
      </c>
      <c r="D298" s="4" t="s">
        <v>275</v>
      </c>
      <c r="E298" s="4">
        <v>144.1</v>
      </c>
      <c r="F298" s="4">
        <v>192.2</v>
      </c>
      <c r="G298" s="4">
        <v>163.80000000000001</v>
      </c>
      <c r="H298" s="4">
        <v>154.9</v>
      </c>
      <c r="I298" s="4">
        <v>163.9</v>
      </c>
      <c r="J298" s="4">
        <v>153.69999999999999</v>
      </c>
      <c r="K298" s="4">
        <v>149.5</v>
      </c>
      <c r="L298" s="4">
        <v>159.80000000000001</v>
      </c>
      <c r="M298" s="4">
        <v>112.6</v>
      </c>
      <c r="N298" s="4">
        <v>163.5</v>
      </c>
      <c r="O298" s="4">
        <v>156.5</v>
      </c>
      <c r="P298" s="4">
        <v>168.2</v>
      </c>
      <c r="Q298" s="4">
        <v>156.69999999999999</v>
      </c>
      <c r="R298" s="6">
        <v>2039.3999999999999</v>
      </c>
      <c r="S298" s="4">
        <v>188.1</v>
      </c>
      <c r="T298" s="4">
        <v>157.80000000000001</v>
      </c>
      <c r="U298" s="4">
        <v>147.9</v>
      </c>
      <c r="V298" s="4">
        <v>156.4</v>
      </c>
      <c r="W298" s="6">
        <v>462.1</v>
      </c>
      <c r="X298" s="4">
        <v>159.9</v>
      </c>
      <c r="Y298" s="4">
        <v>155.5</v>
      </c>
      <c r="Z298" s="4">
        <v>151.19999999999999</v>
      </c>
      <c r="AA298" s="4">
        <v>161.69999999999999</v>
      </c>
      <c r="AB298" s="4">
        <v>146.19999999999999</v>
      </c>
      <c r="AC298" s="6">
        <v>934.7</v>
      </c>
      <c r="AD298" s="4">
        <v>152.6</v>
      </c>
      <c r="AE298" s="4">
        <v>160.19999999999999</v>
      </c>
      <c r="AF298" s="4">
        <v>153.80000000000001</v>
      </c>
      <c r="AG298" s="4">
        <v>153.80000000000001</v>
      </c>
      <c r="AH298" s="4">
        <v>156.80000000000001</v>
      </c>
      <c r="AI298" s="6">
        <v>648.29999999999995</v>
      </c>
      <c r="AJ298" s="4">
        <v>4084.5</v>
      </c>
      <c r="AK298" s="4">
        <v>594</v>
      </c>
      <c r="AL298" s="4">
        <v>303.2</v>
      </c>
      <c r="AM298" s="4">
        <v>327.39999999999998</v>
      </c>
      <c r="AN298" s="4">
        <v>510.9</v>
      </c>
      <c r="AO298" s="4">
        <v>303.89999999999998</v>
      </c>
      <c r="AP298">
        <v>773</v>
      </c>
    </row>
    <row r="299" spans="1:42" x14ac:dyDescent="0.25">
      <c r="A299" s="4" t="s">
        <v>41</v>
      </c>
      <c r="B299" s="4">
        <v>2021</v>
      </c>
      <c r="C299" s="4" t="s">
        <v>47</v>
      </c>
      <c r="D299" s="4" t="s">
        <v>276</v>
      </c>
      <c r="E299" s="4">
        <v>142.69999999999999</v>
      </c>
      <c r="F299" s="4">
        <v>195.5</v>
      </c>
      <c r="G299" s="4">
        <v>163.4</v>
      </c>
      <c r="H299" s="4">
        <v>155</v>
      </c>
      <c r="I299" s="4">
        <v>175.2</v>
      </c>
      <c r="J299" s="4">
        <v>160.6</v>
      </c>
      <c r="K299" s="4">
        <v>135.1</v>
      </c>
      <c r="L299" s="4">
        <v>161.1</v>
      </c>
      <c r="M299" s="4">
        <v>112.2</v>
      </c>
      <c r="N299" s="4">
        <v>164.4</v>
      </c>
      <c r="O299" s="4">
        <v>161.9</v>
      </c>
      <c r="P299" s="4">
        <v>166.8</v>
      </c>
      <c r="Q299" s="4">
        <v>155.6</v>
      </c>
      <c r="R299" s="6">
        <v>2049.5</v>
      </c>
      <c r="S299" s="4">
        <v>186.8</v>
      </c>
      <c r="T299" s="4">
        <v>160.69999999999999</v>
      </c>
      <c r="U299" s="4">
        <v>155.1</v>
      </c>
      <c r="V299" s="4">
        <v>159.9</v>
      </c>
      <c r="W299" s="6">
        <v>475.69999999999993</v>
      </c>
      <c r="X299" s="4">
        <v>161.4</v>
      </c>
      <c r="Y299" s="4">
        <v>156</v>
      </c>
      <c r="Z299" s="4">
        <v>155.5</v>
      </c>
      <c r="AA299" s="4">
        <v>165.3</v>
      </c>
      <c r="AB299" s="4">
        <v>151.69999999999999</v>
      </c>
      <c r="AC299" s="6">
        <v>954.00000000000011</v>
      </c>
      <c r="AD299" s="4">
        <v>158.6</v>
      </c>
      <c r="AE299" s="4">
        <v>164.1</v>
      </c>
      <c r="AF299" s="4">
        <v>154.6</v>
      </c>
      <c r="AG299" s="4">
        <v>158</v>
      </c>
      <c r="AH299" s="4">
        <v>157.6</v>
      </c>
      <c r="AI299" s="6">
        <v>658</v>
      </c>
      <c r="AJ299" s="4">
        <v>4137.2</v>
      </c>
      <c r="AK299" s="4">
        <v>596.5</v>
      </c>
      <c r="AL299" s="4">
        <v>295.7</v>
      </c>
      <c r="AM299" s="4">
        <v>339.6</v>
      </c>
      <c r="AN299" s="4">
        <v>513.9</v>
      </c>
      <c r="AO299" s="4">
        <v>303.79999999999995</v>
      </c>
      <c r="AP299">
        <v>788.69999999999993</v>
      </c>
    </row>
    <row r="300" spans="1:42" x14ac:dyDescent="0.25">
      <c r="A300" s="4" t="s">
        <v>43</v>
      </c>
      <c r="B300" s="4">
        <v>2021</v>
      </c>
      <c r="C300" s="4" t="s">
        <v>47</v>
      </c>
      <c r="D300" s="4" t="s">
        <v>276</v>
      </c>
      <c r="E300" s="4">
        <v>147.6</v>
      </c>
      <c r="F300" s="4">
        <v>202.5</v>
      </c>
      <c r="G300" s="4">
        <v>166.4</v>
      </c>
      <c r="H300" s="4">
        <v>156</v>
      </c>
      <c r="I300" s="4">
        <v>161.4</v>
      </c>
      <c r="J300" s="4">
        <v>168.8</v>
      </c>
      <c r="K300" s="4">
        <v>161.6</v>
      </c>
      <c r="L300" s="4">
        <v>162.80000000000001</v>
      </c>
      <c r="M300" s="4">
        <v>114.8</v>
      </c>
      <c r="N300" s="4">
        <v>162.80000000000001</v>
      </c>
      <c r="O300" s="4">
        <v>151.5</v>
      </c>
      <c r="P300" s="4">
        <v>171.4</v>
      </c>
      <c r="Q300" s="4">
        <v>162</v>
      </c>
      <c r="R300" s="6">
        <v>2089.6</v>
      </c>
      <c r="S300" s="4">
        <v>194.4</v>
      </c>
      <c r="T300" s="4">
        <v>155.9</v>
      </c>
      <c r="U300" s="4">
        <v>139.30000000000001</v>
      </c>
      <c r="V300" s="4">
        <v>153.4</v>
      </c>
      <c r="W300" s="6">
        <v>448.6</v>
      </c>
      <c r="X300" s="4">
        <v>161.4</v>
      </c>
      <c r="Y300" s="4">
        <v>154.9</v>
      </c>
      <c r="Z300" s="4">
        <v>147.6</v>
      </c>
      <c r="AA300" s="4">
        <v>157.5</v>
      </c>
      <c r="AB300" s="4">
        <v>142.1</v>
      </c>
      <c r="AC300" s="6">
        <v>921.1</v>
      </c>
      <c r="AD300" s="4">
        <v>149.1</v>
      </c>
      <c r="AE300" s="4">
        <v>157.6</v>
      </c>
      <c r="AF300" s="4">
        <v>156.6</v>
      </c>
      <c r="AG300" s="4">
        <v>150.5</v>
      </c>
      <c r="AH300" s="4">
        <v>158</v>
      </c>
      <c r="AI300" s="6">
        <v>650.6</v>
      </c>
      <c r="AJ300" s="4">
        <v>4109.8999999999996</v>
      </c>
      <c r="AK300" s="4">
        <v>599.70000000000005</v>
      </c>
      <c r="AL300" s="4">
        <v>330.4</v>
      </c>
      <c r="AM300" s="4">
        <v>324.20000000000005</v>
      </c>
      <c r="AN300" s="4">
        <v>524.9</v>
      </c>
      <c r="AO300" s="4">
        <v>310.39999999999998</v>
      </c>
      <c r="AP300">
        <v>763.6</v>
      </c>
    </row>
    <row r="301" spans="1:42" x14ac:dyDescent="0.25">
      <c r="A301" s="4" t="s">
        <v>44</v>
      </c>
      <c r="B301" s="4">
        <v>2021</v>
      </c>
      <c r="C301" s="4" t="s">
        <v>47</v>
      </c>
      <c r="D301" s="4" t="s">
        <v>276</v>
      </c>
      <c r="E301" s="4">
        <v>144.30000000000001</v>
      </c>
      <c r="F301" s="4">
        <v>198</v>
      </c>
      <c r="G301" s="4">
        <v>164.6</v>
      </c>
      <c r="H301" s="4">
        <v>155.4</v>
      </c>
      <c r="I301" s="4">
        <v>170.1</v>
      </c>
      <c r="J301" s="4">
        <v>164.4</v>
      </c>
      <c r="K301" s="4">
        <v>144.1</v>
      </c>
      <c r="L301" s="4">
        <v>161.69999999999999</v>
      </c>
      <c r="M301" s="4">
        <v>113.1</v>
      </c>
      <c r="N301" s="4">
        <v>163.9</v>
      </c>
      <c r="O301" s="4">
        <v>157.6</v>
      </c>
      <c r="P301" s="4">
        <v>168.9</v>
      </c>
      <c r="Q301" s="4">
        <v>158</v>
      </c>
      <c r="R301" s="6">
        <v>2064.1</v>
      </c>
      <c r="S301" s="4">
        <v>188.8</v>
      </c>
      <c r="T301" s="4">
        <v>158.80000000000001</v>
      </c>
      <c r="U301" s="4">
        <v>148.5</v>
      </c>
      <c r="V301" s="4">
        <v>157.30000000000001</v>
      </c>
      <c r="W301" s="6">
        <v>464.6</v>
      </c>
      <c r="X301" s="4">
        <v>161.4</v>
      </c>
      <c r="Y301" s="4">
        <v>155.6</v>
      </c>
      <c r="Z301" s="4">
        <v>151.80000000000001</v>
      </c>
      <c r="AA301" s="4">
        <v>162.30000000000001</v>
      </c>
      <c r="AB301" s="4">
        <v>146.6</v>
      </c>
      <c r="AC301" s="6">
        <v>938</v>
      </c>
      <c r="AD301" s="4">
        <v>153.19999999999999</v>
      </c>
      <c r="AE301" s="4">
        <v>160.30000000000001</v>
      </c>
      <c r="AF301" s="4">
        <v>155.4</v>
      </c>
      <c r="AG301" s="4">
        <v>154.4</v>
      </c>
      <c r="AH301" s="4">
        <v>157.80000000000001</v>
      </c>
      <c r="AI301" s="6">
        <v>651.79999999999995</v>
      </c>
      <c r="AJ301" s="4">
        <v>4118.5</v>
      </c>
      <c r="AK301" s="4">
        <v>597.6</v>
      </c>
      <c r="AL301" s="4">
        <v>308.5</v>
      </c>
      <c r="AM301" s="4">
        <v>334</v>
      </c>
      <c r="AN301" s="4">
        <v>518</v>
      </c>
      <c r="AO301" s="4">
        <v>306</v>
      </c>
      <c r="AP301">
        <v>775.7</v>
      </c>
    </row>
    <row r="302" spans="1:42" x14ac:dyDescent="0.25">
      <c r="A302" s="4" t="s">
        <v>41</v>
      </c>
      <c r="B302" s="4">
        <v>2021</v>
      </c>
      <c r="C302" s="4" t="s">
        <v>48</v>
      </c>
      <c r="D302" s="4" t="s">
        <v>277</v>
      </c>
      <c r="E302" s="4">
        <v>145.1</v>
      </c>
      <c r="F302" s="4">
        <v>198.5</v>
      </c>
      <c r="G302" s="4">
        <v>168.6</v>
      </c>
      <c r="H302" s="4">
        <v>155.80000000000001</v>
      </c>
      <c r="I302" s="4">
        <v>184.4</v>
      </c>
      <c r="J302" s="4">
        <v>162.30000000000001</v>
      </c>
      <c r="K302" s="4">
        <v>138.4</v>
      </c>
      <c r="L302" s="4">
        <v>165.1</v>
      </c>
      <c r="M302" s="4">
        <v>114.3</v>
      </c>
      <c r="N302" s="4">
        <v>169.7</v>
      </c>
      <c r="O302" s="4">
        <v>164.6</v>
      </c>
      <c r="P302" s="4">
        <v>169.8</v>
      </c>
      <c r="Q302" s="4">
        <v>158.69999999999999</v>
      </c>
      <c r="R302" s="6">
        <v>2095.2999999999997</v>
      </c>
      <c r="S302" s="4">
        <v>189.6</v>
      </c>
      <c r="T302" s="4">
        <v>165.3</v>
      </c>
      <c r="U302" s="4">
        <v>160.6</v>
      </c>
      <c r="V302" s="4">
        <v>164.5</v>
      </c>
      <c r="W302" s="6">
        <v>490.4</v>
      </c>
      <c r="X302" s="4">
        <v>161.6</v>
      </c>
      <c r="Y302" s="4">
        <v>161.69999999999999</v>
      </c>
      <c r="Z302" s="4">
        <v>158.80000000000001</v>
      </c>
      <c r="AA302" s="4">
        <v>169.1</v>
      </c>
      <c r="AB302" s="4">
        <v>153.19999999999999</v>
      </c>
      <c r="AC302" s="6">
        <v>971.99999999999989</v>
      </c>
      <c r="AD302" s="4">
        <v>160</v>
      </c>
      <c r="AE302" s="4">
        <v>167.6</v>
      </c>
      <c r="AF302" s="4">
        <v>159.30000000000001</v>
      </c>
      <c r="AG302" s="4">
        <v>161.1</v>
      </c>
      <c r="AH302" s="4">
        <v>161.1</v>
      </c>
      <c r="AI302" s="6">
        <v>670</v>
      </c>
      <c r="AJ302" s="4">
        <v>4227.7</v>
      </c>
      <c r="AK302" s="4">
        <v>607.4</v>
      </c>
      <c r="AL302" s="4">
        <v>300.70000000000005</v>
      </c>
      <c r="AM302" s="4">
        <v>354.1</v>
      </c>
      <c r="AN302" s="4">
        <v>522.90000000000009</v>
      </c>
      <c r="AO302" s="4">
        <v>310.2</v>
      </c>
      <c r="AP302">
        <v>802.9</v>
      </c>
    </row>
    <row r="303" spans="1:42" x14ac:dyDescent="0.25">
      <c r="A303" s="4" t="s">
        <v>43</v>
      </c>
      <c r="B303" s="4">
        <v>2021</v>
      </c>
      <c r="C303" s="4" t="s">
        <v>48</v>
      </c>
      <c r="D303" s="4" t="s">
        <v>277</v>
      </c>
      <c r="E303" s="4">
        <v>148.80000000000001</v>
      </c>
      <c r="F303" s="4">
        <v>204.3</v>
      </c>
      <c r="G303" s="4">
        <v>173</v>
      </c>
      <c r="H303" s="4">
        <v>156.5</v>
      </c>
      <c r="I303" s="4">
        <v>168.8</v>
      </c>
      <c r="J303" s="4">
        <v>172.5</v>
      </c>
      <c r="K303" s="4">
        <v>166.5</v>
      </c>
      <c r="L303" s="4">
        <v>165.9</v>
      </c>
      <c r="M303" s="4">
        <v>115.9</v>
      </c>
      <c r="N303" s="4">
        <v>165.2</v>
      </c>
      <c r="O303" s="4">
        <v>152</v>
      </c>
      <c r="P303" s="4">
        <v>171.1</v>
      </c>
      <c r="Q303" s="4">
        <v>164.2</v>
      </c>
      <c r="R303" s="6">
        <v>2124.7000000000003</v>
      </c>
      <c r="S303" s="4">
        <v>198.2</v>
      </c>
      <c r="T303" s="4">
        <v>156.5</v>
      </c>
      <c r="U303" s="4">
        <v>140.19999999999999</v>
      </c>
      <c r="V303" s="4">
        <v>154.1</v>
      </c>
      <c r="W303" s="6">
        <v>450.79999999999995</v>
      </c>
      <c r="X303" s="4">
        <v>161.6</v>
      </c>
      <c r="Y303" s="4">
        <v>155.5</v>
      </c>
      <c r="Z303" s="4">
        <v>150.1</v>
      </c>
      <c r="AA303" s="4">
        <v>160.4</v>
      </c>
      <c r="AB303" s="4">
        <v>145</v>
      </c>
      <c r="AC303" s="6">
        <v>929.2</v>
      </c>
      <c r="AD303" s="4">
        <v>152.6</v>
      </c>
      <c r="AE303" s="4">
        <v>156.6</v>
      </c>
      <c r="AF303" s="4">
        <v>157.5</v>
      </c>
      <c r="AG303" s="4">
        <v>152.30000000000001</v>
      </c>
      <c r="AH303" s="4">
        <v>159.5</v>
      </c>
      <c r="AI303" s="6">
        <v>660.59999999999991</v>
      </c>
      <c r="AJ303" s="4">
        <v>4165.2999999999993</v>
      </c>
      <c r="AK303" s="4">
        <v>603.20000000000005</v>
      </c>
      <c r="AL303" s="4">
        <v>339</v>
      </c>
      <c r="AM303" s="4">
        <v>334</v>
      </c>
      <c r="AN303" s="4">
        <v>533.79999999999995</v>
      </c>
      <c r="AO303" s="4">
        <v>314.70000000000005</v>
      </c>
      <c r="AP303">
        <v>768.80000000000007</v>
      </c>
    </row>
    <row r="304" spans="1:42" x14ac:dyDescent="0.25">
      <c r="A304" s="4" t="s">
        <v>44</v>
      </c>
      <c r="B304" s="4">
        <v>2021</v>
      </c>
      <c r="C304" s="4" t="s">
        <v>48</v>
      </c>
      <c r="D304" s="4" t="s">
        <v>277</v>
      </c>
      <c r="E304" s="4">
        <v>146.30000000000001</v>
      </c>
      <c r="F304" s="4">
        <v>200.5</v>
      </c>
      <c r="G304" s="4">
        <v>170.3</v>
      </c>
      <c r="H304" s="4">
        <v>156.1</v>
      </c>
      <c r="I304" s="4">
        <v>178.7</v>
      </c>
      <c r="J304" s="4">
        <v>167.1</v>
      </c>
      <c r="K304" s="4">
        <v>147.9</v>
      </c>
      <c r="L304" s="4">
        <v>165.4</v>
      </c>
      <c r="M304" s="4">
        <v>114.8</v>
      </c>
      <c r="N304" s="4">
        <v>168.2</v>
      </c>
      <c r="O304" s="4">
        <v>159.30000000000001</v>
      </c>
      <c r="P304" s="4">
        <v>170.4</v>
      </c>
      <c r="Q304" s="4">
        <v>160.69999999999999</v>
      </c>
      <c r="R304" s="6">
        <v>2105.7000000000003</v>
      </c>
      <c r="S304" s="4">
        <v>191.9</v>
      </c>
      <c r="T304" s="4">
        <v>161.80000000000001</v>
      </c>
      <c r="U304" s="4">
        <v>152.1</v>
      </c>
      <c r="V304" s="4">
        <v>160.4</v>
      </c>
      <c r="W304" s="6">
        <v>474.29999999999995</v>
      </c>
      <c r="X304" s="4">
        <v>161.6</v>
      </c>
      <c r="Y304" s="4">
        <v>159.4</v>
      </c>
      <c r="Z304" s="4">
        <v>154.69999999999999</v>
      </c>
      <c r="AA304" s="4">
        <v>165.8</v>
      </c>
      <c r="AB304" s="4">
        <v>148.9</v>
      </c>
      <c r="AC304" s="6">
        <v>951.59999999999991</v>
      </c>
      <c r="AD304" s="4">
        <v>155.80000000000001</v>
      </c>
      <c r="AE304" s="4">
        <v>161.19999999999999</v>
      </c>
      <c r="AF304" s="4">
        <v>158.6</v>
      </c>
      <c r="AG304" s="4">
        <v>156.80000000000001</v>
      </c>
      <c r="AH304" s="4">
        <v>160.4</v>
      </c>
      <c r="AI304" s="6">
        <v>663.10000000000014</v>
      </c>
      <c r="AJ304" s="4">
        <v>4194.7</v>
      </c>
      <c r="AK304" s="4">
        <v>605.20000000000005</v>
      </c>
      <c r="AL304" s="4">
        <v>315</v>
      </c>
      <c r="AM304" s="4">
        <v>346.9</v>
      </c>
      <c r="AN304" s="4">
        <v>526.9</v>
      </c>
      <c r="AO304" s="4">
        <v>311.70000000000005</v>
      </c>
      <c r="AP304">
        <v>785.8</v>
      </c>
    </row>
    <row r="305" spans="1:42" x14ac:dyDescent="0.25">
      <c r="A305" s="4" t="s">
        <v>41</v>
      </c>
      <c r="B305" s="4">
        <v>2021</v>
      </c>
      <c r="C305" s="4" t="s">
        <v>49</v>
      </c>
      <c r="D305" s="4" t="s">
        <v>278</v>
      </c>
      <c r="E305" s="4">
        <v>145.6</v>
      </c>
      <c r="F305" s="4">
        <v>200.1</v>
      </c>
      <c r="G305" s="4">
        <v>179.3</v>
      </c>
      <c r="H305" s="4">
        <v>156.1</v>
      </c>
      <c r="I305" s="4">
        <v>190.4</v>
      </c>
      <c r="J305" s="4">
        <v>158.6</v>
      </c>
      <c r="K305" s="4">
        <v>144.69999999999999</v>
      </c>
      <c r="L305" s="4">
        <v>165.5</v>
      </c>
      <c r="M305" s="4">
        <v>114.6</v>
      </c>
      <c r="N305" s="4">
        <v>170</v>
      </c>
      <c r="O305" s="4">
        <v>165.5</v>
      </c>
      <c r="P305" s="4">
        <v>171.7</v>
      </c>
      <c r="Q305" s="4">
        <v>160.5</v>
      </c>
      <c r="R305" s="6">
        <v>2122.6</v>
      </c>
      <c r="S305" s="4">
        <v>189.1</v>
      </c>
      <c r="T305" s="4">
        <v>165.3</v>
      </c>
      <c r="U305" s="4">
        <v>159.9</v>
      </c>
      <c r="V305" s="4">
        <v>164.6</v>
      </c>
      <c r="W305" s="6">
        <v>489.80000000000007</v>
      </c>
      <c r="X305" s="4">
        <v>160.5</v>
      </c>
      <c r="Y305" s="4">
        <v>162.1</v>
      </c>
      <c r="Z305" s="4">
        <v>159.19999999999999</v>
      </c>
      <c r="AA305" s="4">
        <v>169.7</v>
      </c>
      <c r="AB305" s="4">
        <v>154.19999999999999</v>
      </c>
      <c r="AC305" s="6">
        <v>972.5</v>
      </c>
      <c r="AD305" s="4">
        <v>160.4</v>
      </c>
      <c r="AE305" s="4">
        <v>166.8</v>
      </c>
      <c r="AF305" s="4">
        <v>159.4</v>
      </c>
      <c r="AG305" s="4">
        <v>161.5</v>
      </c>
      <c r="AH305" s="4">
        <v>162.1</v>
      </c>
      <c r="AI305" s="6">
        <v>670.4</v>
      </c>
      <c r="AJ305" s="4">
        <v>4255.3</v>
      </c>
      <c r="AK305" s="4">
        <v>612.29999999999995</v>
      </c>
      <c r="AL305" s="4">
        <v>303.29999999999995</v>
      </c>
      <c r="AM305" s="4">
        <v>360.4</v>
      </c>
      <c r="AN305" s="4">
        <v>535.5</v>
      </c>
      <c r="AO305" s="4">
        <v>311.10000000000002</v>
      </c>
      <c r="AP305">
        <v>802.8</v>
      </c>
    </row>
    <row r="306" spans="1:42" x14ac:dyDescent="0.25">
      <c r="A306" s="4" t="s">
        <v>43</v>
      </c>
      <c r="B306" s="4">
        <v>2021</v>
      </c>
      <c r="C306" s="4" t="s">
        <v>49</v>
      </c>
      <c r="D306" s="4" t="s">
        <v>278</v>
      </c>
      <c r="E306" s="4">
        <v>149.19999999999999</v>
      </c>
      <c r="F306" s="4">
        <v>205.5</v>
      </c>
      <c r="G306" s="4">
        <v>182.8</v>
      </c>
      <c r="H306" s="4">
        <v>156.5</v>
      </c>
      <c r="I306" s="4">
        <v>172.2</v>
      </c>
      <c r="J306" s="4">
        <v>171.5</v>
      </c>
      <c r="K306" s="4">
        <v>176.2</v>
      </c>
      <c r="L306" s="4">
        <v>166.9</v>
      </c>
      <c r="M306" s="4">
        <v>116.1</v>
      </c>
      <c r="N306" s="4">
        <v>165.5</v>
      </c>
      <c r="O306" s="4">
        <v>152.30000000000001</v>
      </c>
      <c r="P306" s="4">
        <v>173.3</v>
      </c>
      <c r="Q306" s="4">
        <v>166.2</v>
      </c>
      <c r="R306" s="6">
        <v>2154.1999999999998</v>
      </c>
      <c r="S306" s="4">
        <v>195.6</v>
      </c>
      <c r="T306" s="4">
        <v>157.30000000000001</v>
      </c>
      <c r="U306" s="4">
        <v>140.5</v>
      </c>
      <c r="V306" s="4">
        <v>154.80000000000001</v>
      </c>
      <c r="W306" s="6">
        <v>452.6</v>
      </c>
      <c r="X306" s="4">
        <v>160.5</v>
      </c>
      <c r="Y306" s="4">
        <v>156.1</v>
      </c>
      <c r="Z306" s="4">
        <v>149.80000000000001</v>
      </c>
      <c r="AA306" s="4">
        <v>160.80000000000001</v>
      </c>
      <c r="AB306" s="4">
        <v>147.5</v>
      </c>
      <c r="AC306" s="6">
        <v>932.80000000000007</v>
      </c>
      <c r="AD306" s="4">
        <v>150.69999999999999</v>
      </c>
      <c r="AE306" s="4">
        <v>158.1</v>
      </c>
      <c r="AF306" s="4">
        <v>158</v>
      </c>
      <c r="AG306" s="4">
        <v>153.4</v>
      </c>
      <c r="AH306" s="4">
        <v>160.4</v>
      </c>
      <c r="AI306" s="6">
        <v>657.69999999999993</v>
      </c>
      <c r="AJ306" s="4">
        <v>4197.3</v>
      </c>
      <c r="AK306" s="4">
        <v>607.9</v>
      </c>
      <c r="AL306" s="4">
        <v>347.7</v>
      </c>
      <c r="AM306" s="4">
        <v>337.7</v>
      </c>
      <c r="AN306" s="4">
        <v>544.79999999999995</v>
      </c>
      <c r="AO306" s="4">
        <v>316.10000000000002</v>
      </c>
      <c r="AP306">
        <v>772.00000000000011</v>
      </c>
    </row>
    <row r="307" spans="1:42" x14ac:dyDescent="0.25">
      <c r="A307" s="4" t="s">
        <v>44</v>
      </c>
      <c r="B307" s="4">
        <v>2021</v>
      </c>
      <c r="C307" s="4" t="s">
        <v>49</v>
      </c>
      <c r="D307" s="4" t="s">
        <v>278</v>
      </c>
      <c r="E307" s="4">
        <v>146.69999999999999</v>
      </c>
      <c r="F307" s="4">
        <v>202</v>
      </c>
      <c r="G307" s="4">
        <v>180.7</v>
      </c>
      <c r="H307" s="4">
        <v>156.19999999999999</v>
      </c>
      <c r="I307" s="4">
        <v>183.7</v>
      </c>
      <c r="J307" s="4">
        <v>164.6</v>
      </c>
      <c r="K307" s="4">
        <v>155.4</v>
      </c>
      <c r="L307" s="4">
        <v>166</v>
      </c>
      <c r="M307" s="4">
        <v>115.1</v>
      </c>
      <c r="N307" s="4">
        <v>168.5</v>
      </c>
      <c r="O307" s="4">
        <v>160</v>
      </c>
      <c r="P307" s="4">
        <v>172.4</v>
      </c>
      <c r="Q307" s="4">
        <v>162.6</v>
      </c>
      <c r="R307" s="6">
        <v>2133.9</v>
      </c>
      <c r="S307" s="4">
        <v>190.8</v>
      </c>
      <c r="T307" s="4">
        <v>162.19999999999999</v>
      </c>
      <c r="U307" s="4">
        <v>151.80000000000001</v>
      </c>
      <c r="V307" s="4">
        <v>160.69999999999999</v>
      </c>
      <c r="W307" s="6">
        <v>474.7</v>
      </c>
      <c r="X307" s="4">
        <v>160.5</v>
      </c>
      <c r="Y307" s="4">
        <v>159.80000000000001</v>
      </c>
      <c r="Z307" s="4">
        <v>154.80000000000001</v>
      </c>
      <c r="AA307" s="4">
        <v>166.3</v>
      </c>
      <c r="AB307" s="4">
        <v>150.69999999999999</v>
      </c>
      <c r="AC307" s="6">
        <v>953.80000000000018</v>
      </c>
      <c r="AD307" s="4">
        <v>154.9</v>
      </c>
      <c r="AE307" s="4">
        <v>161.69999999999999</v>
      </c>
      <c r="AF307" s="4">
        <v>158.80000000000001</v>
      </c>
      <c r="AG307" s="4">
        <v>157.6</v>
      </c>
      <c r="AH307" s="4">
        <v>161.30000000000001</v>
      </c>
      <c r="AI307" s="6">
        <v>662.1</v>
      </c>
      <c r="AJ307" s="4">
        <v>4224.5</v>
      </c>
      <c r="AK307" s="4">
        <v>610.1</v>
      </c>
      <c r="AL307" s="4">
        <v>320</v>
      </c>
      <c r="AM307" s="4">
        <v>352.2</v>
      </c>
      <c r="AN307" s="4">
        <v>538.9</v>
      </c>
      <c r="AO307" s="4">
        <v>312.7</v>
      </c>
      <c r="AP307">
        <v>787.5</v>
      </c>
    </row>
    <row r="308" spans="1:42" x14ac:dyDescent="0.25">
      <c r="A308" s="4" t="s">
        <v>41</v>
      </c>
      <c r="B308" s="4">
        <v>2021</v>
      </c>
      <c r="C308" s="4" t="s">
        <v>50</v>
      </c>
      <c r="D308" s="4" t="s">
        <v>279</v>
      </c>
      <c r="E308" s="4">
        <v>145.1</v>
      </c>
      <c r="F308" s="4">
        <v>204.5</v>
      </c>
      <c r="G308" s="4">
        <v>180.4</v>
      </c>
      <c r="H308" s="4">
        <v>157.1</v>
      </c>
      <c r="I308" s="4">
        <v>188.7</v>
      </c>
      <c r="J308" s="4">
        <v>157.69999999999999</v>
      </c>
      <c r="K308" s="4">
        <v>152.80000000000001</v>
      </c>
      <c r="L308" s="4">
        <v>163.6</v>
      </c>
      <c r="M308" s="4">
        <v>113.9</v>
      </c>
      <c r="N308" s="4">
        <v>169.7</v>
      </c>
      <c r="O308" s="4">
        <v>166.2</v>
      </c>
      <c r="P308" s="4">
        <v>171</v>
      </c>
      <c r="Q308" s="4">
        <v>161.69999999999999</v>
      </c>
      <c r="R308" s="6">
        <v>2132.4</v>
      </c>
      <c r="S308" s="4">
        <v>189.7</v>
      </c>
      <c r="T308" s="4">
        <v>166</v>
      </c>
      <c r="U308" s="4">
        <v>161.1</v>
      </c>
      <c r="V308" s="4">
        <v>165.3</v>
      </c>
      <c r="W308" s="6">
        <v>492.40000000000003</v>
      </c>
      <c r="X308" s="4">
        <v>161.5</v>
      </c>
      <c r="Y308" s="4">
        <v>162.5</v>
      </c>
      <c r="Z308" s="4">
        <v>160.30000000000001</v>
      </c>
      <c r="AA308" s="4">
        <v>170.4</v>
      </c>
      <c r="AB308" s="4">
        <v>157.1</v>
      </c>
      <c r="AC308" s="6">
        <v>979</v>
      </c>
      <c r="AD308" s="4">
        <v>160.69999999999999</v>
      </c>
      <c r="AE308" s="4">
        <v>167.2</v>
      </c>
      <c r="AF308" s="4">
        <v>160.4</v>
      </c>
      <c r="AG308" s="4">
        <v>162.80000000000001</v>
      </c>
      <c r="AH308" s="4">
        <v>163.19999999999999</v>
      </c>
      <c r="AI308" s="6">
        <v>673.59999999999991</v>
      </c>
      <c r="AJ308" s="4">
        <v>4277.3999999999996</v>
      </c>
      <c r="AK308" s="4">
        <v>612.79999999999995</v>
      </c>
      <c r="AL308" s="4">
        <v>310.5</v>
      </c>
      <c r="AM308" s="4">
        <v>358.4</v>
      </c>
      <c r="AN308" s="4">
        <v>542</v>
      </c>
      <c r="AO308" s="4">
        <v>308.7</v>
      </c>
      <c r="AP308">
        <v>808.59999999999991</v>
      </c>
    </row>
    <row r="309" spans="1:42" x14ac:dyDescent="0.25">
      <c r="A309" s="4" t="s">
        <v>43</v>
      </c>
      <c r="B309" s="4">
        <v>2021</v>
      </c>
      <c r="C309" s="4" t="s">
        <v>50</v>
      </c>
      <c r="D309" s="4" t="s">
        <v>279</v>
      </c>
      <c r="E309" s="4">
        <v>149.1</v>
      </c>
      <c r="F309" s="4">
        <v>210.9</v>
      </c>
      <c r="G309" s="4">
        <v>185</v>
      </c>
      <c r="H309" s="4">
        <v>158.19999999999999</v>
      </c>
      <c r="I309" s="4">
        <v>170.6</v>
      </c>
      <c r="J309" s="4">
        <v>170.9</v>
      </c>
      <c r="K309" s="4">
        <v>186.4</v>
      </c>
      <c r="L309" s="4">
        <v>164.7</v>
      </c>
      <c r="M309" s="4">
        <v>115.7</v>
      </c>
      <c r="N309" s="4">
        <v>165.5</v>
      </c>
      <c r="O309" s="4">
        <v>153.4</v>
      </c>
      <c r="P309" s="4">
        <v>173.5</v>
      </c>
      <c r="Q309" s="4">
        <v>167.9</v>
      </c>
      <c r="R309" s="6">
        <v>2171.8000000000002</v>
      </c>
      <c r="S309" s="4">
        <v>195.5</v>
      </c>
      <c r="T309" s="4">
        <v>157.9</v>
      </c>
      <c r="U309" s="4">
        <v>141.9</v>
      </c>
      <c r="V309" s="4">
        <v>155.5</v>
      </c>
      <c r="W309" s="6">
        <v>455.3</v>
      </c>
      <c r="X309" s="4">
        <v>161.5</v>
      </c>
      <c r="Y309" s="4">
        <v>157.69999999999999</v>
      </c>
      <c r="Z309" s="4">
        <v>150.69999999999999</v>
      </c>
      <c r="AA309" s="4">
        <v>161.5</v>
      </c>
      <c r="AB309" s="4">
        <v>149.5</v>
      </c>
      <c r="AC309" s="6">
        <v>941.2</v>
      </c>
      <c r="AD309" s="4">
        <v>151.19999999999999</v>
      </c>
      <c r="AE309" s="4">
        <v>160.30000000000001</v>
      </c>
      <c r="AF309" s="4">
        <v>159.6</v>
      </c>
      <c r="AG309" s="4">
        <v>155</v>
      </c>
      <c r="AH309" s="4">
        <v>161.80000000000001</v>
      </c>
      <c r="AI309" s="6">
        <v>661.3</v>
      </c>
      <c r="AJ309" s="4">
        <v>4229.6000000000004</v>
      </c>
      <c r="AK309" s="4">
        <v>610.5</v>
      </c>
      <c r="AL309" s="4">
        <v>357.3</v>
      </c>
      <c r="AM309" s="4">
        <v>336.1</v>
      </c>
      <c r="AN309" s="4">
        <v>554.09999999999991</v>
      </c>
      <c r="AO309" s="4">
        <v>313.79999999999995</v>
      </c>
      <c r="AP309">
        <v>779.7</v>
      </c>
    </row>
    <row r="310" spans="1:42" x14ac:dyDescent="0.25">
      <c r="A310" s="4" t="s">
        <v>44</v>
      </c>
      <c r="B310" s="4">
        <v>2021</v>
      </c>
      <c r="C310" s="4" t="s">
        <v>50</v>
      </c>
      <c r="D310" s="4" t="s">
        <v>279</v>
      </c>
      <c r="E310" s="4">
        <v>146.4</v>
      </c>
      <c r="F310" s="4">
        <v>206.8</v>
      </c>
      <c r="G310" s="4">
        <v>182.2</v>
      </c>
      <c r="H310" s="4">
        <v>157.5</v>
      </c>
      <c r="I310" s="4">
        <v>182.1</v>
      </c>
      <c r="J310" s="4">
        <v>163.9</v>
      </c>
      <c r="K310" s="4">
        <v>164.2</v>
      </c>
      <c r="L310" s="4">
        <v>164</v>
      </c>
      <c r="M310" s="4">
        <v>114.5</v>
      </c>
      <c r="N310" s="4">
        <v>168.3</v>
      </c>
      <c r="O310" s="4">
        <v>160.9</v>
      </c>
      <c r="P310" s="4">
        <v>172.2</v>
      </c>
      <c r="Q310" s="4">
        <v>164</v>
      </c>
      <c r="R310" s="6">
        <v>2147</v>
      </c>
      <c r="S310" s="4">
        <v>191.2</v>
      </c>
      <c r="T310" s="4">
        <v>162.80000000000001</v>
      </c>
      <c r="U310" s="4">
        <v>153.1</v>
      </c>
      <c r="V310" s="4">
        <v>161.4</v>
      </c>
      <c r="W310" s="6">
        <v>477.29999999999995</v>
      </c>
      <c r="X310" s="4">
        <v>161.5</v>
      </c>
      <c r="Y310" s="4">
        <v>160.69999999999999</v>
      </c>
      <c r="Z310" s="4">
        <v>155.80000000000001</v>
      </c>
      <c r="AA310" s="4">
        <v>167</v>
      </c>
      <c r="AB310" s="4">
        <v>153.1</v>
      </c>
      <c r="AC310" s="6">
        <v>961.3</v>
      </c>
      <c r="AD310" s="4">
        <v>155.30000000000001</v>
      </c>
      <c r="AE310" s="4">
        <v>163.19999999999999</v>
      </c>
      <c r="AF310" s="4">
        <v>160.1</v>
      </c>
      <c r="AG310" s="4">
        <v>159</v>
      </c>
      <c r="AH310" s="4">
        <v>162.5</v>
      </c>
      <c r="AI310" s="6">
        <v>665.6</v>
      </c>
      <c r="AJ310" s="4">
        <v>4251.2000000000007</v>
      </c>
      <c r="AK310" s="4">
        <v>611.59999999999991</v>
      </c>
      <c r="AL310" s="4">
        <v>328.1</v>
      </c>
      <c r="AM310" s="4">
        <v>350.4</v>
      </c>
      <c r="AN310" s="4">
        <v>546.5</v>
      </c>
      <c r="AO310" s="4">
        <v>310.39999999999998</v>
      </c>
      <c r="AP310">
        <v>794.3</v>
      </c>
    </row>
    <row r="311" spans="1:42" x14ac:dyDescent="0.25">
      <c r="A311" s="4" t="s">
        <v>41</v>
      </c>
      <c r="B311" s="4">
        <v>2021</v>
      </c>
      <c r="C311" s="4" t="s">
        <v>51</v>
      </c>
      <c r="D311" s="4" t="s">
        <v>280</v>
      </c>
      <c r="E311" s="4">
        <v>144.9</v>
      </c>
      <c r="F311" s="4">
        <v>202.3</v>
      </c>
      <c r="G311" s="4">
        <v>176.5</v>
      </c>
      <c r="H311" s="4">
        <v>157.5</v>
      </c>
      <c r="I311" s="4">
        <v>190.9</v>
      </c>
      <c r="J311" s="4">
        <v>155.69999999999999</v>
      </c>
      <c r="K311" s="4">
        <v>153.9</v>
      </c>
      <c r="L311" s="4">
        <v>162.80000000000001</v>
      </c>
      <c r="M311" s="4">
        <v>115.2</v>
      </c>
      <c r="N311" s="4">
        <v>169.8</v>
      </c>
      <c r="O311" s="4">
        <v>167.6</v>
      </c>
      <c r="P311" s="4">
        <v>171.9</v>
      </c>
      <c r="Q311" s="4">
        <v>161.80000000000001</v>
      </c>
      <c r="R311" s="6">
        <v>2130.8000000000002</v>
      </c>
      <c r="S311" s="4">
        <v>190.2</v>
      </c>
      <c r="T311" s="4">
        <v>167</v>
      </c>
      <c r="U311" s="4">
        <v>162.6</v>
      </c>
      <c r="V311" s="4">
        <v>166.3</v>
      </c>
      <c r="W311" s="6">
        <v>495.90000000000003</v>
      </c>
      <c r="X311" s="4">
        <v>162.1</v>
      </c>
      <c r="Y311" s="4">
        <v>163.1</v>
      </c>
      <c r="Z311" s="4">
        <v>160.9</v>
      </c>
      <c r="AA311" s="4">
        <v>171.1</v>
      </c>
      <c r="AB311" s="4">
        <v>157.69999999999999</v>
      </c>
      <c r="AC311" s="6">
        <v>982.40000000000009</v>
      </c>
      <c r="AD311" s="4">
        <v>161.1</v>
      </c>
      <c r="AE311" s="4">
        <v>167.5</v>
      </c>
      <c r="AF311" s="4">
        <v>160.30000000000001</v>
      </c>
      <c r="AG311" s="4">
        <v>163.30000000000001</v>
      </c>
      <c r="AH311" s="4">
        <v>163.6</v>
      </c>
      <c r="AI311" s="6">
        <v>674.9</v>
      </c>
      <c r="AJ311" s="4">
        <v>4284</v>
      </c>
      <c r="AK311" s="4">
        <v>616.5</v>
      </c>
      <c r="AL311" s="4">
        <v>309.60000000000002</v>
      </c>
      <c r="AM311" s="4">
        <v>360.70000000000005</v>
      </c>
      <c r="AN311" s="4">
        <v>536.29999999999995</v>
      </c>
      <c r="AO311" s="4">
        <v>307.70000000000005</v>
      </c>
      <c r="AP311">
        <v>811.3</v>
      </c>
    </row>
    <row r="312" spans="1:42" x14ac:dyDescent="0.25">
      <c r="A312" s="4" t="s">
        <v>43</v>
      </c>
      <c r="B312" s="4">
        <v>2021</v>
      </c>
      <c r="C312" s="4" t="s">
        <v>51</v>
      </c>
      <c r="D312" s="4" t="s">
        <v>280</v>
      </c>
      <c r="E312" s="4">
        <v>149.30000000000001</v>
      </c>
      <c r="F312" s="4">
        <v>207.4</v>
      </c>
      <c r="G312" s="4">
        <v>174.1</v>
      </c>
      <c r="H312" s="4">
        <v>159.19999999999999</v>
      </c>
      <c r="I312" s="4">
        <v>175</v>
      </c>
      <c r="J312" s="4">
        <v>161.30000000000001</v>
      </c>
      <c r="K312" s="4">
        <v>183.3</v>
      </c>
      <c r="L312" s="4">
        <v>164.5</v>
      </c>
      <c r="M312" s="4">
        <v>120.4</v>
      </c>
      <c r="N312" s="4">
        <v>166.2</v>
      </c>
      <c r="O312" s="4">
        <v>154.80000000000001</v>
      </c>
      <c r="P312" s="4">
        <v>175.1</v>
      </c>
      <c r="Q312" s="4">
        <v>167.3</v>
      </c>
      <c r="R312" s="6">
        <v>2157.9</v>
      </c>
      <c r="S312" s="4">
        <v>196.5</v>
      </c>
      <c r="T312" s="4">
        <v>159.80000000000001</v>
      </c>
      <c r="U312" s="4">
        <v>143.6</v>
      </c>
      <c r="V312" s="4">
        <v>157.30000000000001</v>
      </c>
      <c r="W312" s="6">
        <v>460.7</v>
      </c>
      <c r="X312" s="4">
        <v>162.1</v>
      </c>
      <c r="Y312" s="4">
        <v>160.69999999999999</v>
      </c>
      <c r="Z312" s="4">
        <v>153.19999999999999</v>
      </c>
      <c r="AA312" s="4">
        <v>162.80000000000001</v>
      </c>
      <c r="AB312" s="4">
        <v>150.4</v>
      </c>
      <c r="AC312" s="6">
        <v>949.59999999999991</v>
      </c>
      <c r="AD312" s="4">
        <v>153.69999999999999</v>
      </c>
      <c r="AE312" s="4">
        <v>160.4</v>
      </c>
      <c r="AF312" s="4">
        <v>159.6</v>
      </c>
      <c r="AG312" s="4">
        <v>156</v>
      </c>
      <c r="AH312" s="4">
        <v>162.30000000000001</v>
      </c>
      <c r="AI312" s="6">
        <v>665.8</v>
      </c>
      <c r="AJ312" s="4">
        <v>4234</v>
      </c>
      <c r="AK312" s="4">
        <v>617.60000000000014</v>
      </c>
      <c r="AL312" s="4">
        <v>344.6</v>
      </c>
      <c r="AM312" s="4">
        <v>341.2</v>
      </c>
      <c r="AN312" s="4">
        <v>540.70000000000005</v>
      </c>
      <c r="AO312" s="4">
        <v>313.8</v>
      </c>
      <c r="AP312">
        <v>786.8</v>
      </c>
    </row>
    <row r="313" spans="1:42" x14ac:dyDescent="0.25">
      <c r="A313" s="4" t="s">
        <v>44</v>
      </c>
      <c r="B313" s="4">
        <v>2021</v>
      </c>
      <c r="C313" s="4" t="s">
        <v>51</v>
      </c>
      <c r="D313" s="4" t="s">
        <v>280</v>
      </c>
      <c r="E313" s="4">
        <v>146.6</v>
      </c>
      <c r="F313" s="4">
        <v>204</v>
      </c>
      <c r="G313" s="4">
        <v>172.8</v>
      </c>
      <c r="H313" s="4">
        <v>158.4</v>
      </c>
      <c r="I313" s="4">
        <v>188</v>
      </c>
      <c r="J313" s="4">
        <v>156.80000000000001</v>
      </c>
      <c r="K313" s="4">
        <v>162.19999999999999</v>
      </c>
      <c r="L313" s="4">
        <v>164.1</v>
      </c>
      <c r="M313" s="4">
        <v>119.7</v>
      </c>
      <c r="N313" s="4">
        <v>168.8</v>
      </c>
      <c r="O313" s="4">
        <v>162.69999999999999</v>
      </c>
      <c r="P313" s="4">
        <v>173.9</v>
      </c>
      <c r="Q313" s="4">
        <v>164</v>
      </c>
      <c r="R313" s="6">
        <v>2142</v>
      </c>
      <c r="S313" s="4">
        <v>192.1</v>
      </c>
      <c r="T313" s="4">
        <v>164.5</v>
      </c>
      <c r="U313" s="4">
        <v>155.30000000000001</v>
      </c>
      <c r="V313" s="4">
        <v>163.19999999999999</v>
      </c>
      <c r="W313" s="6">
        <v>483</v>
      </c>
      <c r="X313" s="4">
        <v>162.1</v>
      </c>
      <c r="Y313" s="4">
        <v>162.6</v>
      </c>
      <c r="Z313" s="4">
        <v>157.5</v>
      </c>
      <c r="AA313" s="4">
        <v>168.4</v>
      </c>
      <c r="AB313" s="4">
        <v>154</v>
      </c>
      <c r="AC313" s="6">
        <v>968.40000000000009</v>
      </c>
      <c r="AD313" s="4">
        <v>157.6</v>
      </c>
      <c r="AE313" s="4">
        <v>163.80000000000001</v>
      </c>
      <c r="AF313" s="4">
        <v>160</v>
      </c>
      <c r="AG313" s="4">
        <v>160</v>
      </c>
      <c r="AH313" s="4">
        <v>163.19999999999999</v>
      </c>
      <c r="AI313" s="6">
        <v>669.7</v>
      </c>
      <c r="AJ313" s="4">
        <v>4263.1000000000004</v>
      </c>
      <c r="AK313" s="4">
        <v>620.29999999999995</v>
      </c>
      <c r="AL313" s="4">
        <v>319</v>
      </c>
      <c r="AM313" s="4">
        <v>356.8</v>
      </c>
      <c r="AN313" s="4">
        <v>535.20000000000005</v>
      </c>
      <c r="AO313" s="4">
        <v>310.7</v>
      </c>
      <c r="AP313">
        <v>800</v>
      </c>
    </row>
    <row r="314" spans="1:42" x14ac:dyDescent="0.25">
      <c r="A314" s="4" t="s">
        <v>41</v>
      </c>
      <c r="B314" s="4">
        <v>2021</v>
      </c>
      <c r="C314" s="4" t="s">
        <v>52</v>
      </c>
      <c r="D314" s="4" t="s">
        <v>281</v>
      </c>
      <c r="E314" s="4">
        <v>145.4</v>
      </c>
      <c r="F314" s="4">
        <v>202.1</v>
      </c>
      <c r="G314" s="4">
        <v>172</v>
      </c>
      <c r="H314" s="4">
        <v>158</v>
      </c>
      <c r="I314" s="4">
        <v>195.5</v>
      </c>
      <c r="J314" s="4">
        <v>152.69999999999999</v>
      </c>
      <c r="K314" s="4">
        <v>151.4</v>
      </c>
      <c r="L314" s="4">
        <v>163.9</v>
      </c>
      <c r="M314" s="4">
        <v>119.3</v>
      </c>
      <c r="N314" s="4">
        <v>170.1</v>
      </c>
      <c r="O314" s="4">
        <v>168.3</v>
      </c>
      <c r="P314" s="4">
        <v>172.8</v>
      </c>
      <c r="Q314" s="4">
        <v>162.1</v>
      </c>
      <c r="R314" s="6">
        <v>2133.6</v>
      </c>
      <c r="S314" s="4">
        <v>190.5</v>
      </c>
      <c r="T314" s="4">
        <v>167.7</v>
      </c>
      <c r="U314" s="4">
        <v>163.6</v>
      </c>
      <c r="V314" s="4">
        <v>167.1</v>
      </c>
      <c r="W314" s="6">
        <v>498.4</v>
      </c>
      <c r="X314" s="4">
        <v>162.1</v>
      </c>
      <c r="Y314" s="4">
        <v>163.69999999999999</v>
      </c>
      <c r="Z314" s="4">
        <v>161.30000000000001</v>
      </c>
      <c r="AA314" s="4">
        <v>171.9</v>
      </c>
      <c r="AB314" s="4">
        <v>157.80000000000001</v>
      </c>
      <c r="AC314" s="6">
        <v>985.3</v>
      </c>
      <c r="AD314" s="4">
        <v>162.69999999999999</v>
      </c>
      <c r="AE314" s="4">
        <v>168.5</v>
      </c>
      <c r="AF314" s="4">
        <v>160.19999999999999</v>
      </c>
      <c r="AG314" s="4">
        <v>163.80000000000001</v>
      </c>
      <c r="AH314" s="4">
        <v>164</v>
      </c>
      <c r="AI314" s="6">
        <v>677.2</v>
      </c>
      <c r="AJ314" s="4">
        <v>4294.5</v>
      </c>
      <c r="AK314" s="4">
        <v>622.5</v>
      </c>
      <c r="AL314" s="4">
        <v>304.10000000000002</v>
      </c>
      <c r="AM314" s="4">
        <v>365.6</v>
      </c>
      <c r="AN314" s="4">
        <v>532.1</v>
      </c>
      <c r="AO314" s="4">
        <v>309.3</v>
      </c>
      <c r="AP314">
        <v>813.4</v>
      </c>
    </row>
    <row r="315" spans="1:42" x14ac:dyDescent="0.25">
      <c r="A315" s="4" t="s">
        <v>43</v>
      </c>
      <c r="B315" s="4">
        <v>2021</v>
      </c>
      <c r="C315" s="4" t="s">
        <v>52</v>
      </c>
      <c r="D315" s="4" t="s">
        <v>281</v>
      </c>
      <c r="E315" s="4">
        <v>149.30000000000001</v>
      </c>
      <c r="F315" s="4">
        <v>207.4</v>
      </c>
      <c r="G315" s="4">
        <v>174.1</v>
      </c>
      <c r="H315" s="4">
        <v>159.1</v>
      </c>
      <c r="I315" s="4">
        <v>175</v>
      </c>
      <c r="J315" s="4">
        <v>161.19999999999999</v>
      </c>
      <c r="K315" s="4">
        <v>183.5</v>
      </c>
      <c r="L315" s="4">
        <v>164.5</v>
      </c>
      <c r="M315" s="4">
        <v>120.4</v>
      </c>
      <c r="N315" s="4">
        <v>166.2</v>
      </c>
      <c r="O315" s="4">
        <v>154.80000000000001</v>
      </c>
      <c r="P315" s="4">
        <v>175.1</v>
      </c>
      <c r="Q315" s="4">
        <v>167.3</v>
      </c>
      <c r="R315" s="6">
        <v>2157.9</v>
      </c>
      <c r="S315" s="4">
        <v>196.5</v>
      </c>
      <c r="T315" s="4">
        <v>159.80000000000001</v>
      </c>
      <c r="U315" s="4">
        <v>143.6</v>
      </c>
      <c r="V315" s="4">
        <v>157.4</v>
      </c>
      <c r="W315" s="6">
        <v>460.79999999999995</v>
      </c>
      <c r="X315" s="4">
        <v>162.1</v>
      </c>
      <c r="Y315" s="4">
        <v>160.80000000000001</v>
      </c>
      <c r="Z315" s="4">
        <v>153.30000000000001</v>
      </c>
      <c r="AA315" s="4">
        <v>162.80000000000001</v>
      </c>
      <c r="AB315" s="4">
        <v>150.5</v>
      </c>
      <c r="AC315" s="6">
        <v>949.8</v>
      </c>
      <c r="AD315" s="4">
        <v>153.9</v>
      </c>
      <c r="AE315" s="4">
        <v>160.30000000000001</v>
      </c>
      <c r="AF315" s="4">
        <v>159.6</v>
      </c>
      <c r="AG315" s="4">
        <v>156</v>
      </c>
      <c r="AH315" s="4">
        <v>162.30000000000001</v>
      </c>
      <c r="AI315" s="6">
        <v>666</v>
      </c>
      <c r="AJ315" s="4">
        <v>4234.5</v>
      </c>
      <c r="AK315" s="4">
        <v>617.60000000000014</v>
      </c>
      <c r="AL315" s="4">
        <v>344.7</v>
      </c>
      <c r="AM315" s="4">
        <v>341.2</v>
      </c>
      <c r="AN315" s="4">
        <v>540.6</v>
      </c>
      <c r="AO315" s="4">
        <v>313.8</v>
      </c>
      <c r="AP315">
        <v>787</v>
      </c>
    </row>
    <row r="316" spans="1:42" x14ac:dyDescent="0.25">
      <c r="A316" s="4" t="s">
        <v>44</v>
      </c>
      <c r="B316" s="4">
        <v>2021</v>
      </c>
      <c r="C316" s="4" t="s">
        <v>52</v>
      </c>
      <c r="D316" s="4" t="s">
        <v>281</v>
      </c>
      <c r="E316" s="4">
        <v>146.6</v>
      </c>
      <c r="F316" s="4">
        <v>204</v>
      </c>
      <c r="G316" s="4">
        <v>172.8</v>
      </c>
      <c r="H316" s="4">
        <v>158.4</v>
      </c>
      <c r="I316" s="4">
        <v>188</v>
      </c>
      <c r="J316" s="4">
        <v>156.69999999999999</v>
      </c>
      <c r="K316" s="4">
        <v>162.30000000000001</v>
      </c>
      <c r="L316" s="4">
        <v>164.1</v>
      </c>
      <c r="M316" s="4">
        <v>119.7</v>
      </c>
      <c r="N316" s="4">
        <v>168.8</v>
      </c>
      <c r="O316" s="4">
        <v>162.69999999999999</v>
      </c>
      <c r="P316" s="4">
        <v>173.9</v>
      </c>
      <c r="Q316" s="4">
        <v>164</v>
      </c>
      <c r="R316" s="6">
        <v>2142</v>
      </c>
      <c r="S316" s="4">
        <v>192.1</v>
      </c>
      <c r="T316" s="4">
        <v>164.6</v>
      </c>
      <c r="U316" s="4">
        <v>155.30000000000001</v>
      </c>
      <c r="V316" s="4">
        <v>163.30000000000001</v>
      </c>
      <c r="W316" s="6">
        <v>483.2</v>
      </c>
      <c r="X316" s="4">
        <v>162.1</v>
      </c>
      <c r="Y316" s="4">
        <v>162.6</v>
      </c>
      <c r="Z316" s="4">
        <v>157.5</v>
      </c>
      <c r="AA316" s="4">
        <v>168.4</v>
      </c>
      <c r="AB316" s="4">
        <v>154</v>
      </c>
      <c r="AC316" s="6">
        <v>968.3</v>
      </c>
      <c r="AD316" s="4">
        <v>157.69999999999999</v>
      </c>
      <c r="AE316" s="4">
        <v>163.69999999999999</v>
      </c>
      <c r="AF316" s="4">
        <v>160</v>
      </c>
      <c r="AG316" s="4">
        <v>160</v>
      </c>
      <c r="AH316" s="4">
        <v>163.19999999999999</v>
      </c>
      <c r="AI316" s="6">
        <v>669.8</v>
      </c>
      <c r="AJ316" s="4">
        <v>4263.3</v>
      </c>
      <c r="AK316" s="4">
        <v>620.29999999999995</v>
      </c>
      <c r="AL316" s="4">
        <v>319</v>
      </c>
      <c r="AM316" s="4">
        <v>356.8</v>
      </c>
      <c r="AN316" s="4">
        <v>535.20000000000005</v>
      </c>
      <c r="AO316" s="4">
        <v>310.7</v>
      </c>
      <c r="AP316">
        <v>799.90000000000009</v>
      </c>
    </row>
    <row r="317" spans="1:42" x14ac:dyDescent="0.25">
      <c r="A317" s="4" t="s">
        <v>41</v>
      </c>
      <c r="B317" s="4">
        <v>2021</v>
      </c>
      <c r="C317" s="4" t="s">
        <v>53</v>
      </c>
      <c r="D317" s="4" t="s">
        <v>282</v>
      </c>
      <c r="E317" s="4">
        <v>146.1</v>
      </c>
      <c r="F317" s="4">
        <v>202.5</v>
      </c>
      <c r="G317" s="4">
        <v>170.1</v>
      </c>
      <c r="H317" s="4">
        <v>158.4</v>
      </c>
      <c r="I317" s="4">
        <v>198.8</v>
      </c>
      <c r="J317" s="4">
        <v>152.6</v>
      </c>
      <c r="K317" s="4">
        <v>170.4</v>
      </c>
      <c r="L317" s="4">
        <v>165.2</v>
      </c>
      <c r="M317" s="4">
        <v>121.6</v>
      </c>
      <c r="N317" s="4">
        <v>170.6</v>
      </c>
      <c r="O317" s="4">
        <v>168.8</v>
      </c>
      <c r="P317" s="4">
        <v>173.6</v>
      </c>
      <c r="Q317" s="4">
        <v>165.5</v>
      </c>
      <c r="R317" s="6">
        <v>2164.1999999999998</v>
      </c>
      <c r="S317" s="4">
        <v>191.2</v>
      </c>
      <c r="T317" s="4">
        <v>168.9</v>
      </c>
      <c r="U317" s="4">
        <v>164.8</v>
      </c>
      <c r="V317" s="4">
        <v>168.3</v>
      </c>
      <c r="W317" s="6">
        <v>502.00000000000006</v>
      </c>
      <c r="X317" s="4">
        <v>163.6</v>
      </c>
      <c r="Y317" s="4">
        <v>165.5</v>
      </c>
      <c r="Z317" s="4">
        <v>162</v>
      </c>
      <c r="AA317" s="4">
        <v>172.5</v>
      </c>
      <c r="AB317" s="4">
        <v>159.5</v>
      </c>
      <c r="AC317" s="6">
        <v>992.1</v>
      </c>
      <c r="AD317" s="4">
        <v>163.19999999999999</v>
      </c>
      <c r="AE317" s="4">
        <v>169</v>
      </c>
      <c r="AF317" s="4">
        <v>161.1</v>
      </c>
      <c r="AG317" s="4">
        <v>164.7</v>
      </c>
      <c r="AH317" s="4">
        <v>166.3</v>
      </c>
      <c r="AI317" s="6">
        <v>680.2</v>
      </c>
      <c r="AJ317" s="4">
        <v>4338.5</v>
      </c>
      <c r="AK317" s="4">
        <v>629.5</v>
      </c>
      <c r="AL317" s="4">
        <v>323</v>
      </c>
      <c r="AM317" s="4">
        <v>369.4</v>
      </c>
      <c r="AN317" s="4">
        <v>531</v>
      </c>
      <c r="AO317" s="4">
        <v>311.29999999999995</v>
      </c>
      <c r="AP317">
        <v>819.6</v>
      </c>
    </row>
    <row r="318" spans="1:42" x14ac:dyDescent="0.25">
      <c r="A318" s="4" t="s">
        <v>43</v>
      </c>
      <c r="B318" s="4">
        <v>2021</v>
      </c>
      <c r="C318" s="4" t="s">
        <v>53</v>
      </c>
      <c r="D318" s="4" t="s">
        <v>282</v>
      </c>
      <c r="E318" s="4">
        <v>150.1</v>
      </c>
      <c r="F318" s="4">
        <v>208.4</v>
      </c>
      <c r="G318" s="4">
        <v>173</v>
      </c>
      <c r="H318" s="4">
        <v>159.19999999999999</v>
      </c>
      <c r="I318" s="4">
        <v>176.6</v>
      </c>
      <c r="J318" s="4">
        <v>159.30000000000001</v>
      </c>
      <c r="K318" s="4">
        <v>214.4</v>
      </c>
      <c r="L318" s="4">
        <v>165.3</v>
      </c>
      <c r="M318" s="4">
        <v>122.5</v>
      </c>
      <c r="N318" s="4">
        <v>166.8</v>
      </c>
      <c r="O318" s="4">
        <v>155.4</v>
      </c>
      <c r="P318" s="4">
        <v>175.9</v>
      </c>
      <c r="Q318" s="4">
        <v>171.5</v>
      </c>
      <c r="R318" s="6">
        <v>2198.4000000000005</v>
      </c>
      <c r="S318" s="4">
        <v>197</v>
      </c>
      <c r="T318" s="4">
        <v>160.80000000000001</v>
      </c>
      <c r="U318" s="4">
        <v>144.4</v>
      </c>
      <c r="V318" s="4">
        <v>158.30000000000001</v>
      </c>
      <c r="W318" s="6">
        <v>463.50000000000006</v>
      </c>
      <c r="X318" s="4">
        <v>163.6</v>
      </c>
      <c r="Y318" s="4">
        <v>162.19999999999999</v>
      </c>
      <c r="Z318" s="4">
        <v>154.30000000000001</v>
      </c>
      <c r="AA318" s="4">
        <v>163.5</v>
      </c>
      <c r="AB318" s="4">
        <v>152.19999999999999</v>
      </c>
      <c r="AC318" s="6">
        <v>956.09999999999991</v>
      </c>
      <c r="AD318" s="4">
        <v>155.1</v>
      </c>
      <c r="AE318" s="4">
        <v>160.30000000000001</v>
      </c>
      <c r="AF318" s="4">
        <v>160.30000000000001</v>
      </c>
      <c r="AG318" s="4">
        <v>157</v>
      </c>
      <c r="AH318" s="4">
        <v>164.6</v>
      </c>
      <c r="AI318" s="6">
        <v>669.40000000000009</v>
      </c>
      <c r="AJ318" s="4">
        <v>4287.4000000000005</v>
      </c>
      <c r="AK318" s="4">
        <v>625.29999999999995</v>
      </c>
      <c r="AL318" s="4">
        <v>373.70000000000005</v>
      </c>
      <c r="AM318" s="4">
        <v>343.4</v>
      </c>
      <c r="AN318" s="4">
        <v>540.59999999999991</v>
      </c>
      <c r="AO318" s="4">
        <v>315.39999999999998</v>
      </c>
      <c r="AP318">
        <v>792.59999999999991</v>
      </c>
    </row>
    <row r="319" spans="1:42" x14ac:dyDescent="0.25">
      <c r="A319" s="4" t="s">
        <v>44</v>
      </c>
      <c r="B319" s="4">
        <v>2021</v>
      </c>
      <c r="C319" s="4" t="s">
        <v>53</v>
      </c>
      <c r="D319" s="4" t="s">
        <v>282</v>
      </c>
      <c r="E319" s="4">
        <v>147.4</v>
      </c>
      <c r="F319" s="4">
        <v>204.6</v>
      </c>
      <c r="G319" s="4">
        <v>171.2</v>
      </c>
      <c r="H319" s="4">
        <v>158.69999999999999</v>
      </c>
      <c r="I319" s="4">
        <v>190.6</v>
      </c>
      <c r="J319" s="4">
        <v>155.69999999999999</v>
      </c>
      <c r="K319" s="4">
        <v>185.3</v>
      </c>
      <c r="L319" s="4">
        <v>165.2</v>
      </c>
      <c r="M319" s="4">
        <v>121.9</v>
      </c>
      <c r="N319" s="4">
        <v>169.3</v>
      </c>
      <c r="O319" s="4">
        <v>163.19999999999999</v>
      </c>
      <c r="P319" s="4">
        <v>174.7</v>
      </c>
      <c r="Q319" s="4">
        <v>167.7</v>
      </c>
      <c r="R319" s="6">
        <v>2175.5</v>
      </c>
      <c r="S319" s="4">
        <v>192.7</v>
      </c>
      <c r="T319" s="4">
        <v>165.7</v>
      </c>
      <c r="U319" s="4">
        <v>156.30000000000001</v>
      </c>
      <c r="V319" s="4">
        <v>164.3</v>
      </c>
      <c r="W319" s="6">
        <v>486.3</v>
      </c>
      <c r="X319" s="4">
        <v>163.6</v>
      </c>
      <c r="Y319" s="4">
        <v>164.2</v>
      </c>
      <c r="Z319" s="4">
        <v>158.4</v>
      </c>
      <c r="AA319" s="4">
        <v>169.1</v>
      </c>
      <c r="AB319" s="4">
        <v>155.69999999999999</v>
      </c>
      <c r="AC319" s="6">
        <v>974.9</v>
      </c>
      <c r="AD319" s="4">
        <v>158.6</v>
      </c>
      <c r="AE319" s="4">
        <v>163.9</v>
      </c>
      <c r="AF319" s="4">
        <v>160.80000000000001</v>
      </c>
      <c r="AG319" s="4">
        <v>161</v>
      </c>
      <c r="AH319" s="4">
        <v>165.5</v>
      </c>
      <c r="AI319" s="6">
        <v>673.09999999999991</v>
      </c>
      <c r="AJ319" s="4">
        <v>4309.8</v>
      </c>
      <c r="AK319" s="4">
        <v>627.5</v>
      </c>
      <c r="AL319" s="4">
        <v>341</v>
      </c>
      <c r="AM319" s="4">
        <v>359.9</v>
      </c>
      <c r="AN319" s="4">
        <v>534.5</v>
      </c>
      <c r="AO319" s="4">
        <v>312.60000000000002</v>
      </c>
      <c r="AP319">
        <v>805.79999999999984</v>
      </c>
    </row>
    <row r="320" spans="1:42" x14ac:dyDescent="0.25">
      <c r="A320" s="4" t="s">
        <v>41</v>
      </c>
      <c r="B320" s="4">
        <v>2021</v>
      </c>
      <c r="C320" s="4" t="s">
        <v>55</v>
      </c>
      <c r="D320" s="4" t="s">
        <v>283</v>
      </c>
      <c r="E320" s="4">
        <v>146.9</v>
      </c>
      <c r="F320" s="4">
        <v>199.8</v>
      </c>
      <c r="G320" s="4">
        <v>171.5</v>
      </c>
      <c r="H320" s="4">
        <v>159.1</v>
      </c>
      <c r="I320" s="4">
        <v>198.4</v>
      </c>
      <c r="J320" s="4">
        <v>153.19999999999999</v>
      </c>
      <c r="K320" s="4">
        <v>183.9</v>
      </c>
      <c r="L320" s="4">
        <v>165.4</v>
      </c>
      <c r="M320" s="4">
        <v>122.1</v>
      </c>
      <c r="N320" s="4">
        <v>170.8</v>
      </c>
      <c r="O320" s="4">
        <v>169.1</v>
      </c>
      <c r="P320" s="4">
        <v>174.3</v>
      </c>
      <c r="Q320" s="4">
        <v>167.5</v>
      </c>
      <c r="R320" s="6">
        <v>2182</v>
      </c>
      <c r="S320" s="4">
        <v>191.4</v>
      </c>
      <c r="T320" s="4">
        <v>170.4</v>
      </c>
      <c r="U320" s="4">
        <v>166</v>
      </c>
      <c r="V320" s="4">
        <v>169.8</v>
      </c>
      <c r="W320" s="6">
        <v>506.2</v>
      </c>
      <c r="X320" s="4">
        <v>164.2</v>
      </c>
      <c r="Y320" s="4">
        <v>165.3</v>
      </c>
      <c r="Z320" s="4">
        <v>162.9</v>
      </c>
      <c r="AA320" s="4">
        <v>173.4</v>
      </c>
      <c r="AB320" s="4">
        <v>158.9</v>
      </c>
      <c r="AC320" s="6">
        <v>994</v>
      </c>
      <c r="AD320" s="4">
        <v>163.80000000000001</v>
      </c>
      <c r="AE320" s="4">
        <v>169.3</v>
      </c>
      <c r="AF320" s="4">
        <v>162.4</v>
      </c>
      <c r="AG320" s="4">
        <v>165.2</v>
      </c>
      <c r="AH320" s="4">
        <v>167.6</v>
      </c>
      <c r="AI320" s="6">
        <v>682.8</v>
      </c>
      <c r="AJ320" s="4">
        <v>4365</v>
      </c>
      <c r="AK320" s="4">
        <v>633</v>
      </c>
      <c r="AL320" s="4">
        <v>337.1</v>
      </c>
      <c r="AM320" s="4">
        <v>369.20000000000005</v>
      </c>
      <c r="AN320" s="4">
        <v>530.4</v>
      </c>
      <c r="AO320" s="4">
        <v>312.3</v>
      </c>
      <c r="AP320">
        <v>820.59999999999991</v>
      </c>
    </row>
    <row r="321" spans="1:42" x14ac:dyDescent="0.25">
      <c r="A321" s="4" t="s">
        <v>43</v>
      </c>
      <c r="B321" s="4">
        <v>2021</v>
      </c>
      <c r="C321" s="4" t="s">
        <v>55</v>
      </c>
      <c r="D321" s="4" t="s">
        <v>283</v>
      </c>
      <c r="E321" s="4">
        <v>151</v>
      </c>
      <c r="F321" s="4">
        <v>204.9</v>
      </c>
      <c r="G321" s="4">
        <v>175.4</v>
      </c>
      <c r="H321" s="4">
        <v>159.6</v>
      </c>
      <c r="I321" s="4">
        <v>175.8</v>
      </c>
      <c r="J321" s="4">
        <v>160.30000000000001</v>
      </c>
      <c r="K321" s="4">
        <v>229.1</v>
      </c>
      <c r="L321" s="4">
        <v>165.1</v>
      </c>
      <c r="M321" s="4">
        <v>123.1</v>
      </c>
      <c r="N321" s="4">
        <v>167.2</v>
      </c>
      <c r="O321" s="4">
        <v>156.1</v>
      </c>
      <c r="P321" s="4">
        <v>176.8</v>
      </c>
      <c r="Q321" s="4">
        <v>173.5</v>
      </c>
      <c r="R321" s="6">
        <v>2217.8999999999996</v>
      </c>
      <c r="S321" s="4">
        <v>197</v>
      </c>
      <c r="T321" s="4">
        <v>162.30000000000001</v>
      </c>
      <c r="U321" s="4">
        <v>145.30000000000001</v>
      </c>
      <c r="V321" s="4">
        <v>159.69999999999999</v>
      </c>
      <c r="W321" s="6">
        <v>467.3</v>
      </c>
      <c r="X321" s="4">
        <v>164.2</v>
      </c>
      <c r="Y321" s="4">
        <v>161.6</v>
      </c>
      <c r="Z321" s="4">
        <v>155.19999999999999</v>
      </c>
      <c r="AA321" s="4">
        <v>164.2</v>
      </c>
      <c r="AB321" s="4">
        <v>151.19999999999999</v>
      </c>
      <c r="AC321" s="6">
        <v>957.19999999999982</v>
      </c>
      <c r="AD321" s="4">
        <v>156.69999999999999</v>
      </c>
      <c r="AE321" s="4">
        <v>160.80000000000001</v>
      </c>
      <c r="AF321" s="4">
        <v>161.80000000000001</v>
      </c>
      <c r="AG321" s="4">
        <v>157.30000000000001</v>
      </c>
      <c r="AH321" s="4">
        <v>165.6</v>
      </c>
      <c r="AI321" s="6">
        <v>672.8</v>
      </c>
      <c r="AJ321" s="4">
        <v>4315.2</v>
      </c>
      <c r="AK321" s="4">
        <v>629.5</v>
      </c>
      <c r="AL321" s="4">
        <v>389.4</v>
      </c>
      <c r="AM321" s="4">
        <v>343</v>
      </c>
      <c r="AN321" s="4">
        <v>539.9</v>
      </c>
      <c r="AO321" s="4">
        <v>316.10000000000002</v>
      </c>
      <c r="AP321">
        <v>793</v>
      </c>
    </row>
    <row r="322" spans="1:42" x14ac:dyDescent="0.25">
      <c r="A322" s="4" t="s">
        <v>44</v>
      </c>
      <c r="B322" s="4">
        <v>2021</v>
      </c>
      <c r="C322" s="4" t="s">
        <v>55</v>
      </c>
      <c r="D322" s="4" t="s">
        <v>283</v>
      </c>
      <c r="E322" s="4">
        <v>148.19999999999999</v>
      </c>
      <c r="F322" s="4">
        <v>201.6</v>
      </c>
      <c r="G322" s="4">
        <v>173</v>
      </c>
      <c r="H322" s="4">
        <v>159.30000000000001</v>
      </c>
      <c r="I322" s="4">
        <v>190.1</v>
      </c>
      <c r="J322" s="4">
        <v>156.5</v>
      </c>
      <c r="K322" s="4">
        <v>199.2</v>
      </c>
      <c r="L322" s="4">
        <v>165.3</v>
      </c>
      <c r="M322" s="4">
        <v>122.4</v>
      </c>
      <c r="N322" s="4">
        <v>169.6</v>
      </c>
      <c r="O322" s="4">
        <v>163.69999999999999</v>
      </c>
      <c r="P322" s="4">
        <v>175.5</v>
      </c>
      <c r="Q322" s="4">
        <v>169.7</v>
      </c>
      <c r="R322" s="6">
        <v>2194.1</v>
      </c>
      <c r="S322" s="4">
        <v>192.9</v>
      </c>
      <c r="T322" s="4">
        <v>167.2</v>
      </c>
      <c r="U322" s="4">
        <v>157.4</v>
      </c>
      <c r="V322" s="4">
        <v>165.8</v>
      </c>
      <c r="W322" s="6">
        <v>490.40000000000003</v>
      </c>
      <c r="X322" s="4">
        <v>164.2</v>
      </c>
      <c r="Y322" s="4">
        <v>163.9</v>
      </c>
      <c r="Z322" s="4">
        <v>159.30000000000001</v>
      </c>
      <c r="AA322" s="4">
        <v>169.9</v>
      </c>
      <c r="AB322" s="4">
        <v>154.80000000000001</v>
      </c>
      <c r="AC322" s="6">
        <v>976.40000000000009</v>
      </c>
      <c r="AD322" s="4">
        <v>159.80000000000001</v>
      </c>
      <c r="AE322" s="4">
        <v>164.3</v>
      </c>
      <c r="AF322" s="4">
        <v>162.19999999999999</v>
      </c>
      <c r="AG322" s="4">
        <v>161.4</v>
      </c>
      <c r="AH322" s="4">
        <v>166.7</v>
      </c>
      <c r="AI322" s="6">
        <v>676.30000000000007</v>
      </c>
      <c r="AJ322" s="4">
        <v>4337.2</v>
      </c>
      <c r="AK322" s="4">
        <v>631.29999999999995</v>
      </c>
      <c r="AL322" s="4">
        <v>355.7</v>
      </c>
      <c r="AM322" s="4">
        <v>359.7</v>
      </c>
      <c r="AN322" s="4">
        <v>533.90000000000009</v>
      </c>
      <c r="AO322" s="4">
        <v>313.5</v>
      </c>
      <c r="AP322">
        <v>806.5</v>
      </c>
    </row>
    <row r="323" spans="1:42" x14ac:dyDescent="0.25">
      <c r="A323" s="4" t="s">
        <v>41</v>
      </c>
      <c r="B323" s="4">
        <v>2021</v>
      </c>
      <c r="C323" s="4" t="s">
        <v>56</v>
      </c>
      <c r="D323" s="4" t="s">
        <v>284</v>
      </c>
      <c r="E323" s="4">
        <v>147.4</v>
      </c>
      <c r="F323" s="4">
        <v>197</v>
      </c>
      <c r="G323" s="4">
        <v>176.5</v>
      </c>
      <c r="H323" s="4">
        <v>159.80000000000001</v>
      </c>
      <c r="I323" s="4">
        <v>195.8</v>
      </c>
      <c r="J323" s="4">
        <v>152</v>
      </c>
      <c r="K323" s="4">
        <v>172.3</v>
      </c>
      <c r="L323" s="4">
        <v>164.5</v>
      </c>
      <c r="M323" s="4">
        <v>120.6</v>
      </c>
      <c r="N323" s="4">
        <v>171.7</v>
      </c>
      <c r="O323" s="4">
        <v>169.7</v>
      </c>
      <c r="P323" s="4">
        <v>175.1</v>
      </c>
      <c r="Q323" s="4">
        <v>165.8</v>
      </c>
      <c r="R323" s="6">
        <v>2168.1999999999998</v>
      </c>
      <c r="S323" s="4">
        <v>190.8</v>
      </c>
      <c r="T323" s="4">
        <v>171.8</v>
      </c>
      <c r="U323" s="4">
        <v>167.3</v>
      </c>
      <c r="V323" s="4">
        <v>171.2</v>
      </c>
      <c r="W323" s="6">
        <v>510.3</v>
      </c>
      <c r="X323" s="4">
        <v>163.4</v>
      </c>
      <c r="Y323" s="4">
        <v>165.6</v>
      </c>
      <c r="Z323" s="4">
        <v>163.9</v>
      </c>
      <c r="AA323" s="4">
        <v>174</v>
      </c>
      <c r="AB323" s="4">
        <v>160.1</v>
      </c>
      <c r="AC323" s="6">
        <v>996.7</v>
      </c>
      <c r="AD323" s="4">
        <v>164.5</v>
      </c>
      <c r="AE323" s="4">
        <v>169.7</v>
      </c>
      <c r="AF323" s="4">
        <v>162.80000000000001</v>
      </c>
      <c r="AG323" s="4">
        <v>166</v>
      </c>
      <c r="AH323" s="4">
        <v>167</v>
      </c>
      <c r="AI323" s="6">
        <v>684.1</v>
      </c>
      <c r="AJ323" s="4">
        <v>4359.3</v>
      </c>
      <c r="AK323" s="4">
        <v>631.20000000000005</v>
      </c>
      <c r="AL323" s="4">
        <v>324.3</v>
      </c>
      <c r="AM323" s="4">
        <v>367.5</v>
      </c>
      <c r="AN323" s="4">
        <v>533.29999999999995</v>
      </c>
      <c r="AO323" s="4">
        <v>311.89999999999998</v>
      </c>
      <c r="AP323">
        <v>822.7</v>
      </c>
    </row>
    <row r="324" spans="1:42" x14ac:dyDescent="0.25">
      <c r="A324" s="4" t="s">
        <v>43</v>
      </c>
      <c r="B324" s="4">
        <v>2021</v>
      </c>
      <c r="C324" s="4" t="s">
        <v>56</v>
      </c>
      <c r="D324" s="4" t="s">
        <v>284</v>
      </c>
      <c r="E324" s="4">
        <v>151.6</v>
      </c>
      <c r="F324" s="4">
        <v>202.2</v>
      </c>
      <c r="G324" s="4">
        <v>180</v>
      </c>
      <c r="H324" s="4">
        <v>160</v>
      </c>
      <c r="I324" s="4">
        <v>173.5</v>
      </c>
      <c r="J324" s="4">
        <v>158.30000000000001</v>
      </c>
      <c r="K324" s="4">
        <v>219.5</v>
      </c>
      <c r="L324" s="4">
        <v>164.2</v>
      </c>
      <c r="M324" s="4">
        <v>121.9</v>
      </c>
      <c r="N324" s="4">
        <v>168.2</v>
      </c>
      <c r="O324" s="4">
        <v>156.5</v>
      </c>
      <c r="P324" s="4">
        <v>178.2</v>
      </c>
      <c r="Q324" s="4">
        <v>172.2</v>
      </c>
      <c r="R324" s="6">
        <v>2206.3000000000002</v>
      </c>
      <c r="S324" s="4">
        <v>196.8</v>
      </c>
      <c r="T324" s="4">
        <v>163.30000000000001</v>
      </c>
      <c r="U324" s="4">
        <v>146.69999999999999</v>
      </c>
      <c r="V324" s="4">
        <v>160.69999999999999</v>
      </c>
      <c r="W324" s="6">
        <v>470.7</v>
      </c>
      <c r="X324" s="4">
        <v>163.4</v>
      </c>
      <c r="Y324" s="4">
        <v>161.69999999999999</v>
      </c>
      <c r="Z324" s="4">
        <v>156</v>
      </c>
      <c r="AA324" s="4">
        <v>165.1</v>
      </c>
      <c r="AB324" s="4">
        <v>151.80000000000001</v>
      </c>
      <c r="AC324" s="6">
        <v>958.6</v>
      </c>
      <c r="AD324" s="4">
        <v>157.6</v>
      </c>
      <c r="AE324" s="4">
        <v>160.6</v>
      </c>
      <c r="AF324" s="4">
        <v>162.4</v>
      </c>
      <c r="AG324" s="4">
        <v>157.80000000000001</v>
      </c>
      <c r="AH324" s="4">
        <v>165.2</v>
      </c>
      <c r="AI324" s="6">
        <v>674.59999999999991</v>
      </c>
      <c r="AJ324" s="4">
        <v>4310.2</v>
      </c>
      <c r="AK324" s="4">
        <v>628.79999999999995</v>
      </c>
      <c r="AL324" s="4">
        <v>377.8</v>
      </c>
      <c r="AM324" s="4">
        <v>341.7</v>
      </c>
      <c r="AN324" s="4">
        <v>542.20000000000005</v>
      </c>
      <c r="AO324" s="4">
        <v>315.79999999999995</v>
      </c>
      <c r="AP324">
        <v>793.50000000000011</v>
      </c>
    </row>
    <row r="325" spans="1:42" x14ac:dyDescent="0.25">
      <c r="A325" s="4" t="s">
        <v>44</v>
      </c>
      <c r="B325" s="4">
        <v>2021</v>
      </c>
      <c r="C325" s="4" t="s">
        <v>56</v>
      </c>
      <c r="D325" s="4" t="s">
        <v>284</v>
      </c>
      <c r="E325" s="4">
        <v>148.69999999999999</v>
      </c>
      <c r="F325" s="4">
        <v>198.8</v>
      </c>
      <c r="G325" s="4">
        <v>177.9</v>
      </c>
      <c r="H325" s="4">
        <v>159.9</v>
      </c>
      <c r="I325" s="4">
        <v>187.6</v>
      </c>
      <c r="J325" s="4">
        <v>154.9</v>
      </c>
      <c r="K325" s="4">
        <v>188.3</v>
      </c>
      <c r="L325" s="4">
        <v>164.4</v>
      </c>
      <c r="M325" s="4">
        <v>121</v>
      </c>
      <c r="N325" s="4">
        <v>170.5</v>
      </c>
      <c r="O325" s="4">
        <v>164.2</v>
      </c>
      <c r="P325" s="4">
        <v>176.5</v>
      </c>
      <c r="Q325" s="4">
        <v>168.2</v>
      </c>
      <c r="R325" s="6">
        <v>2180.9</v>
      </c>
      <c r="S325" s="4">
        <v>192.4</v>
      </c>
      <c r="T325" s="4">
        <v>168.5</v>
      </c>
      <c r="U325" s="4">
        <v>158.69999999999999</v>
      </c>
      <c r="V325" s="4">
        <v>167</v>
      </c>
      <c r="W325" s="6">
        <v>494.2</v>
      </c>
      <c r="X325" s="4">
        <v>163.4</v>
      </c>
      <c r="Y325" s="4">
        <v>164.1</v>
      </c>
      <c r="Z325" s="4">
        <v>160.19999999999999</v>
      </c>
      <c r="AA325" s="4">
        <v>170.6</v>
      </c>
      <c r="AB325" s="4">
        <v>155.69999999999999</v>
      </c>
      <c r="AC325" s="6">
        <v>978.4</v>
      </c>
      <c r="AD325" s="4">
        <v>160.6</v>
      </c>
      <c r="AE325" s="4">
        <v>164.4</v>
      </c>
      <c r="AF325" s="4">
        <v>162.6</v>
      </c>
      <c r="AG325" s="4">
        <v>162</v>
      </c>
      <c r="AH325" s="4">
        <v>166.2</v>
      </c>
      <c r="AI325" s="6">
        <v>677.6</v>
      </c>
      <c r="AJ325" s="4">
        <v>4331.1000000000004</v>
      </c>
      <c r="AK325" s="4">
        <v>629.9</v>
      </c>
      <c r="AL325" s="4">
        <v>343.20000000000005</v>
      </c>
      <c r="AM325" s="4">
        <v>358.1</v>
      </c>
      <c r="AN325" s="4">
        <v>536.6</v>
      </c>
      <c r="AO325" s="4">
        <v>313.10000000000002</v>
      </c>
      <c r="AP325">
        <v>807.8</v>
      </c>
    </row>
    <row r="326" spans="1:42" x14ac:dyDescent="0.25">
      <c r="A326" s="4" t="s">
        <v>41</v>
      </c>
      <c r="B326" s="4">
        <v>2022</v>
      </c>
      <c r="C326" s="4" t="s">
        <v>42</v>
      </c>
      <c r="D326" s="4" t="s">
        <v>285</v>
      </c>
      <c r="E326" s="4">
        <v>148.30000000000001</v>
      </c>
      <c r="F326" s="4">
        <v>196.9</v>
      </c>
      <c r="G326" s="4">
        <v>178</v>
      </c>
      <c r="H326" s="4">
        <v>160.5</v>
      </c>
      <c r="I326" s="4">
        <v>192.6</v>
      </c>
      <c r="J326" s="4">
        <v>151.19999999999999</v>
      </c>
      <c r="K326" s="4">
        <v>159.19999999999999</v>
      </c>
      <c r="L326" s="4">
        <v>164</v>
      </c>
      <c r="M326" s="4">
        <v>119.3</v>
      </c>
      <c r="N326" s="4">
        <v>173.3</v>
      </c>
      <c r="O326" s="4">
        <v>169.8</v>
      </c>
      <c r="P326" s="4">
        <v>175.8</v>
      </c>
      <c r="Q326" s="4">
        <v>164.1</v>
      </c>
      <c r="R326" s="6">
        <v>2153</v>
      </c>
      <c r="S326" s="4">
        <v>190.7</v>
      </c>
      <c r="T326" s="4">
        <v>173.2</v>
      </c>
      <c r="U326" s="4">
        <v>169.3</v>
      </c>
      <c r="V326" s="4">
        <v>172.7</v>
      </c>
      <c r="W326" s="6">
        <v>515.20000000000005</v>
      </c>
      <c r="X326" s="4">
        <v>164.5</v>
      </c>
      <c r="Y326" s="4">
        <v>165.8</v>
      </c>
      <c r="Z326" s="4">
        <v>164.9</v>
      </c>
      <c r="AA326" s="4">
        <v>174.7</v>
      </c>
      <c r="AB326" s="4">
        <v>160.80000000000001</v>
      </c>
      <c r="AC326" s="6">
        <v>1000.6</v>
      </c>
      <c r="AD326" s="4">
        <v>164.9</v>
      </c>
      <c r="AE326" s="4">
        <v>169.9</v>
      </c>
      <c r="AF326" s="4">
        <v>163.19999999999999</v>
      </c>
      <c r="AG326" s="4">
        <v>166.6</v>
      </c>
      <c r="AH326" s="4">
        <v>166.4</v>
      </c>
      <c r="AI326" s="6">
        <v>685.4</v>
      </c>
      <c r="AJ326" s="4">
        <v>4354.2</v>
      </c>
      <c r="AK326" s="4">
        <v>629</v>
      </c>
      <c r="AL326" s="4">
        <v>310.39999999999998</v>
      </c>
      <c r="AM326" s="4">
        <v>365.9</v>
      </c>
      <c r="AN326" s="4">
        <v>535.4</v>
      </c>
      <c r="AO326" s="4">
        <v>312.3</v>
      </c>
      <c r="AP326">
        <v>825.9</v>
      </c>
    </row>
    <row r="327" spans="1:42" x14ac:dyDescent="0.25">
      <c r="A327" s="4" t="s">
        <v>43</v>
      </c>
      <c r="B327" s="4">
        <v>2022</v>
      </c>
      <c r="C327" s="4" t="s">
        <v>42</v>
      </c>
      <c r="D327" s="4" t="s">
        <v>285</v>
      </c>
      <c r="E327" s="4">
        <v>152.19999999999999</v>
      </c>
      <c r="F327" s="4">
        <v>202.1</v>
      </c>
      <c r="G327" s="4">
        <v>180.1</v>
      </c>
      <c r="H327" s="4">
        <v>160.4</v>
      </c>
      <c r="I327" s="4">
        <v>171</v>
      </c>
      <c r="J327" s="4">
        <v>156.5</v>
      </c>
      <c r="K327" s="4">
        <v>203.6</v>
      </c>
      <c r="L327" s="4">
        <v>163.80000000000001</v>
      </c>
      <c r="M327" s="4">
        <v>121.3</v>
      </c>
      <c r="N327" s="4">
        <v>169.8</v>
      </c>
      <c r="O327" s="4">
        <v>156.6</v>
      </c>
      <c r="P327" s="4">
        <v>179</v>
      </c>
      <c r="Q327" s="4">
        <v>170.3</v>
      </c>
      <c r="R327" s="6">
        <v>2186.6999999999998</v>
      </c>
      <c r="S327" s="4">
        <v>196.4</v>
      </c>
      <c r="T327" s="4">
        <v>164.7</v>
      </c>
      <c r="U327" s="4">
        <v>148.5</v>
      </c>
      <c r="V327" s="4">
        <v>162.19999999999999</v>
      </c>
      <c r="W327" s="6">
        <v>475.4</v>
      </c>
      <c r="X327" s="4">
        <v>164.5</v>
      </c>
      <c r="Y327" s="4">
        <v>161.6</v>
      </c>
      <c r="Z327" s="4">
        <v>156.80000000000001</v>
      </c>
      <c r="AA327" s="4">
        <v>166.1</v>
      </c>
      <c r="AB327" s="4">
        <v>152.69999999999999</v>
      </c>
      <c r="AC327" s="6">
        <v>962.7</v>
      </c>
      <c r="AD327" s="4">
        <v>158.4</v>
      </c>
      <c r="AE327" s="4">
        <v>161</v>
      </c>
      <c r="AF327" s="4">
        <v>162.80000000000001</v>
      </c>
      <c r="AG327" s="4">
        <v>158.6</v>
      </c>
      <c r="AH327" s="4">
        <v>165</v>
      </c>
      <c r="AI327" s="6">
        <v>676.2</v>
      </c>
      <c r="AJ327" s="4">
        <v>4301</v>
      </c>
      <c r="AK327" s="4">
        <v>627.20000000000005</v>
      </c>
      <c r="AL327" s="4">
        <v>360.1</v>
      </c>
      <c r="AM327" s="4">
        <v>340.8</v>
      </c>
      <c r="AN327" s="4">
        <v>542.6</v>
      </c>
      <c r="AO327" s="4">
        <v>316</v>
      </c>
      <c r="AP327">
        <v>796.6</v>
      </c>
    </row>
    <row r="328" spans="1:42" x14ac:dyDescent="0.25">
      <c r="A328" s="4" t="s">
        <v>44</v>
      </c>
      <c r="B328" s="4">
        <v>2022</v>
      </c>
      <c r="C328" s="4" t="s">
        <v>42</v>
      </c>
      <c r="D328" s="4" t="s">
        <v>285</v>
      </c>
      <c r="E328" s="4">
        <v>149.5</v>
      </c>
      <c r="F328" s="4">
        <v>198.7</v>
      </c>
      <c r="G328" s="4">
        <v>178.8</v>
      </c>
      <c r="H328" s="4">
        <v>160.5</v>
      </c>
      <c r="I328" s="4">
        <v>184.7</v>
      </c>
      <c r="J328" s="4">
        <v>153.69999999999999</v>
      </c>
      <c r="K328" s="4">
        <v>174.3</v>
      </c>
      <c r="L328" s="4">
        <v>163.9</v>
      </c>
      <c r="M328" s="4">
        <v>120</v>
      </c>
      <c r="N328" s="4">
        <v>172.1</v>
      </c>
      <c r="O328" s="4">
        <v>164.3</v>
      </c>
      <c r="P328" s="4">
        <v>177.3</v>
      </c>
      <c r="Q328" s="4">
        <v>166.4</v>
      </c>
      <c r="R328" s="6">
        <v>2164.1999999999998</v>
      </c>
      <c r="S328" s="4">
        <v>192.2</v>
      </c>
      <c r="T328" s="4">
        <v>169.9</v>
      </c>
      <c r="U328" s="4">
        <v>160.69999999999999</v>
      </c>
      <c r="V328" s="4">
        <v>168.5</v>
      </c>
      <c r="W328" s="6">
        <v>499.1</v>
      </c>
      <c r="X328" s="4">
        <v>164.5</v>
      </c>
      <c r="Y328" s="4">
        <v>164.2</v>
      </c>
      <c r="Z328" s="4">
        <v>161.1</v>
      </c>
      <c r="AA328" s="4">
        <v>171.4</v>
      </c>
      <c r="AB328" s="4">
        <v>156.5</v>
      </c>
      <c r="AC328" s="6">
        <v>982.39999999999986</v>
      </c>
      <c r="AD328" s="4">
        <v>161.19999999999999</v>
      </c>
      <c r="AE328" s="4">
        <v>164.7</v>
      </c>
      <c r="AF328" s="4">
        <v>163</v>
      </c>
      <c r="AG328" s="4">
        <v>162.69999999999999</v>
      </c>
      <c r="AH328" s="4">
        <v>165.7</v>
      </c>
      <c r="AI328" s="6">
        <v>679.09999999999991</v>
      </c>
      <c r="AJ328" s="4">
        <v>4324.7999999999993</v>
      </c>
      <c r="AK328" s="4">
        <v>628</v>
      </c>
      <c r="AL328" s="4">
        <v>328</v>
      </c>
      <c r="AM328" s="4">
        <v>356.79999999999995</v>
      </c>
      <c r="AN328" s="4">
        <v>538</v>
      </c>
      <c r="AO328" s="4">
        <v>313.39999999999998</v>
      </c>
      <c r="AP328">
        <v>811</v>
      </c>
    </row>
    <row r="329" spans="1:42" x14ac:dyDescent="0.25">
      <c r="A329" s="4" t="s">
        <v>41</v>
      </c>
      <c r="B329" s="4">
        <v>2022</v>
      </c>
      <c r="C329" s="4" t="s">
        <v>45</v>
      </c>
      <c r="D329" s="4" t="s">
        <v>286</v>
      </c>
      <c r="E329" s="4">
        <v>148.80000000000001</v>
      </c>
      <c r="F329" s="4">
        <v>198.1</v>
      </c>
      <c r="G329" s="4">
        <v>175.5</v>
      </c>
      <c r="H329" s="4">
        <v>160.69999999999999</v>
      </c>
      <c r="I329" s="4">
        <v>192.6</v>
      </c>
      <c r="J329" s="4">
        <v>151.4</v>
      </c>
      <c r="K329" s="4">
        <v>155.19999999999999</v>
      </c>
      <c r="L329" s="4">
        <v>163.9</v>
      </c>
      <c r="M329" s="4">
        <v>118.1</v>
      </c>
      <c r="N329" s="4">
        <v>175.4</v>
      </c>
      <c r="O329" s="4">
        <v>170.5</v>
      </c>
      <c r="P329" s="4">
        <v>176.3</v>
      </c>
      <c r="Q329" s="4">
        <v>163.9</v>
      </c>
      <c r="R329" s="6">
        <v>2150.4</v>
      </c>
      <c r="S329" s="4">
        <v>191.5</v>
      </c>
      <c r="T329" s="4">
        <v>174.1</v>
      </c>
      <c r="U329" s="4">
        <v>171</v>
      </c>
      <c r="V329" s="4">
        <v>173.7</v>
      </c>
      <c r="W329" s="6">
        <v>518.79999999999995</v>
      </c>
      <c r="X329" s="4">
        <v>165.5</v>
      </c>
      <c r="Y329" s="4">
        <v>167.4</v>
      </c>
      <c r="Z329" s="4">
        <v>165.7</v>
      </c>
      <c r="AA329" s="4">
        <v>175.3</v>
      </c>
      <c r="AB329" s="4">
        <v>161.19999999999999</v>
      </c>
      <c r="AC329" s="6">
        <v>1005.3999999999999</v>
      </c>
      <c r="AD329" s="4">
        <v>165.5</v>
      </c>
      <c r="AE329" s="4">
        <v>170.3</v>
      </c>
      <c r="AF329" s="4">
        <v>164.5</v>
      </c>
      <c r="AG329" s="4">
        <v>167.3</v>
      </c>
      <c r="AH329" s="4">
        <v>166.7</v>
      </c>
      <c r="AI329" s="6">
        <v>688.8</v>
      </c>
      <c r="AJ329" s="4">
        <v>4363.3999999999996</v>
      </c>
      <c r="AK329" s="4">
        <v>628.80000000000007</v>
      </c>
      <c r="AL329" s="4">
        <v>306.60000000000002</v>
      </c>
      <c r="AM329" s="4">
        <v>368</v>
      </c>
      <c r="AN329" s="4">
        <v>534.29999999999995</v>
      </c>
      <c r="AO329" s="4">
        <v>312.70000000000005</v>
      </c>
      <c r="AP329">
        <v>830.09999999999991</v>
      </c>
    </row>
    <row r="330" spans="1:42" x14ac:dyDescent="0.25">
      <c r="A330" s="4" t="s">
        <v>43</v>
      </c>
      <c r="B330" s="4">
        <v>2022</v>
      </c>
      <c r="C330" s="4" t="s">
        <v>45</v>
      </c>
      <c r="D330" s="4" t="s">
        <v>286</v>
      </c>
      <c r="E330" s="4">
        <v>152.5</v>
      </c>
      <c r="F330" s="4">
        <v>205.2</v>
      </c>
      <c r="G330" s="4">
        <v>176.4</v>
      </c>
      <c r="H330" s="4">
        <v>160.6</v>
      </c>
      <c r="I330" s="4">
        <v>171.5</v>
      </c>
      <c r="J330" s="4">
        <v>156.4</v>
      </c>
      <c r="K330" s="4">
        <v>198</v>
      </c>
      <c r="L330" s="4">
        <v>163.19999999999999</v>
      </c>
      <c r="M330" s="4">
        <v>120.6</v>
      </c>
      <c r="N330" s="4">
        <v>172.2</v>
      </c>
      <c r="O330" s="4">
        <v>156.69999999999999</v>
      </c>
      <c r="P330" s="4">
        <v>180</v>
      </c>
      <c r="Q330" s="4">
        <v>170.2</v>
      </c>
      <c r="R330" s="6">
        <v>2183.5</v>
      </c>
      <c r="S330" s="4">
        <v>196.5</v>
      </c>
      <c r="T330" s="4">
        <v>165.7</v>
      </c>
      <c r="U330" s="4">
        <v>150.4</v>
      </c>
      <c r="V330" s="4">
        <v>163.4</v>
      </c>
      <c r="W330" s="6">
        <v>479.5</v>
      </c>
      <c r="X330" s="4">
        <v>165.5</v>
      </c>
      <c r="Y330" s="4">
        <v>163</v>
      </c>
      <c r="Z330" s="4">
        <v>157.4</v>
      </c>
      <c r="AA330" s="4">
        <v>167.2</v>
      </c>
      <c r="AB330" s="4">
        <v>153.1</v>
      </c>
      <c r="AC330" s="6">
        <v>968.19999999999993</v>
      </c>
      <c r="AD330" s="4">
        <v>159.5</v>
      </c>
      <c r="AE330" s="4">
        <v>162</v>
      </c>
      <c r="AF330" s="4">
        <v>164.2</v>
      </c>
      <c r="AG330" s="4">
        <v>159.4</v>
      </c>
      <c r="AH330" s="4">
        <v>165.5</v>
      </c>
      <c r="AI330" s="6">
        <v>679.6</v>
      </c>
      <c r="AJ330" s="4">
        <v>4310.8</v>
      </c>
      <c r="AK330" s="4">
        <v>627.5</v>
      </c>
      <c r="AL330" s="4">
        <v>354.4</v>
      </c>
      <c r="AM330" s="4">
        <v>343.7</v>
      </c>
      <c r="AN330" s="4">
        <v>542.20000000000005</v>
      </c>
      <c r="AO330" s="4">
        <v>315.7</v>
      </c>
      <c r="AP330">
        <v>801</v>
      </c>
    </row>
    <row r="331" spans="1:42" x14ac:dyDescent="0.25">
      <c r="A331" s="4" t="s">
        <v>44</v>
      </c>
      <c r="B331" s="4">
        <v>2022</v>
      </c>
      <c r="C331" s="4" t="s">
        <v>45</v>
      </c>
      <c r="D331" s="4" t="s">
        <v>286</v>
      </c>
      <c r="E331" s="4">
        <v>150</v>
      </c>
      <c r="F331" s="4">
        <v>200.6</v>
      </c>
      <c r="G331" s="4">
        <v>175.8</v>
      </c>
      <c r="H331" s="4">
        <v>160.69999999999999</v>
      </c>
      <c r="I331" s="4">
        <v>184.9</v>
      </c>
      <c r="J331" s="4">
        <v>153.69999999999999</v>
      </c>
      <c r="K331" s="4">
        <v>169.7</v>
      </c>
      <c r="L331" s="4">
        <v>163.69999999999999</v>
      </c>
      <c r="M331" s="4">
        <v>118.9</v>
      </c>
      <c r="N331" s="4">
        <v>174.3</v>
      </c>
      <c r="O331" s="4">
        <v>164.7</v>
      </c>
      <c r="P331" s="4">
        <v>178</v>
      </c>
      <c r="Q331" s="4">
        <v>166.2</v>
      </c>
      <c r="R331" s="6">
        <v>2161.2000000000003</v>
      </c>
      <c r="S331" s="4">
        <v>192.8</v>
      </c>
      <c r="T331" s="4">
        <v>170.8</v>
      </c>
      <c r="U331" s="4">
        <v>162.4</v>
      </c>
      <c r="V331" s="4">
        <v>169.6</v>
      </c>
      <c r="W331" s="6">
        <v>502.80000000000007</v>
      </c>
      <c r="X331" s="4">
        <v>165.5</v>
      </c>
      <c r="Y331" s="4">
        <v>165.7</v>
      </c>
      <c r="Z331" s="4">
        <v>161.80000000000001</v>
      </c>
      <c r="AA331" s="4">
        <v>172.2</v>
      </c>
      <c r="AB331" s="4">
        <v>156.9</v>
      </c>
      <c r="AC331" s="6">
        <v>987.5</v>
      </c>
      <c r="AD331" s="4">
        <v>162.1</v>
      </c>
      <c r="AE331" s="4">
        <v>165.4</v>
      </c>
      <c r="AF331" s="4">
        <v>164.4</v>
      </c>
      <c r="AG331" s="4">
        <v>163.5</v>
      </c>
      <c r="AH331" s="4">
        <v>166.1</v>
      </c>
      <c r="AI331" s="6">
        <v>682.8</v>
      </c>
      <c r="AJ331" s="4">
        <v>4334.3</v>
      </c>
      <c r="AK331" s="4">
        <v>627.79999999999995</v>
      </c>
      <c r="AL331" s="4">
        <v>323.39999999999998</v>
      </c>
      <c r="AM331" s="4">
        <v>359.20000000000005</v>
      </c>
      <c r="AN331" s="4">
        <v>537.09999999999991</v>
      </c>
      <c r="AO331" s="4">
        <v>313.7</v>
      </c>
      <c r="AP331">
        <v>815.3</v>
      </c>
    </row>
    <row r="332" spans="1:42" x14ac:dyDescent="0.25">
      <c r="A332" s="4" t="s">
        <v>41</v>
      </c>
      <c r="B332" s="4">
        <v>2022</v>
      </c>
      <c r="C332" s="4" t="s">
        <v>46</v>
      </c>
      <c r="D332" s="4" t="s">
        <v>287</v>
      </c>
      <c r="E332" s="4">
        <v>150.19999999999999</v>
      </c>
      <c r="F332" s="4">
        <v>208</v>
      </c>
      <c r="G332" s="4">
        <v>167.9</v>
      </c>
      <c r="H332" s="4">
        <v>162</v>
      </c>
      <c r="I332" s="4">
        <v>203.1</v>
      </c>
      <c r="J332" s="4">
        <v>155.9</v>
      </c>
      <c r="K332" s="4">
        <v>155.80000000000001</v>
      </c>
      <c r="L332" s="4">
        <v>164.2</v>
      </c>
      <c r="M332" s="4">
        <v>118.1</v>
      </c>
      <c r="N332" s="4">
        <v>178.7</v>
      </c>
      <c r="O332" s="4">
        <v>171.2</v>
      </c>
      <c r="P332" s="4">
        <v>177.4</v>
      </c>
      <c r="Q332" s="4">
        <v>166.6</v>
      </c>
      <c r="R332" s="6">
        <v>2179.1000000000004</v>
      </c>
      <c r="S332" s="4">
        <v>192.3</v>
      </c>
      <c r="T332" s="4">
        <v>175.4</v>
      </c>
      <c r="U332" s="4">
        <v>173.2</v>
      </c>
      <c r="V332" s="4">
        <v>175.1</v>
      </c>
      <c r="W332" s="6">
        <v>523.70000000000005</v>
      </c>
      <c r="X332" s="4">
        <v>165.3</v>
      </c>
      <c r="Y332" s="4">
        <v>168.9</v>
      </c>
      <c r="Z332" s="4">
        <v>166.5</v>
      </c>
      <c r="AA332" s="4">
        <v>176</v>
      </c>
      <c r="AB332" s="4">
        <v>162</v>
      </c>
      <c r="AC332" s="6">
        <v>1009.3000000000001</v>
      </c>
      <c r="AD332" s="4">
        <v>166.6</v>
      </c>
      <c r="AE332" s="4">
        <v>170.6</v>
      </c>
      <c r="AF332" s="4">
        <v>167.4</v>
      </c>
      <c r="AG332" s="4">
        <v>168.3</v>
      </c>
      <c r="AH332" s="4">
        <v>168.7</v>
      </c>
      <c r="AI332" s="6">
        <v>694.59999999999991</v>
      </c>
      <c r="AJ332" s="4">
        <v>4406.7000000000007</v>
      </c>
      <c r="AK332" s="4">
        <v>633.29999999999995</v>
      </c>
      <c r="AL332" s="4">
        <v>311.70000000000005</v>
      </c>
      <c r="AM332" s="4">
        <v>381.79999999999995</v>
      </c>
      <c r="AN332" s="4">
        <v>537.9</v>
      </c>
      <c r="AO332" s="4">
        <v>314.39999999999998</v>
      </c>
      <c r="AP332">
        <v>833.30000000000007</v>
      </c>
    </row>
    <row r="333" spans="1:42" x14ac:dyDescent="0.25">
      <c r="A333" s="4" t="s">
        <v>43</v>
      </c>
      <c r="B333" s="4">
        <v>2022</v>
      </c>
      <c r="C333" s="4" t="s">
        <v>46</v>
      </c>
      <c r="D333" s="4" t="s">
        <v>287</v>
      </c>
      <c r="E333" s="4">
        <v>153.69999999999999</v>
      </c>
      <c r="F333" s="4">
        <v>215.8</v>
      </c>
      <c r="G333" s="4">
        <v>167.7</v>
      </c>
      <c r="H333" s="4">
        <v>162.6</v>
      </c>
      <c r="I333" s="4">
        <v>180</v>
      </c>
      <c r="J333" s="4">
        <v>159.6</v>
      </c>
      <c r="K333" s="4">
        <v>188.4</v>
      </c>
      <c r="L333" s="4">
        <v>163.4</v>
      </c>
      <c r="M333" s="4">
        <v>120.3</v>
      </c>
      <c r="N333" s="4">
        <v>174.7</v>
      </c>
      <c r="O333" s="4">
        <v>157.1</v>
      </c>
      <c r="P333" s="4">
        <v>181.5</v>
      </c>
      <c r="Q333" s="4">
        <v>171.5</v>
      </c>
      <c r="R333" s="6">
        <v>2196.3000000000002</v>
      </c>
      <c r="S333" s="4">
        <v>197.5</v>
      </c>
      <c r="T333" s="4">
        <v>167.1</v>
      </c>
      <c r="U333" s="4">
        <v>152.6</v>
      </c>
      <c r="V333" s="4">
        <v>164.9</v>
      </c>
      <c r="W333" s="6">
        <v>484.6</v>
      </c>
      <c r="X333" s="4">
        <v>165.3</v>
      </c>
      <c r="Y333" s="4">
        <v>164.5</v>
      </c>
      <c r="Z333" s="4">
        <v>158.6</v>
      </c>
      <c r="AA333" s="4">
        <v>168.2</v>
      </c>
      <c r="AB333" s="4">
        <v>154.19999999999999</v>
      </c>
      <c r="AC333" s="6">
        <v>973.5</v>
      </c>
      <c r="AD333" s="4">
        <v>160.80000000000001</v>
      </c>
      <c r="AE333" s="4">
        <v>162.69999999999999</v>
      </c>
      <c r="AF333" s="4">
        <v>166.8</v>
      </c>
      <c r="AG333" s="4">
        <v>160.6</v>
      </c>
      <c r="AH333" s="4">
        <v>166.5</v>
      </c>
      <c r="AI333" s="6">
        <v>685.7</v>
      </c>
      <c r="AJ333" s="4">
        <v>4340.1000000000004</v>
      </c>
      <c r="AK333" s="4">
        <v>630.4</v>
      </c>
      <c r="AL333" s="4">
        <v>348</v>
      </c>
      <c r="AM333" s="4">
        <v>354.7</v>
      </c>
      <c r="AN333" s="4">
        <v>546.1</v>
      </c>
      <c r="AO333" s="4">
        <v>317.10000000000002</v>
      </c>
      <c r="AP333">
        <v>805.3</v>
      </c>
    </row>
    <row r="334" spans="1:42" x14ac:dyDescent="0.25">
      <c r="A334" s="4" t="s">
        <v>44</v>
      </c>
      <c r="B334" s="4">
        <v>2022</v>
      </c>
      <c r="C334" s="4" t="s">
        <v>46</v>
      </c>
      <c r="D334" s="4" t="s">
        <v>287</v>
      </c>
      <c r="E334" s="4">
        <v>151.30000000000001</v>
      </c>
      <c r="F334" s="4">
        <v>210.7</v>
      </c>
      <c r="G334" s="4">
        <v>167.8</v>
      </c>
      <c r="H334" s="4">
        <v>162.19999999999999</v>
      </c>
      <c r="I334" s="4">
        <v>194.6</v>
      </c>
      <c r="J334" s="4">
        <v>157.6</v>
      </c>
      <c r="K334" s="4">
        <v>166.9</v>
      </c>
      <c r="L334" s="4">
        <v>163.9</v>
      </c>
      <c r="M334" s="4">
        <v>118.8</v>
      </c>
      <c r="N334" s="4">
        <v>177.4</v>
      </c>
      <c r="O334" s="4">
        <v>165.3</v>
      </c>
      <c r="P334" s="4">
        <v>179.3</v>
      </c>
      <c r="Q334" s="4">
        <v>168.4</v>
      </c>
      <c r="R334" s="6">
        <v>2184.2000000000003</v>
      </c>
      <c r="S334" s="4">
        <v>193.7</v>
      </c>
      <c r="T334" s="4">
        <v>172.1</v>
      </c>
      <c r="U334" s="4">
        <v>164.6</v>
      </c>
      <c r="V334" s="4">
        <v>171.1</v>
      </c>
      <c r="W334" s="6">
        <v>507.79999999999995</v>
      </c>
      <c r="X334" s="4">
        <v>165.3</v>
      </c>
      <c r="Y334" s="4">
        <v>167.2</v>
      </c>
      <c r="Z334" s="4">
        <v>162.80000000000001</v>
      </c>
      <c r="AA334" s="4">
        <v>173</v>
      </c>
      <c r="AB334" s="4">
        <v>157.9</v>
      </c>
      <c r="AC334" s="6">
        <v>992.19999999999993</v>
      </c>
      <c r="AD334" s="4">
        <v>163.30000000000001</v>
      </c>
      <c r="AE334" s="4">
        <v>166</v>
      </c>
      <c r="AF334" s="4">
        <v>167.2</v>
      </c>
      <c r="AG334" s="4">
        <v>164.6</v>
      </c>
      <c r="AH334" s="4">
        <v>167.7</v>
      </c>
      <c r="AI334" s="6">
        <v>688.80000000000007</v>
      </c>
      <c r="AJ334" s="4">
        <v>4373</v>
      </c>
      <c r="AK334" s="4">
        <v>631.80000000000007</v>
      </c>
      <c r="AL334" s="4">
        <v>324.5</v>
      </c>
      <c r="AM334" s="4">
        <v>372</v>
      </c>
      <c r="AN334" s="4">
        <v>540.70000000000005</v>
      </c>
      <c r="AO334" s="4">
        <v>315.20000000000005</v>
      </c>
      <c r="AP334">
        <v>819.2</v>
      </c>
    </row>
    <row r="335" spans="1:42" x14ac:dyDescent="0.25">
      <c r="A335" s="4" t="s">
        <v>41</v>
      </c>
      <c r="B335" s="4">
        <v>2022</v>
      </c>
      <c r="C335" s="4" t="s">
        <v>47</v>
      </c>
      <c r="D335" s="4" t="s">
        <v>288</v>
      </c>
      <c r="E335" s="4">
        <v>151.80000000000001</v>
      </c>
      <c r="F335" s="4">
        <v>209.7</v>
      </c>
      <c r="G335" s="4">
        <v>164.5</v>
      </c>
      <c r="H335" s="4">
        <v>163.80000000000001</v>
      </c>
      <c r="I335" s="4">
        <v>207.4</v>
      </c>
      <c r="J335" s="4">
        <v>169.7</v>
      </c>
      <c r="K335" s="4">
        <v>153.6</v>
      </c>
      <c r="L335" s="4">
        <v>165.1</v>
      </c>
      <c r="M335" s="4">
        <v>118.2</v>
      </c>
      <c r="N335" s="4">
        <v>182.9</v>
      </c>
      <c r="O335" s="4">
        <v>172.4</v>
      </c>
      <c r="P335" s="4">
        <v>178.9</v>
      </c>
      <c r="Q335" s="4">
        <v>168.6</v>
      </c>
      <c r="R335" s="6">
        <v>2206.6</v>
      </c>
      <c r="S335" s="4">
        <v>192.8</v>
      </c>
      <c r="T335" s="4">
        <v>177.5</v>
      </c>
      <c r="U335" s="4">
        <v>175.1</v>
      </c>
      <c r="V335" s="4">
        <v>177.1</v>
      </c>
      <c r="W335" s="6">
        <v>529.70000000000005</v>
      </c>
      <c r="X335" s="4">
        <v>167</v>
      </c>
      <c r="Y335" s="4">
        <v>173.3</v>
      </c>
      <c r="Z335" s="4">
        <v>167.7</v>
      </c>
      <c r="AA335" s="4">
        <v>177</v>
      </c>
      <c r="AB335" s="4">
        <v>166.2</v>
      </c>
      <c r="AC335" s="6">
        <v>1022.1</v>
      </c>
      <c r="AD335" s="4">
        <v>167.2</v>
      </c>
      <c r="AE335" s="4">
        <v>170.9</v>
      </c>
      <c r="AF335" s="4">
        <v>169</v>
      </c>
      <c r="AG335" s="4">
        <v>170.2</v>
      </c>
      <c r="AH335" s="4">
        <v>170.8</v>
      </c>
      <c r="AI335" s="6">
        <v>699.2</v>
      </c>
      <c r="AJ335" s="4">
        <v>4457.6000000000004</v>
      </c>
      <c r="AK335" s="4">
        <v>638.1</v>
      </c>
      <c r="AL335" s="4">
        <v>323.29999999999995</v>
      </c>
      <c r="AM335" s="4">
        <v>390.3</v>
      </c>
      <c r="AN335" s="4">
        <v>538</v>
      </c>
      <c r="AO335" s="4">
        <v>316.89999999999998</v>
      </c>
      <c r="AP335">
        <v>845.1</v>
      </c>
    </row>
    <row r="336" spans="1:42" x14ac:dyDescent="0.25">
      <c r="A336" s="4" t="s">
        <v>43</v>
      </c>
      <c r="B336" s="4">
        <v>2022</v>
      </c>
      <c r="C336" s="4" t="s">
        <v>47</v>
      </c>
      <c r="D336" s="4" t="s">
        <v>288</v>
      </c>
      <c r="E336" s="4">
        <v>155.4</v>
      </c>
      <c r="F336" s="4">
        <v>215.8</v>
      </c>
      <c r="G336" s="4">
        <v>164.6</v>
      </c>
      <c r="H336" s="4">
        <v>164.2</v>
      </c>
      <c r="I336" s="4">
        <v>186</v>
      </c>
      <c r="J336" s="4">
        <v>175.9</v>
      </c>
      <c r="K336" s="4">
        <v>190.7</v>
      </c>
      <c r="L336" s="4">
        <v>164</v>
      </c>
      <c r="M336" s="4">
        <v>120.5</v>
      </c>
      <c r="N336" s="4">
        <v>178</v>
      </c>
      <c r="O336" s="4">
        <v>157.5</v>
      </c>
      <c r="P336" s="4">
        <v>183.3</v>
      </c>
      <c r="Q336" s="4">
        <v>174.5</v>
      </c>
      <c r="R336" s="6">
        <v>2230.4</v>
      </c>
      <c r="S336" s="4">
        <v>197.1</v>
      </c>
      <c r="T336" s="4">
        <v>168.4</v>
      </c>
      <c r="U336" s="4">
        <v>154.5</v>
      </c>
      <c r="V336" s="4">
        <v>166.3</v>
      </c>
      <c r="W336" s="6">
        <v>489.2</v>
      </c>
      <c r="X336" s="4">
        <v>167</v>
      </c>
      <c r="Y336" s="4">
        <v>170.5</v>
      </c>
      <c r="Z336" s="4">
        <v>159.80000000000001</v>
      </c>
      <c r="AA336" s="4">
        <v>169</v>
      </c>
      <c r="AB336" s="4">
        <v>159.30000000000001</v>
      </c>
      <c r="AC336" s="6">
        <v>989.59999999999991</v>
      </c>
      <c r="AD336" s="4">
        <v>162.19999999999999</v>
      </c>
      <c r="AE336" s="4">
        <v>164</v>
      </c>
      <c r="AF336" s="4">
        <v>168.4</v>
      </c>
      <c r="AG336" s="4">
        <v>163.1</v>
      </c>
      <c r="AH336" s="4">
        <v>169.2</v>
      </c>
      <c r="AI336" s="6">
        <v>690.8</v>
      </c>
      <c r="AJ336" s="4">
        <v>4400</v>
      </c>
      <c r="AK336" s="4">
        <v>635.79999999999995</v>
      </c>
      <c r="AL336" s="4">
        <v>366.6</v>
      </c>
      <c r="AM336" s="4">
        <v>364</v>
      </c>
      <c r="AN336" s="4">
        <v>544.59999999999991</v>
      </c>
      <c r="AO336" s="4">
        <v>319.39999999999998</v>
      </c>
      <c r="AP336">
        <v>820.6</v>
      </c>
    </row>
    <row r="337" spans="1:42" x14ac:dyDescent="0.25">
      <c r="A337" s="4" t="s">
        <v>44</v>
      </c>
      <c r="B337" s="4">
        <v>2022</v>
      </c>
      <c r="C337" s="4" t="s">
        <v>47</v>
      </c>
      <c r="D337" s="4" t="s">
        <v>288</v>
      </c>
      <c r="E337" s="4">
        <v>152.9</v>
      </c>
      <c r="F337" s="4">
        <v>211.8</v>
      </c>
      <c r="G337" s="4">
        <v>164.5</v>
      </c>
      <c r="H337" s="4">
        <v>163.9</v>
      </c>
      <c r="I337" s="4">
        <v>199.5</v>
      </c>
      <c r="J337" s="4">
        <v>172.6</v>
      </c>
      <c r="K337" s="4">
        <v>166.2</v>
      </c>
      <c r="L337" s="4">
        <v>164.7</v>
      </c>
      <c r="M337" s="4">
        <v>119</v>
      </c>
      <c r="N337" s="4">
        <v>181.3</v>
      </c>
      <c r="O337" s="4">
        <v>166.2</v>
      </c>
      <c r="P337" s="4">
        <v>180.9</v>
      </c>
      <c r="Q337" s="4">
        <v>170.8</v>
      </c>
      <c r="R337" s="6">
        <v>2214.3000000000002</v>
      </c>
      <c r="S337" s="4">
        <v>193.9</v>
      </c>
      <c r="T337" s="4">
        <v>173.9</v>
      </c>
      <c r="U337" s="4">
        <v>166.5</v>
      </c>
      <c r="V337" s="4">
        <v>172.8</v>
      </c>
      <c r="W337" s="6">
        <v>513.20000000000005</v>
      </c>
      <c r="X337" s="4">
        <v>167</v>
      </c>
      <c r="Y337" s="4">
        <v>172.2</v>
      </c>
      <c r="Z337" s="4">
        <v>164</v>
      </c>
      <c r="AA337" s="4">
        <v>174</v>
      </c>
      <c r="AB337" s="4">
        <v>162.6</v>
      </c>
      <c r="AC337" s="6">
        <v>1006.7</v>
      </c>
      <c r="AD337" s="4">
        <v>164.4</v>
      </c>
      <c r="AE337" s="4">
        <v>166.9</v>
      </c>
      <c r="AF337" s="4">
        <v>168.8</v>
      </c>
      <c r="AG337" s="4">
        <v>166.8</v>
      </c>
      <c r="AH337" s="4">
        <v>170.1</v>
      </c>
      <c r="AI337" s="6">
        <v>693.90000000000009</v>
      </c>
      <c r="AJ337" s="4">
        <v>4428.1000000000004</v>
      </c>
      <c r="AK337" s="4">
        <v>636.90000000000009</v>
      </c>
      <c r="AL337" s="4">
        <v>338.79999999999995</v>
      </c>
      <c r="AM337" s="4">
        <v>380.8</v>
      </c>
      <c r="AN337" s="4">
        <v>540.20000000000005</v>
      </c>
      <c r="AO337" s="4">
        <v>317.60000000000002</v>
      </c>
      <c r="AP337">
        <v>832.69999999999993</v>
      </c>
    </row>
    <row r="338" spans="1:42" x14ac:dyDescent="0.25">
      <c r="A338" s="4" t="s">
        <v>41</v>
      </c>
      <c r="B338" s="4">
        <v>2022</v>
      </c>
      <c r="C338" s="4" t="s">
        <v>48</v>
      </c>
      <c r="D338" s="4" t="s">
        <v>289</v>
      </c>
      <c r="E338" s="4">
        <v>152.9</v>
      </c>
      <c r="F338" s="4">
        <v>214.7</v>
      </c>
      <c r="G338" s="4">
        <v>161.4</v>
      </c>
      <c r="H338" s="4">
        <v>164.6</v>
      </c>
      <c r="I338" s="4">
        <v>209.9</v>
      </c>
      <c r="J338" s="4">
        <v>168</v>
      </c>
      <c r="K338" s="4">
        <v>160.4</v>
      </c>
      <c r="L338" s="4">
        <v>165</v>
      </c>
      <c r="M338" s="4">
        <v>118.9</v>
      </c>
      <c r="N338" s="4">
        <v>186.6</v>
      </c>
      <c r="O338" s="4">
        <v>173.2</v>
      </c>
      <c r="P338" s="4">
        <v>180.4</v>
      </c>
      <c r="Q338" s="4">
        <v>170.8</v>
      </c>
      <c r="R338" s="6">
        <v>2226.8000000000002</v>
      </c>
      <c r="S338" s="4">
        <v>192.9</v>
      </c>
      <c r="T338" s="4">
        <v>179.3</v>
      </c>
      <c r="U338" s="4">
        <v>177.2</v>
      </c>
      <c r="V338" s="4">
        <v>179</v>
      </c>
      <c r="W338" s="6">
        <v>535.5</v>
      </c>
      <c r="X338" s="4">
        <v>167.5</v>
      </c>
      <c r="Y338" s="4">
        <v>175.3</v>
      </c>
      <c r="Z338" s="4">
        <v>168.9</v>
      </c>
      <c r="AA338" s="4">
        <v>177.7</v>
      </c>
      <c r="AB338" s="4">
        <v>167.1</v>
      </c>
      <c r="AC338" s="6">
        <v>1028.3000000000002</v>
      </c>
      <c r="AD338" s="4">
        <v>167.6</v>
      </c>
      <c r="AE338" s="4">
        <v>171.8</v>
      </c>
      <c r="AF338" s="4">
        <v>168.5</v>
      </c>
      <c r="AG338" s="4">
        <v>170.9</v>
      </c>
      <c r="AH338" s="4">
        <v>172.5</v>
      </c>
      <c r="AI338" s="6">
        <v>699.9</v>
      </c>
      <c r="AJ338" s="4">
        <v>4490.5</v>
      </c>
      <c r="AK338" s="4">
        <v>643.29999999999995</v>
      </c>
      <c r="AL338" s="4">
        <v>328.4</v>
      </c>
      <c r="AM338" s="4">
        <v>396.5</v>
      </c>
      <c r="AN338" s="4">
        <v>540.70000000000005</v>
      </c>
      <c r="AO338" s="4">
        <v>317.89999999999998</v>
      </c>
      <c r="AP338">
        <v>850.60000000000014</v>
      </c>
    </row>
    <row r="339" spans="1:42" x14ac:dyDescent="0.25">
      <c r="A339" s="4" t="s">
        <v>43</v>
      </c>
      <c r="B339" s="4">
        <v>2022</v>
      </c>
      <c r="C339" s="4" t="s">
        <v>48</v>
      </c>
      <c r="D339" s="4" t="s">
        <v>289</v>
      </c>
      <c r="E339" s="4">
        <v>156.69999999999999</v>
      </c>
      <c r="F339" s="4">
        <v>221.2</v>
      </c>
      <c r="G339" s="4">
        <v>164.1</v>
      </c>
      <c r="H339" s="4">
        <v>165.4</v>
      </c>
      <c r="I339" s="4">
        <v>189.5</v>
      </c>
      <c r="J339" s="4">
        <v>174.5</v>
      </c>
      <c r="K339" s="4">
        <v>203.2</v>
      </c>
      <c r="L339" s="4">
        <v>164.1</v>
      </c>
      <c r="M339" s="4">
        <v>121.2</v>
      </c>
      <c r="N339" s="4">
        <v>181.4</v>
      </c>
      <c r="O339" s="4">
        <v>158.5</v>
      </c>
      <c r="P339" s="4">
        <v>184.9</v>
      </c>
      <c r="Q339" s="4">
        <v>177.5</v>
      </c>
      <c r="R339" s="6">
        <v>2262.2000000000003</v>
      </c>
      <c r="S339" s="4">
        <v>197.5</v>
      </c>
      <c r="T339" s="4">
        <v>170</v>
      </c>
      <c r="U339" s="4">
        <v>155.9</v>
      </c>
      <c r="V339" s="4">
        <v>167.8</v>
      </c>
      <c r="W339" s="6">
        <v>493.7</v>
      </c>
      <c r="X339" s="4">
        <v>167.5</v>
      </c>
      <c r="Y339" s="4">
        <v>173.5</v>
      </c>
      <c r="Z339" s="4">
        <v>161.1</v>
      </c>
      <c r="AA339" s="4">
        <v>170.1</v>
      </c>
      <c r="AB339" s="4">
        <v>159.4</v>
      </c>
      <c r="AC339" s="6">
        <v>996.8</v>
      </c>
      <c r="AD339" s="4">
        <v>163.19999999999999</v>
      </c>
      <c r="AE339" s="4">
        <v>165.2</v>
      </c>
      <c r="AF339" s="4">
        <v>168.2</v>
      </c>
      <c r="AG339" s="4">
        <v>163.80000000000001</v>
      </c>
      <c r="AH339" s="4">
        <v>170.8</v>
      </c>
      <c r="AI339" s="6">
        <v>692.7</v>
      </c>
      <c r="AJ339" s="4">
        <v>4445.3999999999996</v>
      </c>
      <c r="AK339" s="4">
        <v>642.1</v>
      </c>
      <c r="AL339" s="4">
        <v>377.7</v>
      </c>
      <c r="AM339" s="4">
        <v>370.9</v>
      </c>
      <c r="AN339" s="4">
        <v>550.69999999999993</v>
      </c>
      <c r="AO339" s="4">
        <v>320.79999999999995</v>
      </c>
      <c r="AP339">
        <v>826.7</v>
      </c>
    </row>
    <row r="340" spans="1:42" x14ac:dyDescent="0.25">
      <c r="A340" s="4" t="s">
        <v>44</v>
      </c>
      <c r="B340" s="4">
        <v>2022</v>
      </c>
      <c r="C340" s="4" t="s">
        <v>48</v>
      </c>
      <c r="D340" s="4" t="s">
        <v>289</v>
      </c>
      <c r="E340" s="4">
        <v>154.1</v>
      </c>
      <c r="F340" s="4">
        <v>217</v>
      </c>
      <c r="G340" s="4">
        <v>162.4</v>
      </c>
      <c r="H340" s="4">
        <v>164.9</v>
      </c>
      <c r="I340" s="4">
        <v>202.4</v>
      </c>
      <c r="J340" s="4">
        <v>171</v>
      </c>
      <c r="K340" s="4">
        <v>174.9</v>
      </c>
      <c r="L340" s="4">
        <v>164.7</v>
      </c>
      <c r="M340" s="4">
        <v>119.7</v>
      </c>
      <c r="N340" s="4">
        <v>184.9</v>
      </c>
      <c r="O340" s="4">
        <v>167.1</v>
      </c>
      <c r="P340" s="4">
        <v>182.5</v>
      </c>
      <c r="Q340" s="4">
        <v>173.3</v>
      </c>
      <c r="R340" s="6">
        <v>2238.9000000000005</v>
      </c>
      <c r="S340" s="4">
        <v>194.1</v>
      </c>
      <c r="T340" s="4">
        <v>175.6</v>
      </c>
      <c r="U340" s="4">
        <v>168.4</v>
      </c>
      <c r="V340" s="4">
        <v>174.6</v>
      </c>
      <c r="W340" s="6">
        <v>518.6</v>
      </c>
      <c r="X340" s="4">
        <v>167.5</v>
      </c>
      <c r="Y340" s="4">
        <v>174.6</v>
      </c>
      <c r="Z340" s="4">
        <v>165.2</v>
      </c>
      <c r="AA340" s="4">
        <v>174.8</v>
      </c>
      <c r="AB340" s="4">
        <v>163</v>
      </c>
      <c r="AC340" s="6">
        <v>1013</v>
      </c>
      <c r="AD340" s="4">
        <v>165.1</v>
      </c>
      <c r="AE340" s="4">
        <v>167.9</v>
      </c>
      <c r="AF340" s="4">
        <v>168.4</v>
      </c>
      <c r="AG340" s="4">
        <v>167.5</v>
      </c>
      <c r="AH340" s="4">
        <v>171.7</v>
      </c>
      <c r="AI340" s="6">
        <v>695.1</v>
      </c>
      <c r="AJ340" s="4">
        <v>4465.6000000000004</v>
      </c>
      <c r="AK340" s="4">
        <v>642.6</v>
      </c>
      <c r="AL340" s="4">
        <v>345.9</v>
      </c>
      <c r="AM340" s="4">
        <v>387.3</v>
      </c>
      <c r="AN340" s="4">
        <v>544.29999999999995</v>
      </c>
      <c r="AO340" s="4">
        <v>318.79999999999995</v>
      </c>
      <c r="AP340">
        <v>838.19999999999993</v>
      </c>
    </row>
    <row r="341" spans="1:42" x14ac:dyDescent="0.25">
      <c r="A341" s="4" t="s">
        <v>41</v>
      </c>
      <c r="B341" s="4">
        <v>2022</v>
      </c>
      <c r="C341" s="4" t="s">
        <v>49</v>
      </c>
      <c r="D341" s="4" t="s">
        <v>290</v>
      </c>
      <c r="E341" s="4">
        <v>153.80000000000001</v>
      </c>
      <c r="F341" s="4">
        <v>217.2</v>
      </c>
      <c r="G341" s="4">
        <v>169.6</v>
      </c>
      <c r="H341" s="4">
        <v>165.4</v>
      </c>
      <c r="I341" s="4">
        <v>208.1</v>
      </c>
      <c r="J341" s="4">
        <v>165.8</v>
      </c>
      <c r="K341" s="4">
        <v>167.3</v>
      </c>
      <c r="L341" s="4">
        <v>164.6</v>
      </c>
      <c r="M341" s="4">
        <v>119.1</v>
      </c>
      <c r="N341" s="4">
        <v>188.9</v>
      </c>
      <c r="O341" s="4">
        <v>174.2</v>
      </c>
      <c r="P341" s="4">
        <v>181.9</v>
      </c>
      <c r="Q341" s="4">
        <v>172.4</v>
      </c>
      <c r="R341" s="6">
        <v>2248.3000000000002</v>
      </c>
      <c r="S341" s="4">
        <v>192.9</v>
      </c>
      <c r="T341" s="4">
        <v>180.7</v>
      </c>
      <c r="U341" s="4">
        <v>178.7</v>
      </c>
      <c r="V341" s="4">
        <v>180.4</v>
      </c>
      <c r="W341" s="6">
        <v>539.79999999999995</v>
      </c>
      <c r="X341" s="4">
        <v>166.8</v>
      </c>
      <c r="Y341" s="4">
        <v>176.7</v>
      </c>
      <c r="Z341" s="4">
        <v>170.3</v>
      </c>
      <c r="AA341" s="4">
        <v>178.2</v>
      </c>
      <c r="AB341" s="4">
        <v>165.5</v>
      </c>
      <c r="AC341" s="6">
        <v>1030.0999999999999</v>
      </c>
      <c r="AD341" s="4">
        <v>168</v>
      </c>
      <c r="AE341" s="4">
        <v>172.6</v>
      </c>
      <c r="AF341" s="4">
        <v>169.5</v>
      </c>
      <c r="AG341" s="4">
        <v>171</v>
      </c>
      <c r="AH341" s="4">
        <v>173.6</v>
      </c>
      <c r="AI341" s="6">
        <v>701.4</v>
      </c>
      <c r="AJ341" s="4">
        <v>4519.6000000000004</v>
      </c>
      <c r="AK341" s="4">
        <v>647.59999999999991</v>
      </c>
      <c r="AL341" s="4">
        <v>333.1</v>
      </c>
      <c r="AM341" s="4">
        <v>397</v>
      </c>
      <c r="AN341" s="4">
        <v>552.19999999999993</v>
      </c>
      <c r="AO341" s="4">
        <v>318.39999999999998</v>
      </c>
      <c r="AP341">
        <v>851.9</v>
      </c>
    </row>
    <row r="342" spans="1:42" x14ac:dyDescent="0.25">
      <c r="A342" s="4" t="s">
        <v>43</v>
      </c>
      <c r="B342" s="4">
        <v>2022</v>
      </c>
      <c r="C342" s="4" t="s">
        <v>49</v>
      </c>
      <c r="D342" s="4" t="s">
        <v>290</v>
      </c>
      <c r="E342" s="4">
        <v>157.5</v>
      </c>
      <c r="F342" s="4">
        <v>223.4</v>
      </c>
      <c r="G342" s="4">
        <v>172.8</v>
      </c>
      <c r="H342" s="4">
        <v>166.4</v>
      </c>
      <c r="I342" s="4">
        <v>188.6</v>
      </c>
      <c r="J342" s="4">
        <v>174.1</v>
      </c>
      <c r="K342" s="4">
        <v>211.5</v>
      </c>
      <c r="L342" s="4">
        <v>163.6</v>
      </c>
      <c r="M342" s="4">
        <v>121.4</v>
      </c>
      <c r="N342" s="4">
        <v>183.5</v>
      </c>
      <c r="O342" s="4">
        <v>159.1</v>
      </c>
      <c r="P342" s="4">
        <v>186.3</v>
      </c>
      <c r="Q342" s="4">
        <v>179.3</v>
      </c>
      <c r="R342" s="6">
        <v>2287.5</v>
      </c>
      <c r="S342" s="4">
        <v>198.3</v>
      </c>
      <c r="T342" s="4">
        <v>171.6</v>
      </c>
      <c r="U342" s="4">
        <v>157.4</v>
      </c>
      <c r="V342" s="4">
        <v>169.4</v>
      </c>
      <c r="W342" s="6">
        <v>498.4</v>
      </c>
      <c r="X342" s="4">
        <v>166.8</v>
      </c>
      <c r="Y342" s="4">
        <v>174.9</v>
      </c>
      <c r="Z342" s="4">
        <v>162.1</v>
      </c>
      <c r="AA342" s="4">
        <v>170.9</v>
      </c>
      <c r="AB342" s="4">
        <v>157.19999999999999</v>
      </c>
      <c r="AC342" s="6">
        <v>998.40000000000009</v>
      </c>
      <c r="AD342" s="4">
        <v>164.1</v>
      </c>
      <c r="AE342" s="4">
        <v>166.5</v>
      </c>
      <c r="AF342" s="4">
        <v>169.2</v>
      </c>
      <c r="AG342" s="4">
        <v>163.80000000000001</v>
      </c>
      <c r="AH342" s="4">
        <v>171.4</v>
      </c>
      <c r="AI342" s="6">
        <v>695.39999999999986</v>
      </c>
      <c r="AJ342" s="4">
        <v>4479.7</v>
      </c>
      <c r="AK342" s="4">
        <v>646.1</v>
      </c>
      <c r="AL342" s="4">
        <v>385.6</v>
      </c>
      <c r="AM342" s="4">
        <v>372.1</v>
      </c>
      <c r="AN342" s="4">
        <v>562.6</v>
      </c>
      <c r="AO342" s="4">
        <v>321.10000000000002</v>
      </c>
      <c r="AP342">
        <v>827.5</v>
      </c>
    </row>
    <row r="343" spans="1:42" x14ac:dyDescent="0.25">
      <c r="A343" s="4" t="s">
        <v>44</v>
      </c>
      <c r="B343" s="4">
        <v>2022</v>
      </c>
      <c r="C343" s="4" t="s">
        <v>49</v>
      </c>
      <c r="D343" s="4" t="s">
        <v>290</v>
      </c>
      <c r="E343" s="4">
        <v>155</v>
      </c>
      <c r="F343" s="4">
        <v>219.4</v>
      </c>
      <c r="G343" s="4">
        <v>170.8</v>
      </c>
      <c r="H343" s="4">
        <v>165.8</v>
      </c>
      <c r="I343" s="4">
        <v>200.9</v>
      </c>
      <c r="J343" s="4">
        <v>169.7</v>
      </c>
      <c r="K343" s="4">
        <v>182.3</v>
      </c>
      <c r="L343" s="4">
        <v>164.3</v>
      </c>
      <c r="M343" s="4">
        <v>119.9</v>
      </c>
      <c r="N343" s="4">
        <v>187.1</v>
      </c>
      <c r="O343" s="4">
        <v>167.9</v>
      </c>
      <c r="P343" s="4">
        <v>183.9</v>
      </c>
      <c r="Q343" s="4">
        <v>174.9</v>
      </c>
      <c r="R343" s="6">
        <v>2261.9</v>
      </c>
      <c r="S343" s="4">
        <v>194.3</v>
      </c>
      <c r="T343" s="4">
        <v>177.1</v>
      </c>
      <c r="U343" s="4">
        <v>169.9</v>
      </c>
      <c r="V343" s="4">
        <v>176</v>
      </c>
      <c r="W343" s="6">
        <v>523</v>
      </c>
      <c r="X343" s="4">
        <v>166.8</v>
      </c>
      <c r="Y343" s="4">
        <v>176</v>
      </c>
      <c r="Z343" s="4">
        <v>166.4</v>
      </c>
      <c r="AA343" s="4">
        <v>175.4</v>
      </c>
      <c r="AB343" s="4">
        <v>161.1</v>
      </c>
      <c r="AC343" s="6">
        <v>1014.7</v>
      </c>
      <c r="AD343" s="4">
        <v>165.8</v>
      </c>
      <c r="AE343" s="4">
        <v>169</v>
      </c>
      <c r="AF343" s="4">
        <v>169.4</v>
      </c>
      <c r="AG343" s="4">
        <v>167.5</v>
      </c>
      <c r="AH343" s="4">
        <v>172.6</v>
      </c>
      <c r="AI343" s="6">
        <v>697</v>
      </c>
      <c r="AJ343" s="4">
        <v>4496.6000000000004</v>
      </c>
      <c r="AK343" s="4">
        <v>646.6</v>
      </c>
      <c r="AL343" s="4">
        <v>352</v>
      </c>
      <c r="AM343" s="4">
        <v>388</v>
      </c>
      <c r="AN343" s="4">
        <v>556</v>
      </c>
      <c r="AO343" s="4">
        <v>319.3</v>
      </c>
      <c r="AP343">
        <v>839.30000000000007</v>
      </c>
    </row>
    <row r="344" spans="1:42" x14ac:dyDescent="0.25">
      <c r="A344" s="4" t="s">
        <v>41</v>
      </c>
      <c r="B344" s="4">
        <v>2022</v>
      </c>
      <c r="C344" s="4" t="s">
        <v>50</v>
      </c>
      <c r="D344" s="4" t="s">
        <v>291</v>
      </c>
      <c r="E344" s="4">
        <v>155.19999999999999</v>
      </c>
      <c r="F344" s="4">
        <v>210.8</v>
      </c>
      <c r="G344" s="4">
        <v>174.3</v>
      </c>
      <c r="H344" s="4">
        <v>166.3</v>
      </c>
      <c r="I344" s="4">
        <v>202.2</v>
      </c>
      <c r="J344" s="4">
        <v>169.6</v>
      </c>
      <c r="K344" s="4">
        <v>168.6</v>
      </c>
      <c r="L344" s="4">
        <v>164.4</v>
      </c>
      <c r="M344" s="4">
        <v>119.2</v>
      </c>
      <c r="N344" s="4">
        <v>191.8</v>
      </c>
      <c r="O344" s="4">
        <v>174.5</v>
      </c>
      <c r="P344" s="4">
        <v>183.1</v>
      </c>
      <c r="Q344" s="4">
        <v>172.5</v>
      </c>
      <c r="R344" s="6">
        <v>2252.5</v>
      </c>
      <c r="S344" s="4">
        <v>193.2</v>
      </c>
      <c r="T344" s="4">
        <v>182</v>
      </c>
      <c r="U344" s="4">
        <v>180.3</v>
      </c>
      <c r="V344" s="4">
        <v>181.7</v>
      </c>
      <c r="W344" s="6">
        <v>544</v>
      </c>
      <c r="X344" s="4">
        <v>167.8</v>
      </c>
      <c r="Y344" s="4">
        <v>179.6</v>
      </c>
      <c r="Z344" s="4">
        <v>171.3</v>
      </c>
      <c r="AA344" s="4">
        <v>178.8</v>
      </c>
      <c r="AB344" s="4">
        <v>166.3</v>
      </c>
      <c r="AC344" s="6">
        <v>1038.5</v>
      </c>
      <c r="AD344" s="4">
        <v>168.6</v>
      </c>
      <c r="AE344" s="4">
        <v>174.7</v>
      </c>
      <c r="AF344" s="4">
        <v>169.7</v>
      </c>
      <c r="AG344" s="4">
        <v>171.8</v>
      </c>
      <c r="AH344" s="4">
        <v>174.3</v>
      </c>
      <c r="AI344" s="6">
        <v>703.3</v>
      </c>
      <c r="AJ344" s="4">
        <v>4538.3</v>
      </c>
      <c r="AK344" s="4">
        <v>649.29999999999995</v>
      </c>
      <c r="AL344" s="4">
        <v>338.2</v>
      </c>
      <c r="AM344" s="4">
        <v>394</v>
      </c>
      <c r="AN344" s="4">
        <v>551.40000000000009</v>
      </c>
      <c r="AO344" s="4">
        <v>319.60000000000002</v>
      </c>
      <c r="AP344">
        <v>859.7</v>
      </c>
    </row>
    <row r="345" spans="1:42" x14ac:dyDescent="0.25">
      <c r="A345" s="4" t="s">
        <v>43</v>
      </c>
      <c r="B345" s="4">
        <v>2022</v>
      </c>
      <c r="C345" s="4" t="s">
        <v>50</v>
      </c>
      <c r="D345" s="4" t="s">
        <v>291</v>
      </c>
      <c r="E345" s="4">
        <v>159.30000000000001</v>
      </c>
      <c r="F345" s="4">
        <v>217.1</v>
      </c>
      <c r="G345" s="4">
        <v>176.6</v>
      </c>
      <c r="H345" s="4">
        <v>167.1</v>
      </c>
      <c r="I345" s="4">
        <v>184.8</v>
      </c>
      <c r="J345" s="4">
        <v>179.5</v>
      </c>
      <c r="K345" s="4">
        <v>208.5</v>
      </c>
      <c r="L345" s="4">
        <v>164</v>
      </c>
      <c r="M345" s="4">
        <v>121.5</v>
      </c>
      <c r="N345" s="4">
        <v>186.3</v>
      </c>
      <c r="O345" s="4">
        <v>159.80000000000001</v>
      </c>
      <c r="P345" s="4">
        <v>187.7</v>
      </c>
      <c r="Q345" s="4">
        <v>179.4</v>
      </c>
      <c r="R345" s="6">
        <v>2291.6</v>
      </c>
      <c r="S345" s="4">
        <v>198.6</v>
      </c>
      <c r="T345" s="4">
        <v>172.7</v>
      </c>
      <c r="U345" s="4">
        <v>158.69999999999999</v>
      </c>
      <c r="V345" s="4">
        <v>170.6</v>
      </c>
      <c r="W345" s="6">
        <v>502</v>
      </c>
      <c r="X345" s="4">
        <v>167.8</v>
      </c>
      <c r="Y345" s="4">
        <v>179.5</v>
      </c>
      <c r="Z345" s="4">
        <v>163.1</v>
      </c>
      <c r="AA345" s="4">
        <v>171.7</v>
      </c>
      <c r="AB345" s="4">
        <v>157.4</v>
      </c>
      <c r="AC345" s="6">
        <v>1008.5999999999999</v>
      </c>
      <c r="AD345" s="4">
        <v>164.6</v>
      </c>
      <c r="AE345" s="4">
        <v>169.1</v>
      </c>
      <c r="AF345" s="4">
        <v>169.8</v>
      </c>
      <c r="AG345" s="4">
        <v>164.7</v>
      </c>
      <c r="AH345" s="4">
        <v>172.3</v>
      </c>
      <c r="AI345" s="6">
        <v>697.7</v>
      </c>
      <c r="AJ345" s="4">
        <v>4499.8999999999996</v>
      </c>
      <c r="AK345" s="4">
        <v>648.4</v>
      </c>
      <c r="AL345" s="4">
        <v>388</v>
      </c>
      <c r="AM345" s="4">
        <v>371.1</v>
      </c>
      <c r="AN345" s="4">
        <v>560.79999999999995</v>
      </c>
      <c r="AO345" s="4">
        <v>323.3</v>
      </c>
      <c r="AP345">
        <v>836.9</v>
      </c>
    </row>
    <row r="346" spans="1:42" x14ac:dyDescent="0.25">
      <c r="A346" s="4" t="s">
        <v>44</v>
      </c>
      <c r="B346" s="4">
        <v>2022</v>
      </c>
      <c r="C346" s="4" t="s">
        <v>50</v>
      </c>
      <c r="D346" s="4" t="s">
        <v>291</v>
      </c>
      <c r="E346" s="4">
        <v>156.5</v>
      </c>
      <c r="F346" s="4">
        <v>213</v>
      </c>
      <c r="G346" s="4">
        <v>175.2</v>
      </c>
      <c r="H346" s="4">
        <v>166.6</v>
      </c>
      <c r="I346" s="4">
        <v>195.8</v>
      </c>
      <c r="J346" s="4">
        <v>174.2</v>
      </c>
      <c r="K346" s="4">
        <v>182.1</v>
      </c>
      <c r="L346" s="4">
        <v>164.3</v>
      </c>
      <c r="M346" s="4">
        <v>120</v>
      </c>
      <c r="N346" s="4">
        <v>190</v>
      </c>
      <c r="O346" s="4">
        <v>168.4</v>
      </c>
      <c r="P346" s="4">
        <v>185.2</v>
      </c>
      <c r="Q346" s="4">
        <v>175</v>
      </c>
      <c r="R346" s="6">
        <v>2266.3000000000002</v>
      </c>
      <c r="S346" s="4">
        <v>194.6</v>
      </c>
      <c r="T346" s="4">
        <v>178.3</v>
      </c>
      <c r="U346" s="4">
        <v>171.3</v>
      </c>
      <c r="V346" s="4">
        <v>177.3</v>
      </c>
      <c r="W346" s="6">
        <v>526.90000000000009</v>
      </c>
      <c r="X346" s="4">
        <v>167.8</v>
      </c>
      <c r="Y346" s="4">
        <v>179.6</v>
      </c>
      <c r="Z346" s="4">
        <v>167.4</v>
      </c>
      <c r="AA346" s="4">
        <v>176.1</v>
      </c>
      <c r="AB346" s="4">
        <v>161.6</v>
      </c>
      <c r="AC346" s="6">
        <v>1023.9</v>
      </c>
      <c r="AD346" s="4">
        <v>166.3</v>
      </c>
      <c r="AE346" s="4">
        <v>171.4</v>
      </c>
      <c r="AF346" s="4">
        <v>169.7</v>
      </c>
      <c r="AG346" s="4">
        <v>168.4</v>
      </c>
      <c r="AH346" s="4">
        <v>173.4</v>
      </c>
      <c r="AI346" s="6">
        <v>698.99999999999989</v>
      </c>
      <c r="AJ346" s="4">
        <v>4516.1000000000004</v>
      </c>
      <c r="AK346" s="4">
        <v>648.59999999999991</v>
      </c>
      <c r="AL346" s="4">
        <v>356.29999999999995</v>
      </c>
      <c r="AM346" s="4">
        <v>385.8</v>
      </c>
      <c r="AN346" s="4">
        <v>554.79999999999995</v>
      </c>
      <c r="AO346" s="4">
        <v>320.8</v>
      </c>
      <c r="AP346">
        <v>847.8</v>
      </c>
    </row>
    <row r="347" spans="1:42" x14ac:dyDescent="0.25">
      <c r="A347" s="4" t="s">
        <v>41</v>
      </c>
      <c r="B347" s="4">
        <v>2022</v>
      </c>
      <c r="C347" s="4" t="s">
        <v>51</v>
      </c>
      <c r="D347" s="4" t="s">
        <v>292</v>
      </c>
      <c r="E347" s="4">
        <v>159.5</v>
      </c>
      <c r="F347" s="4">
        <v>204.1</v>
      </c>
      <c r="G347" s="4">
        <v>168.3</v>
      </c>
      <c r="H347" s="4">
        <v>167.9</v>
      </c>
      <c r="I347" s="4">
        <v>198.1</v>
      </c>
      <c r="J347" s="4">
        <v>169.2</v>
      </c>
      <c r="K347" s="4">
        <v>173.1</v>
      </c>
      <c r="L347" s="4">
        <v>167.1</v>
      </c>
      <c r="M347" s="4">
        <v>120.2</v>
      </c>
      <c r="N347" s="4">
        <v>195.6</v>
      </c>
      <c r="O347" s="4">
        <v>174.8</v>
      </c>
      <c r="P347" s="4">
        <v>184</v>
      </c>
      <c r="Q347" s="4">
        <v>173.9</v>
      </c>
      <c r="R347" s="6">
        <v>2255.7999999999997</v>
      </c>
      <c r="S347" s="4">
        <v>193.7</v>
      </c>
      <c r="T347" s="4">
        <v>183.2</v>
      </c>
      <c r="U347" s="4">
        <v>181.7</v>
      </c>
      <c r="V347" s="4">
        <v>183</v>
      </c>
      <c r="W347" s="6">
        <v>547.9</v>
      </c>
      <c r="X347" s="4">
        <v>169</v>
      </c>
      <c r="Y347" s="4">
        <v>179.1</v>
      </c>
      <c r="Z347" s="4">
        <v>172.3</v>
      </c>
      <c r="AA347" s="4">
        <v>179.4</v>
      </c>
      <c r="AB347" s="4">
        <v>166.6</v>
      </c>
      <c r="AC347" s="6">
        <v>1042.1000000000001</v>
      </c>
      <c r="AD347" s="4">
        <v>169.3</v>
      </c>
      <c r="AE347" s="4">
        <v>175.7</v>
      </c>
      <c r="AF347" s="4">
        <v>171.1</v>
      </c>
      <c r="AG347" s="4">
        <v>172.6</v>
      </c>
      <c r="AH347" s="4">
        <v>175.3</v>
      </c>
      <c r="AI347" s="6">
        <v>706.7</v>
      </c>
      <c r="AJ347" s="4">
        <v>4552.5</v>
      </c>
      <c r="AK347" s="4">
        <v>652.9</v>
      </c>
      <c r="AL347" s="4">
        <v>342.29999999999995</v>
      </c>
      <c r="AM347" s="4">
        <v>393.7</v>
      </c>
      <c r="AN347" s="4">
        <v>540.29999999999995</v>
      </c>
      <c r="AO347" s="4">
        <v>326.60000000000002</v>
      </c>
      <c r="AP347">
        <v>862.7</v>
      </c>
    </row>
    <row r="348" spans="1:42" x14ac:dyDescent="0.25">
      <c r="A348" s="4" t="s">
        <v>43</v>
      </c>
      <c r="B348" s="4">
        <v>2022</v>
      </c>
      <c r="C348" s="4" t="s">
        <v>51</v>
      </c>
      <c r="D348" s="4" t="s">
        <v>292</v>
      </c>
      <c r="E348" s="4">
        <v>162.1</v>
      </c>
      <c r="F348" s="4">
        <v>210.9</v>
      </c>
      <c r="G348" s="4">
        <v>170.6</v>
      </c>
      <c r="H348" s="4">
        <v>168.4</v>
      </c>
      <c r="I348" s="4">
        <v>182.5</v>
      </c>
      <c r="J348" s="4">
        <v>177.1</v>
      </c>
      <c r="K348" s="4">
        <v>213.1</v>
      </c>
      <c r="L348" s="4">
        <v>167.3</v>
      </c>
      <c r="M348" s="4">
        <v>122.2</v>
      </c>
      <c r="N348" s="4">
        <v>189.7</v>
      </c>
      <c r="O348" s="4">
        <v>160.5</v>
      </c>
      <c r="P348" s="4">
        <v>188.9</v>
      </c>
      <c r="Q348" s="4">
        <v>180.4</v>
      </c>
      <c r="R348" s="6">
        <v>2293.6999999999998</v>
      </c>
      <c r="S348" s="4">
        <v>198.7</v>
      </c>
      <c r="T348" s="4">
        <v>173.7</v>
      </c>
      <c r="U348" s="4">
        <v>160</v>
      </c>
      <c r="V348" s="4">
        <v>171.6</v>
      </c>
      <c r="W348" s="6">
        <v>505.29999999999995</v>
      </c>
      <c r="X348" s="4">
        <v>169</v>
      </c>
      <c r="Y348" s="4">
        <v>178.4</v>
      </c>
      <c r="Z348" s="4">
        <v>164.2</v>
      </c>
      <c r="AA348" s="4">
        <v>172.6</v>
      </c>
      <c r="AB348" s="4">
        <v>157.69999999999999</v>
      </c>
      <c r="AC348" s="6">
        <v>1011.7999999999998</v>
      </c>
      <c r="AD348" s="4">
        <v>165.1</v>
      </c>
      <c r="AE348" s="4">
        <v>169.9</v>
      </c>
      <c r="AF348" s="4">
        <v>171.4</v>
      </c>
      <c r="AG348" s="4">
        <v>165.4</v>
      </c>
      <c r="AH348" s="4">
        <v>173.1</v>
      </c>
      <c r="AI348" s="6">
        <v>700.59999999999991</v>
      </c>
      <c r="AJ348" s="4">
        <v>4511.3999999999996</v>
      </c>
      <c r="AK348" s="4">
        <v>652</v>
      </c>
      <c r="AL348" s="4">
        <v>390.2</v>
      </c>
      <c r="AM348" s="4">
        <v>372.2</v>
      </c>
      <c r="AN348" s="4">
        <v>549.9</v>
      </c>
      <c r="AO348" s="4">
        <v>329.4</v>
      </c>
      <c r="AP348">
        <v>839.19999999999993</v>
      </c>
    </row>
    <row r="349" spans="1:42" x14ac:dyDescent="0.25">
      <c r="A349" s="4" t="s">
        <v>44</v>
      </c>
      <c r="B349" s="4">
        <v>2022</v>
      </c>
      <c r="C349" s="4" t="s">
        <v>51</v>
      </c>
      <c r="D349" s="4" t="s">
        <v>292</v>
      </c>
      <c r="E349" s="4">
        <v>160.30000000000001</v>
      </c>
      <c r="F349" s="4">
        <v>206.5</v>
      </c>
      <c r="G349" s="4">
        <v>169.2</v>
      </c>
      <c r="H349" s="4">
        <v>168.1</v>
      </c>
      <c r="I349" s="4">
        <v>192.4</v>
      </c>
      <c r="J349" s="4">
        <v>172.9</v>
      </c>
      <c r="K349" s="4">
        <v>186.7</v>
      </c>
      <c r="L349" s="4">
        <v>167.2</v>
      </c>
      <c r="M349" s="4">
        <v>120.9</v>
      </c>
      <c r="N349" s="4">
        <v>193.6</v>
      </c>
      <c r="O349" s="4">
        <v>168.8</v>
      </c>
      <c r="P349" s="4">
        <v>186.3</v>
      </c>
      <c r="Q349" s="4">
        <v>176.3</v>
      </c>
      <c r="R349" s="6">
        <v>2269.2000000000003</v>
      </c>
      <c r="S349" s="4">
        <v>195</v>
      </c>
      <c r="T349" s="4">
        <v>179.5</v>
      </c>
      <c r="U349" s="4">
        <v>172.7</v>
      </c>
      <c r="V349" s="4">
        <v>178.5</v>
      </c>
      <c r="W349" s="6">
        <v>530.70000000000005</v>
      </c>
      <c r="X349" s="4">
        <v>169</v>
      </c>
      <c r="Y349" s="4">
        <v>178.8</v>
      </c>
      <c r="Z349" s="4">
        <v>168.5</v>
      </c>
      <c r="AA349" s="4">
        <v>176.8</v>
      </c>
      <c r="AB349" s="4">
        <v>161.9</v>
      </c>
      <c r="AC349" s="6">
        <v>1027.3</v>
      </c>
      <c r="AD349" s="4">
        <v>166.9</v>
      </c>
      <c r="AE349" s="4">
        <v>172.3</v>
      </c>
      <c r="AF349" s="4">
        <v>171.2</v>
      </c>
      <c r="AG349" s="4">
        <v>169.1</v>
      </c>
      <c r="AH349" s="4">
        <v>174.3</v>
      </c>
      <c r="AI349" s="6">
        <v>702.19999999999993</v>
      </c>
      <c r="AJ349" s="4">
        <v>4529.4000000000005</v>
      </c>
      <c r="AK349" s="4">
        <v>652.30000000000007</v>
      </c>
      <c r="AL349" s="4">
        <v>359.6</v>
      </c>
      <c r="AM349" s="4">
        <v>386</v>
      </c>
      <c r="AN349" s="4">
        <v>543.79999999999995</v>
      </c>
      <c r="AO349" s="4">
        <v>327.5</v>
      </c>
      <c r="AP349">
        <v>850.5</v>
      </c>
    </row>
    <row r="350" spans="1:42" x14ac:dyDescent="0.25">
      <c r="A350" s="4" t="s">
        <v>41</v>
      </c>
      <c r="B350" s="4">
        <v>2022</v>
      </c>
      <c r="C350" s="4" t="s">
        <v>52</v>
      </c>
      <c r="D350" s="4" t="s">
        <v>293</v>
      </c>
      <c r="E350" s="4">
        <v>162.9</v>
      </c>
      <c r="F350" s="4">
        <v>206.7</v>
      </c>
      <c r="G350" s="4">
        <v>169</v>
      </c>
      <c r="H350" s="4">
        <v>169.5</v>
      </c>
      <c r="I350" s="4">
        <v>194.1</v>
      </c>
      <c r="J350" s="4">
        <v>164.1</v>
      </c>
      <c r="K350" s="4">
        <v>176.9</v>
      </c>
      <c r="L350" s="4">
        <v>169</v>
      </c>
      <c r="M350" s="4">
        <v>120.8</v>
      </c>
      <c r="N350" s="4">
        <v>199.1</v>
      </c>
      <c r="O350" s="4">
        <v>175.4</v>
      </c>
      <c r="P350" s="4">
        <v>184.8</v>
      </c>
      <c r="Q350" s="4">
        <v>175.5</v>
      </c>
      <c r="R350" s="6">
        <v>2267.8000000000002</v>
      </c>
      <c r="S350" s="4">
        <v>194.5</v>
      </c>
      <c r="T350" s="4">
        <v>184.7</v>
      </c>
      <c r="U350" s="4">
        <v>183.3</v>
      </c>
      <c r="V350" s="4">
        <v>184.5</v>
      </c>
      <c r="W350" s="6">
        <v>552.5</v>
      </c>
      <c r="X350" s="4">
        <v>169.5</v>
      </c>
      <c r="Y350" s="4">
        <v>179.7</v>
      </c>
      <c r="Z350" s="4">
        <v>173.6</v>
      </c>
      <c r="AA350" s="4">
        <v>180.2</v>
      </c>
      <c r="AB350" s="4">
        <v>166.9</v>
      </c>
      <c r="AC350" s="6">
        <v>1046.0999999999999</v>
      </c>
      <c r="AD350" s="4">
        <v>170</v>
      </c>
      <c r="AE350" s="4">
        <v>176.2</v>
      </c>
      <c r="AF350" s="4">
        <v>170.8</v>
      </c>
      <c r="AG350" s="4">
        <v>173.1</v>
      </c>
      <c r="AH350" s="4">
        <v>176.4</v>
      </c>
      <c r="AI350" s="6">
        <v>708.4</v>
      </c>
      <c r="AJ350" s="4">
        <v>4574.8</v>
      </c>
      <c r="AK350" s="4">
        <v>656.5</v>
      </c>
      <c r="AL350" s="4">
        <v>341</v>
      </c>
      <c r="AM350" s="4">
        <v>393.2</v>
      </c>
      <c r="AN350" s="4">
        <v>545.20000000000005</v>
      </c>
      <c r="AO350" s="4">
        <v>331.9</v>
      </c>
      <c r="AP350">
        <v>865.89999999999986</v>
      </c>
    </row>
    <row r="351" spans="1:42" x14ac:dyDescent="0.25">
      <c r="A351" s="4" t="s">
        <v>43</v>
      </c>
      <c r="B351" s="4">
        <v>2022</v>
      </c>
      <c r="C351" s="4" t="s">
        <v>52</v>
      </c>
      <c r="D351" s="4" t="s">
        <v>293</v>
      </c>
      <c r="E351" s="4">
        <v>164.9</v>
      </c>
      <c r="F351" s="4">
        <v>213.7</v>
      </c>
      <c r="G351" s="4">
        <v>170.9</v>
      </c>
      <c r="H351" s="4">
        <v>170.1</v>
      </c>
      <c r="I351" s="4">
        <v>179.3</v>
      </c>
      <c r="J351" s="4">
        <v>167.5</v>
      </c>
      <c r="K351" s="4">
        <v>220.8</v>
      </c>
      <c r="L351" s="4">
        <v>169.2</v>
      </c>
      <c r="M351" s="4">
        <v>123.1</v>
      </c>
      <c r="N351" s="4">
        <v>193.6</v>
      </c>
      <c r="O351" s="4">
        <v>161.1</v>
      </c>
      <c r="P351" s="4">
        <v>190.4</v>
      </c>
      <c r="Q351" s="4">
        <v>181.8</v>
      </c>
      <c r="R351" s="6">
        <v>2306.4</v>
      </c>
      <c r="S351" s="4">
        <v>199.7</v>
      </c>
      <c r="T351" s="4">
        <v>175</v>
      </c>
      <c r="U351" s="4">
        <v>161.69999999999999</v>
      </c>
      <c r="V351" s="4">
        <v>173</v>
      </c>
      <c r="W351" s="6">
        <v>509.7</v>
      </c>
      <c r="X351" s="4">
        <v>169.5</v>
      </c>
      <c r="Y351" s="4">
        <v>179.2</v>
      </c>
      <c r="Z351" s="4">
        <v>165</v>
      </c>
      <c r="AA351" s="4">
        <v>173.8</v>
      </c>
      <c r="AB351" s="4">
        <v>158.19999999999999</v>
      </c>
      <c r="AC351" s="6">
        <v>1016.6</v>
      </c>
      <c r="AD351" s="4">
        <v>165.8</v>
      </c>
      <c r="AE351" s="4">
        <v>170.9</v>
      </c>
      <c r="AF351" s="4">
        <v>171.1</v>
      </c>
      <c r="AG351" s="4">
        <v>166.1</v>
      </c>
      <c r="AH351" s="4">
        <v>174.1</v>
      </c>
      <c r="AI351" s="6">
        <v>702.7</v>
      </c>
      <c r="AJ351" s="4">
        <v>4535.3999999999996</v>
      </c>
      <c r="AK351" s="4">
        <v>656.40000000000009</v>
      </c>
      <c r="AL351" s="4">
        <v>388.3</v>
      </c>
      <c r="AM351" s="4">
        <v>372.9</v>
      </c>
      <c r="AN351" s="4">
        <v>554.70000000000005</v>
      </c>
      <c r="AO351" s="4">
        <v>334.1</v>
      </c>
      <c r="AP351">
        <v>842.80000000000007</v>
      </c>
    </row>
    <row r="352" spans="1:42" x14ac:dyDescent="0.25">
      <c r="A352" s="4" t="s">
        <v>44</v>
      </c>
      <c r="B352" s="4">
        <v>2022</v>
      </c>
      <c r="C352" s="4" t="s">
        <v>52</v>
      </c>
      <c r="D352" s="4" t="s">
        <v>293</v>
      </c>
      <c r="E352" s="4">
        <v>163.5</v>
      </c>
      <c r="F352" s="4">
        <v>209.2</v>
      </c>
      <c r="G352" s="4">
        <v>169.7</v>
      </c>
      <c r="H352" s="4">
        <v>169.7</v>
      </c>
      <c r="I352" s="4">
        <v>188.7</v>
      </c>
      <c r="J352" s="4">
        <v>165.7</v>
      </c>
      <c r="K352" s="4">
        <v>191.8</v>
      </c>
      <c r="L352" s="4">
        <v>169.1</v>
      </c>
      <c r="M352" s="4">
        <v>121.6</v>
      </c>
      <c r="N352" s="4">
        <v>197.3</v>
      </c>
      <c r="O352" s="4">
        <v>169.4</v>
      </c>
      <c r="P352" s="4">
        <v>187.4</v>
      </c>
      <c r="Q352" s="4">
        <v>177.8</v>
      </c>
      <c r="R352" s="6">
        <v>2280.9</v>
      </c>
      <c r="S352" s="4">
        <v>195.9</v>
      </c>
      <c r="T352" s="4">
        <v>180.9</v>
      </c>
      <c r="U352" s="4">
        <v>174.3</v>
      </c>
      <c r="V352" s="4">
        <v>179.9</v>
      </c>
      <c r="W352" s="6">
        <v>535.1</v>
      </c>
      <c r="X352" s="4">
        <v>169.5</v>
      </c>
      <c r="Y352" s="4">
        <v>179.5</v>
      </c>
      <c r="Z352" s="4">
        <v>169.5</v>
      </c>
      <c r="AA352" s="4">
        <v>177.8</v>
      </c>
      <c r="AB352" s="4">
        <v>162.30000000000001</v>
      </c>
      <c r="AC352" s="6">
        <v>1031.6999999999998</v>
      </c>
      <c r="AD352" s="4">
        <v>167.6</v>
      </c>
      <c r="AE352" s="4">
        <v>173.1</v>
      </c>
      <c r="AF352" s="4">
        <v>170.9</v>
      </c>
      <c r="AG352" s="4">
        <v>169.7</v>
      </c>
      <c r="AH352" s="4">
        <v>175.3</v>
      </c>
      <c r="AI352" s="6">
        <v>704.09999999999991</v>
      </c>
      <c r="AJ352" s="4">
        <v>4551.7999999999993</v>
      </c>
      <c r="AK352" s="4">
        <v>656.2</v>
      </c>
      <c r="AL352" s="4">
        <v>357.5</v>
      </c>
      <c r="AM352" s="4">
        <v>386</v>
      </c>
      <c r="AN352" s="4">
        <v>548.59999999999991</v>
      </c>
      <c r="AO352" s="4">
        <v>332.6</v>
      </c>
      <c r="AP352">
        <v>853.9</v>
      </c>
    </row>
    <row r="353" spans="1:42" x14ac:dyDescent="0.25">
      <c r="A353" s="4" t="s">
        <v>41</v>
      </c>
      <c r="B353" s="4">
        <v>2022</v>
      </c>
      <c r="C353" s="4" t="s">
        <v>53</v>
      </c>
      <c r="D353" s="4" t="s">
        <v>294</v>
      </c>
      <c r="E353" s="4">
        <v>164.7</v>
      </c>
      <c r="F353" s="4">
        <v>208.8</v>
      </c>
      <c r="G353" s="4">
        <v>170.3</v>
      </c>
      <c r="H353" s="4">
        <v>170.9</v>
      </c>
      <c r="I353" s="4">
        <v>191.6</v>
      </c>
      <c r="J353" s="4">
        <v>162.19999999999999</v>
      </c>
      <c r="K353" s="4">
        <v>184.8</v>
      </c>
      <c r="L353" s="4">
        <v>169.7</v>
      </c>
      <c r="M353" s="4">
        <v>121.1</v>
      </c>
      <c r="N353" s="4">
        <v>201.6</v>
      </c>
      <c r="O353" s="4">
        <v>175.8</v>
      </c>
      <c r="P353" s="4">
        <v>185.6</v>
      </c>
      <c r="Q353" s="4">
        <v>177.4</v>
      </c>
      <c r="R353" s="6">
        <v>2284.5</v>
      </c>
      <c r="S353" s="4">
        <v>194.9</v>
      </c>
      <c r="T353" s="4">
        <v>186.1</v>
      </c>
      <c r="U353" s="4">
        <v>184.4</v>
      </c>
      <c r="V353" s="4">
        <v>185.9</v>
      </c>
      <c r="W353" s="6">
        <v>556.4</v>
      </c>
      <c r="X353" s="4">
        <v>171.2</v>
      </c>
      <c r="Y353" s="4">
        <v>180.8</v>
      </c>
      <c r="Z353" s="4">
        <v>174.4</v>
      </c>
      <c r="AA353" s="4">
        <v>181.2</v>
      </c>
      <c r="AB353" s="4">
        <v>167.4</v>
      </c>
      <c r="AC353" s="6">
        <v>1051.5</v>
      </c>
      <c r="AD353" s="4">
        <v>170.6</v>
      </c>
      <c r="AE353" s="4">
        <v>176.5</v>
      </c>
      <c r="AF353" s="4">
        <v>172</v>
      </c>
      <c r="AG353" s="4">
        <v>173.9</v>
      </c>
      <c r="AH353" s="4">
        <v>177.9</v>
      </c>
      <c r="AI353" s="6">
        <v>711.4</v>
      </c>
      <c r="AJ353" s="4">
        <v>4603.8</v>
      </c>
      <c r="AK353" s="4">
        <v>659.9</v>
      </c>
      <c r="AL353" s="4">
        <v>347</v>
      </c>
      <c r="AM353" s="4">
        <v>393.2</v>
      </c>
      <c r="AN353" s="4">
        <v>550</v>
      </c>
      <c r="AO353" s="4">
        <v>334.4</v>
      </c>
      <c r="AP353">
        <v>870.3</v>
      </c>
    </row>
    <row r="354" spans="1:42" x14ac:dyDescent="0.25">
      <c r="A354" s="4" t="s">
        <v>43</v>
      </c>
      <c r="B354" s="4">
        <v>2022</v>
      </c>
      <c r="C354" s="4" t="s">
        <v>53</v>
      </c>
      <c r="D354" s="4" t="s">
        <v>294</v>
      </c>
      <c r="E354" s="4">
        <v>166.4</v>
      </c>
      <c r="F354" s="4">
        <v>214.9</v>
      </c>
      <c r="G354" s="4">
        <v>171.9</v>
      </c>
      <c r="H354" s="4">
        <v>171</v>
      </c>
      <c r="I354" s="4">
        <v>177.7</v>
      </c>
      <c r="J354" s="4">
        <v>165.7</v>
      </c>
      <c r="K354" s="4">
        <v>228.6</v>
      </c>
      <c r="L354" s="4">
        <v>169.9</v>
      </c>
      <c r="M354" s="4">
        <v>123.4</v>
      </c>
      <c r="N354" s="4">
        <v>196.4</v>
      </c>
      <c r="O354" s="4">
        <v>161.6</v>
      </c>
      <c r="P354" s="4">
        <v>191.5</v>
      </c>
      <c r="Q354" s="4">
        <v>183.3</v>
      </c>
      <c r="R354" s="6">
        <v>2322.3000000000002</v>
      </c>
      <c r="S354" s="4">
        <v>200.1</v>
      </c>
      <c r="T354" s="4">
        <v>175.5</v>
      </c>
      <c r="U354" s="4">
        <v>162.6</v>
      </c>
      <c r="V354" s="4">
        <v>173.6</v>
      </c>
      <c r="W354" s="6">
        <v>511.70000000000005</v>
      </c>
      <c r="X354" s="4">
        <v>171.2</v>
      </c>
      <c r="Y354" s="4">
        <v>180</v>
      </c>
      <c r="Z354" s="4">
        <v>166</v>
      </c>
      <c r="AA354" s="4">
        <v>174.7</v>
      </c>
      <c r="AB354" s="4">
        <v>158.80000000000001</v>
      </c>
      <c r="AC354" s="6">
        <v>1021.9000000000001</v>
      </c>
      <c r="AD354" s="4">
        <v>166.3</v>
      </c>
      <c r="AE354" s="4">
        <v>171.2</v>
      </c>
      <c r="AF354" s="4">
        <v>172.3</v>
      </c>
      <c r="AG354" s="4">
        <v>166.8</v>
      </c>
      <c r="AH354" s="4">
        <v>175.3</v>
      </c>
      <c r="AI354" s="6">
        <v>705.5</v>
      </c>
      <c r="AJ354" s="4">
        <v>4561.3999999999996</v>
      </c>
      <c r="AK354" s="4">
        <v>659.8</v>
      </c>
      <c r="AL354" s="4">
        <v>394.29999999999995</v>
      </c>
      <c r="AM354" s="4">
        <v>374.1</v>
      </c>
      <c r="AN354" s="4">
        <v>557.79999999999995</v>
      </c>
      <c r="AO354" s="4">
        <v>336.3</v>
      </c>
      <c r="AP354">
        <v>847.2</v>
      </c>
    </row>
    <row r="355" spans="1:42" x14ac:dyDescent="0.25">
      <c r="A355" s="4" t="s">
        <v>44</v>
      </c>
      <c r="B355" s="4">
        <v>2022</v>
      </c>
      <c r="C355" s="4" t="s">
        <v>53</v>
      </c>
      <c r="D355" s="4" t="s">
        <v>294</v>
      </c>
      <c r="E355" s="4">
        <v>165.2</v>
      </c>
      <c r="F355" s="4">
        <v>210.9</v>
      </c>
      <c r="G355" s="4">
        <v>170.9</v>
      </c>
      <c r="H355" s="4">
        <v>170.9</v>
      </c>
      <c r="I355" s="4">
        <v>186.5</v>
      </c>
      <c r="J355" s="4">
        <v>163.80000000000001</v>
      </c>
      <c r="K355" s="4">
        <v>199.7</v>
      </c>
      <c r="L355" s="4">
        <v>169.8</v>
      </c>
      <c r="M355" s="4">
        <v>121.9</v>
      </c>
      <c r="N355" s="4">
        <v>199.9</v>
      </c>
      <c r="O355" s="4">
        <v>169.9</v>
      </c>
      <c r="P355" s="4">
        <v>188.3</v>
      </c>
      <c r="Q355" s="4">
        <v>179.6</v>
      </c>
      <c r="R355" s="6">
        <v>2297.3000000000002</v>
      </c>
      <c r="S355" s="4">
        <v>196.3</v>
      </c>
      <c r="T355" s="4">
        <v>181.9</v>
      </c>
      <c r="U355" s="4">
        <v>175.3</v>
      </c>
      <c r="V355" s="4">
        <v>181</v>
      </c>
      <c r="W355" s="6">
        <v>538.20000000000005</v>
      </c>
      <c r="X355" s="4">
        <v>171.2</v>
      </c>
      <c r="Y355" s="4">
        <v>180.5</v>
      </c>
      <c r="Z355" s="4">
        <v>170.4</v>
      </c>
      <c r="AA355" s="4">
        <v>178.7</v>
      </c>
      <c r="AB355" s="4">
        <v>162.9</v>
      </c>
      <c r="AC355" s="6">
        <v>1037.0999999999999</v>
      </c>
      <c r="AD355" s="4">
        <v>168.2</v>
      </c>
      <c r="AE355" s="4">
        <v>173.4</v>
      </c>
      <c r="AF355" s="4">
        <v>172.1</v>
      </c>
      <c r="AG355" s="4">
        <v>170.5</v>
      </c>
      <c r="AH355" s="4">
        <v>176.7</v>
      </c>
      <c r="AI355" s="6">
        <v>707.1</v>
      </c>
      <c r="AJ355" s="4">
        <v>4579.7</v>
      </c>
      <c r="AK355" s="4">
        <v>659.7</v>
      </c>
      <c r="AL355" s="4">
        <v>363.5</v>
      </c>
      <c r="AM355" s="4">
        <v>386.4</v>
      </c>
      <c r="AN355" s="4">
        <v>552.70000000000005</v>
      </c>
      <c r="AO355" s="4">
        <v>335</v>
      </c>
      <c r="AP355">
        <v>858.4</v>
      </c>
    </row>
    <row r="356" spans="1:42" x14ac:dyDescent="0.25">
      <c r="A356" s="4" t="s">
        <v>41</v>
      </c>
      <c r="B356" s="4">
        <v>2022</v>
      </c>
      <c r="C356" s="4" t="s">
        <v>55</v>
      </c>
      <c r="D356" s="4" t="s">
        <v>295</v>
      </c>
      <c r="E356" s="4">
        <v>166.9</v>
      </c>
      <c r="F356" s="4">
        <v>207.2</v>
      </c>
      <c r="G356" s="4">
        <v>180.2</v>
      </c>
      <c r="H356" s="4">
        <v>172.3</v>
      </c>
      <c r="I356" s="4">
        <v>194</v>
      </c>
      <c r="J356" s="4">
        <v>159.1</v>
      </c>
      <c r="K356" s="4">
        <v>171.6</v>
      </c>
      <c r="L356" s="4">
        <v>170.2</v>
      </c>
      <c r="M356" s="4">
        <v>121.5</v>
      </c>
      <c r="N356" s="4">
        <v>204.8</v>
      </c>
      <c r="O356" s="4">
        <v>176.4</v>
      </c>
      <c r="P356" s="4">
        <v>186.9</v>
      </c>
      <c r="Q356" s="4">
        <v>176.6</v>
      </c>
      <c r="R356" s="6">
        <v>2287.6999999999998</v>
      </c>
      <c r="S356" s="4">
        <v>195.5</v>
      </c>
      <c r="T356" s="4">
        <v>187.2</v>
      </c>
      <c r="U356" s="4">
        <v>185.2</v>
      </c>
      <c r="V356" s="4">
        <v>186.9</v>
      </c>
      <c r="W356" s="6">
        <v>559.29999999999995</v>
      </c>
      <c r="X356" s="4">
        <v>171.8</v>
      </c>
      <c r="Y356" s="4">
        <v>181.9</v>
      </c>
      <c r="Z356" s="4">
        <v>175.5</v>
      </c>
      <c r="AA356" s="4">
        <v>182.3</v>
      </c>
      <c r="AB356" s="4">
        <v>167.5</v>
      </c>
      <c r="AC356" s="6">
        <v>1055.9000000000001</v>
      </c>
      <c r="AD356" s="4">
        <v>170.8</v>
      </c>
      <c r="AE356" s="4">
        <v>176.9</v>
      </c>
      <c r="AF356" s="4">
        <v>173.4</v>
      </c>
      <c r="AG356" s="4">
        <v>174.6</v>
      </c>
      <c r="AH356" s="4">
        <v>177.8</v>
      </c>
      <c r="AI356" s="6">
        <v>714.30000000000007</v>
      </c>
      <c r="AJ356" s="4">
        <v>4617.2</v>
      </c>
      <c r="AK356" s="4">
        <v>661.4</v>
      </c>
      <c r="AL356" s="4">
        <v>330.7</v>
      </c>
      <c r="AM356" s="4">
        <v>398.8</v>
      </c>
      <c r="AN356" s="4">
        <v>559.70000000000005</v>
      </c>
      <c r="AO356" s="4">
        <v>337.1</v>
      </c>
      <c r="AP356">
        <v>873.6</v>
      </c>
    </row>
    <row r="357" spans="1:42" x14ac:dyDescent="0.25">
      <c r="A357" s="4" t="s">
        <v>43</v>
      </c>
      <c r="B357" s="4">
        <v>2022</v>
      </c>
      <c r="C357" s="4" t="s">
        <v>55</v>
      </c>
      <c r="D357" s="4" t="s">
        <v>295</v>
      </c>
      <c r="E357" s="4">
        <v>168.4</v>
      </c>
      <c r="F357" s="4">
        <v>213.4</v>
      </c>
      <c r="G357" s="4">
        <v>183.2</v>
      </c>
      <c r="H357" s="4">
        <v>172.3</v>
      </c>
      <c r="I357" s="4">
        <v>180</v>
      </c>
      <c r="J357" s="4">
        <v>162.6</v>
      </c>
      <c r="K357" s="4">
        <v>205.5</v>
      </c>
      <c r="L357" s="4">
        <v>171</v>
      </c>
      <c r="M357" s="4">
        <v>123.4</v>
      </c>
      <c r="N357" s="4">
        <v>198.8</v>
      </c>
      <c r="O357" s="4">
        <v>162.1</v>
      </c>
      <c r="P357" s="4">
        <v>192.4</v>
      </c>
      <c r="Q357" s="4">
        <v>181.3</v>
      </c>
      <c r="R357" s="6">
        <v>2314.4</v>
      </c>
      <c r="S357" s="4">
        <v>200.6</v>
      </c>
      <c r="T357" s="4">
        <v>176.7</v>
      </c>
      <c r="U357" s="4">
        <v>163.5</v>
      </c>
      <c r="V357" s="4">
        <v>174.7</v>
      </c>
      <c r="W357" s="6">
        <v>514.9</v>
      </c>
      <c r="X357" s="4">
        <v>171.8</v>
      </c>
      <c r="Y357" s="4">
        <v>180.3</v>
      </c>
      <c r="Z357" s="4">
        <v>166.9</v>
      </c>
      <c r="AA357" s="4">
        <v>175.8</v>
      </c>
      <c r="AB357" s="4">
        <v>158.9</v>
      </c>
      <c r="AC357" s="6">
        <v>1025.1999999999998</v>
      </c>
      <c r="AD357" s="4">
        <v>166.7</v>
      </c>
      <c r="AE357" s="4">
        <v>171.5</v>
      </c>
      <c r="AF357" s="4">
        <v>173.8</v>
      </c>
      <c r="AG357" s="4">
        <v>167.4</v>
      </c>
      <c r="AH357" s="4">
        <v>174.1</v>
      </c>
      <c r="AI357" s="6">
        <v>708.49999999999989</v>
      </c>
      <c r="AJ357" s="4">
        <v>4563</v>
      </c>
      <c r="AK357" s="4">
        <v>659.2</v>
      </c>
      <c r="AL357" s="4">
        <v>368.1</v>
      </c>
      <c r="AM357" s="4">
        <v>378.8</v>
      </c>
      <c r="AN357" s="4">
        <v>568.90000000000009</v>
      </c>
      <c r="AO357" s="4">
        <v>339.4</v>
      </c>
      <c r="AP357">
        <v>849.4</v>
      </c>
    </row>
    <row r="358" spans="1:42" x14ac:dyDescent="0.25">
      <c r="A358" s="4" t="s">
        <v>44</v>
      </c>
      <c r="B358" s="4">
        <v>2022</v>
      </c>
      <c r="C358" s="4" t="s">
        <v>55</v>
      </c>
      <c r="D358" s="4" t="s">
        <v>295</v>
      </c>
      <c r="E358" s="4">
        <v>167.4</v>
      </c>
      <c r="F358" s="4">
        <v>209.4</v>
      </c>
      <c r="G358" s="4">
        <v>181.4</v>
      </c>
      <c r="H358" s="4">
        <v>172.3</v>
      </c>
      <c r="I358" s="4">
        <v>188.9</v>
      </c>
      <c r="J358" s="4">
        <v>160.69999999999999</v>
      </c>
      <c r="K358" s="4">
        <v>183.1</v>
      </c>
      <c r="L358" s="4">
        <v>170.5</v>
      </c>
      <c r="M358" s="4">
        <v>122.1</v>
      </c>
      <c r="N358" s="4">
        <v>202.8</v>
      </c>
      <c r="O358" s="4">
        <v>170.4</v>
      </c>
      <c r="P358" s="4">
        <v>189.5</v>
      </c>
      <c r="Q358" s="4">
        <v>178.3</v>
      </c>
      <c r="R358" s="6">
        <v>2296.8000000000002</v>
      </c>
      <c r="S358" s="4">
        <v>196.9</v>
      </c>
      <c r="T358" s="4">
        <v>183.1</v>
      </c>
      <c r="U358" s="4">
        <v>176.2</v>
      </c>
      <c r="V358" s="4">
        <v>182.1</v>
      </c>
      <c r="W358" s="6">
        <v>541.4</v>
      </c>
      <c r="X358" s="4">
        <v>171.8</v>
      </c>
      <c r="Y358" s="4">
        <v>181.3</v>
      </c>
      <c r="Z358" s="4">
        <v>171.4</v>
      </c>
      <c r="AA358" s="4">
        <v>179.8</v>
      </c>
      <c r="AB358" s="4">
        <v>163</v>
      </c>
      <c r="AC358" s="6">
        <v>1041</v>
      </c>
      <c r="AD358" s="4">
        <v>168.5</v>
      </c>
      <c r="AE358" s="4">
        <v>173.7</v>
      </c>
      <c r="AF358" s="4">
        <v>173.6</v>
      </c>
      <c r="AG358" s="4">
        <v>171.1</v>
      </c>
      <c r="AH358" s="4">
        <v>176.5</v>
      </c>
      <c r="AI358" s="6">
        <v>710.1</v>
      </c>
      <c r="AJ358" s="4">
        <v>4589.3</v>
      </c>
      <c r="AK358" s="4">
        <v>660.3</v>
      </c>
      <c r="AL358" s="4">
        <v>343.79999999999995</v>
      </c>
      <c r="AM358" s="4">
        <v>391.70000000000005</v>
      </c>
      <c r="AN358" s="4">
        <v>563.1</v>
      </c>
      <c r="AO358" s="4">
        <v>337.9</v>
      </c>
      <c r="AP358">
        <v>861.2</v>
      </c>
    </row>
    <row r="359" spans="1:42" x14ac:dyDescent="0.25">
      <c r="A359" s="4" t="s">
        <v>41</v>
      </c>
      <c r="B359" s="4">
        <v>2022</v>
      </c>
      <c r="C359" s="4" t="s">
        <v>56</v>
      </c>
      <c r="D359" s="4" t="s">
        <v>296</v>
      </c>
      <c r="E359" s="4">
        <v>168.8</v>
      </c>
      <c r="F359" s="4">
        <v>206.9</v>
      </c>
      <c r="G359" s="4">
        <v>189.1</v>
      </c>
      <c r="H359" s="4">
        <v>173.4</v>
      </c>
      <c r="I359" s="4">
        <v>193.9</v>
      </c>
      <c r="J359" s="4">
        <v>156.69999999999999</v>
      </c>
      <c r="K359" s="4">
        <v>150.19999999999999</v>
      </c>
      <c r="L359" s="4">
        <v>170.5</v>
      </c>
      <c r="M359" s="4">
        <v>121.2</v>
      </c>
      <c r="N359" s="4">
        <v>207.5</v>
      </c>
      <c r="O359" s="4">
        <v>176.8</v>
      </c>
      <c r="P359" s="4">
        <v>187.7</v>
      </c>
      <c r="Q359" s="4">
        <v>174.4</v>
      </c>
      <c r="R359" s="6">
        <v>2277.1</v>
      </c>
      <c r="S359" s="4">
        <v>195.9</v>
      </c>
      <c r="T359" s="4">
        <v>188.1</v>
      </c>
      <c r="U359" s="4">
        <v>185.9</v>
      </c>
      <c r="V359" s="4">
        <v>187.8</v>
      </c>
      <c r="W359" s="6">
        <v>561.79999999999995</v>
      </c>
      <c r="X359" s="4">
        <v>170.7</v>
      </c>
      <c r="Y359" s="4">
        <v>182.8</v>
      </c>
      <c r="Z359" s="4">
        <v>176.4</v>
      </c>
      <c r="AA359" s="4">
        <v>183.5</v>
      </c>
      <c r="AB359" s="4">
        <v>167.8</v>
      </c>
      <c r="AC359" s="6">
        <v>1058.5</v>
      </c>
      <c r="AD359" s="4">
        <v>171.2</v>
      </c>
      <c r="AE359" s="4">
        <v>177.3</v>
      </c>
      <c r="AF359" s="4">
        <v>175.7</v>
      </c>
      <c r="AG359" s="4">
        <v>175.5</v>
      </c>
      <c r="AH359" s="4">
        <v>177.1</v>
      </c>
      <c r="AI359" s="6">
        <v>718.3</v>
      </c>
      <c r="AJ359" s="4">
        <v>4615.7</v>
      </c>
      <c r="AK359" s="4">
        <v>660.1</v>
      </c>
      <c r="AL359" s="4">
        <v>306.89999999999998</v>
      </c>
      <c r="AM359" s="4">
        <v>401.4</v>
      </c>
      <c r="AN359" s="4">
        <v>569.4</v>
      </c>
      <c r="AO359" s="4">
        <v>339.3</v>
      </c>
      <c r="AP359">
        <v>875</v>
      </c>
    </row>
    <row r="360" spans="1:42" x14ac:dyDescent="0.25">
      <c r="A360" s="4" t="s">
        <v>43</v>
      </c>
      <c r="B360" s="4">
        <v>2022</v>
      </c>
      <c r="C360" s="4" t="s">
        <v>56</v>
      </c>
      <c r="D360" s="4" t="s">
        <v>296</v>
      </c>
      <c r="E360" s="4">
        <v>170.2</v>
      </c>
      <c r="F360" s="4">
        <v>212.9</v>
      </c>
      <c r="G360" s="4">
        <v>191.9</v>
      </c>
      <c r="H360" s="4">
        <v>173.9</v>
      </c>
      <c r="I360" s="4">
        <v>179.1</v>
      </c>
      <c r="J360" s="4">
        <v>159.5</v>
      </c>
      <c r="K360" s="4">
        <v>178.7</v>
      </c>
      <c r="L360" s="4">
        <v>171.3</v>
      </c>
      <c r="M360" s="4">
        <v>123.1</v>
      </c>
      <c r="N360" s="4">
        <v>200.5</v>
      </c>
      <c r="O360" s="4">
        <v>162.80000000000001</v>
      </c>
      <c r="P360" s="4">
        <v>193.3</v>
      </c>
      <c r="Q360" s="4">
        <v>178.6</v>
      </c>
      <c r="R360" s="6">
        <v>2295.7999999999997</v>
      </c>
      <c r="S360" s="4">
        <v>201.1</v>
      </c>
      <c r="T360" s="4">
        <v>177.7</v>
      </c>
      <c r="U360" s="4">
        <v>164.5</v>
      </c>
      <c r="V360" s="4">
        <v>175.7</v>
      </c>
      <c r="W360" s="6">
        <v>517.9</v>
      </c>
      <c r="X360" s="4">
        <v>170.7</v>
      </c>
      <c r="Y360" s="4">
        <v>180.6</v>
      </c>
      <c r="Z360" s="4">
        <v>167.3</v>
      </c>
      <c r="AA360" s="4">
        <v>177.2</v>
      </c>
      <c r="AB360" s="4">
        <v>159.4</v>
      </c>
      <c r="AC360" s="6">
        <v>1027</v>
      </c>
      <c r="AD360" s="4">
        <v>167.1</v>
      </c>
      <c r="AE360" s="4">
        <v>171.8</v>
      </c>
      <c r="AF360" s="4">
        <v>176</v>
      </c>
      <c r="AG360" s="4">
        <v>168.2</v>
      </c>
      <c r="AH360" s="4">
        <v>174.1</v>
      </c>
      <c r="AI360" s="6">
        <v>712.40000000000009</v>
      </c>
      <c r="AJ360" s="4">
        <v>4553.1000000000004</v>
      </c>
      <c r="AK360" s="4">
        <v>657.8</v>
      </c>
      <c r="AL360" s="4">
        <v>338.2</v>
      </c>
      <c r="AM360" s="4">
        <v>379.6</v>
      </c>
      <c r="AN360" s="4">
        <v>578.70000000000005</v>
      </c>
      <c r="AO360" s="4">
        <v>341.5</v>
      </c>
      <c r="AP360">
        <v>849.8</v>
      </c>
    </row>
    <row r="361" spans="1:42" x14ac:dyDescent="0.25">
      <c r="A361" s="4" t="s">
        <v>44</v>
      </c>
      <c r="B361" s="4">
        <v>2022</v>
      </c>
      <c r="C361" s="4" t="s">
        <v>56</v>
      </c>
      <c r="D361" s="4" t="s">
        <v>296</v>
      </c>
      <c r="E361" s="4">
        <v>169.2</v>
      </c>
      <c r="F361" s="4">
        <v>209</v>
      </c>
      <c r="G361" s="4">
        <v>190.2</v>
      </c>
      <c r="H361" s="4">
        <v>173.6</v>
      </c>
      <c r="I361" s="4">
        <v>188.5</v>
      </c>
      <c r="J361" s="4">
        <v>158</v>
      </c>
      <c r="K361" s="4">
        <v>159.9</v>
      </c>
      <c r="L361" s="4">
        <v>170.8</v>
      </c>
      <c r="M361" s="4">
        <v>121.8</v>
      </c>
      <c r="N361" s="4">
        <v>205.2</v>
      </c>
      <c r="O361" s="4">
        <v>171</v>
      </c>
      <c r="P361" s="4">
        <v>190.3</v>
      </c>
      <c r="Q361" s="4">
        <v>175.9</v>
      </c>
      <c r="R361" s="6">
        <v>2283.4</v>
      </c>
      <c r="S361" s="4">
        <v>197.3</v>
      </c>
      <c r="T361" s="4">
        <v>184</v>
      </c>
      <c r="U361" s="4">
        <v>177</v>
      </c>
      <c r="V361" s="4">
        <v>183</v>
      </c>
      <c r="W361" s="6">
        <v>544</v>
      </c>
      <c r="X361" s="4">
        <v>170.7</v>
      </c>
      <c r="Y361" s="4">
        <v>182</v>
      </c>
      <c r="Z361" s="4">
        <v>172.1</v>
      </c>
      <c r="AA361" s="4">
        <v>181.1</v>
      </c>
      <c r="AB361" s="4">
        <v>163.4</v>
      </c>
      <c r="AC361" s="6">
        <v>1043.3999999999999</v>
      </c>
      <c r="AD361" s="4">
        <v>168.9</v>
      </c>
      <c r="AE361" s="4">
        <v>174.1</v>
      </c>
      <c r="AF361" s="4">
        <v>175.8</v>
      </c>
      <c r="AG361" s="4">
        <v>172</v>
      </c>
      <c r="AH361" s="4">
        <v>175.7</v>
      </c>
      <c r="AI361" s="6">
        <v>714</v>
      </c>
      <c r="AJ361" s="4">
        <v>4584.8</v>
      </c>
      <c r="AK361" s="4">
        <v>659</v>
      </c>
      <c r="AL361" s="4">
        <v>317.89999999999998</v>
      </c>
      <c r="AM361" s="4">
        <v>393.7</v>
      </c>
      <c r="AN361" s="4">
        <v>572.79999999999995</v>
      </c>
      <c r="AO361" s="4">
        <v>340</v>
      </c>
      <c r="AP361">
        <v>862.3</v>
      </c>
    </row>
    <row r="362" spans="1:42" x14ac:dyDescent="0.25">
      <c r="A362" s="4" t="s">
        <v>41</v>
      </c>
      <c r="B362" s="4">
        <v>2023</v>
      </c>
      <c r="C362" s="4" t="s">
        <v>42</v>
      </c>
      <c r="D362" s="4" t="s">
        <v>297</v>
      </c>
      <c r="E362" s="4">
        <v>174</v>
      </c>
      <c r="F362" s="4">
        <v>208.3</v>
      </c>
      <c r="G362" s="4">
        <v>192.9</v>
      </c>
      <c r="H362" s="4">
        <v>174.3</v>
      </c>
      <c r="I362" s="4">
        <v>192.6</v>
      </c>
      <c r="J362" s="4">
        <v>156.30000000000001</v>
      </c>
      <c r="K362" s="4">
        <v>142.9</v>
      </c>
      <c r="L362" s="4">
        <v>170.7</v>
      </c>
      <c r="M362" s="4">
        <v>120.3</v>
      </c>
      <c r="N362" s="4">
        <v>210.5</v>
      </c>
      <c r="O362" s="4">
        <v>176.9</v>
      </c>
      <c r="P362" s="4">
        <v>188.5</v>
      </c>
      <c r="Q362" s="4">
        <v>175</v>
      </c>
      <c r="R362" s="6">
        <v>2283.2000000000003</v>
      </c>
      <c r="S362" s="4">
        <v>196.9</v>
      </c>
      <c r="T362" s="4">
        <v>189</v>
      </c>
      <c r="U362" s="4">
        <v>186.3</v>
      </c>
      <c r="V362" s="4">
        <v>188.6</v>
      </c>
      <c r="W362" s="6">
        <v>563.9</v>
      </c>
      <c r="X362" s="4">
        <v>172.1</v>
      </c>
      <c r="Y362" s="4">
        <v>183.2</v>
      </c>
      <c r="Z362" s="4">
        <v>177.2</v>
      </c>
      <c r="AA362" s="4">
        <v>184.7</v>
      </c>
      <c r="AB362" s="4">
        <v>168.2</v>
      </c>
      <c r="AC362" s="6">
        <v>1063.2</v>
      </c>
      <c r="AD362" s="4">
        <v>171.8</v>
      </c>
      <c r="AE362" s="4">
        <v>177.8</v>
      </c>
      <c r="AF362" s="4">
        <v>178.4</v>
      </c>
      <c r="AG362" s="4">
        <v>176.5</v>
      </c>
      <c r="AH362" s="4">
        <v>177.8</v>
      </c>
      <c r="AI362" s="6">
        <v>723.6</v>
      </c>
      <c r="AJ362" s="4">
        <v>4633.9000000000005</v>
      </c>
      <c r="AK362" s="4">
        <v>660.7</v>
      </c>
      <c r="AL362" s="4">
        <v>299.20000000000005</v>
      </c>
      <c r="AM362" s="4">
        <v>403.1</v>
      </c>
      <c r="AN362" s="4">
        <v>575.5</v>
      </c>
      <c r="AO362" s="4">
        <v>344.7</v>
      </c>
      <c r="AP362">
        <v>878.5</v>
      </c>
    </row>
    <row r="363" spans="1:42" x14ac:dyDescent="0.25">
      <c r="A363" s="4" t="s">
        <v>43</v>
      </c>
      <c r="B363" s="4">
        <v>2023</v>
      </c>
      <c r="C363" s="4" t="s">
        <v>42</v>
      </c>
      <c r="D363" s="4" t="s">
        <v>297</v>
      </c>
      <c r="E363" s="4">
        <v>173.3</v>
      </c>
      <c r="F363" s="4">
        <v>215.2</v>
      </c>
      <c r="G363" s="4">
        <v>197</v>
      </c>
      <c r="H363" s="4">
        <v>175.2</v>
      </c>
      <c r="I363" s="4">
        <v>178</v>
      </c>
      <c r="J363" s="4">
        <v>160.5</v>
      </c>
      <c r="K363" s="4">
        <v>175.3</v>
      </c>
      <c r="L363" s="4">
        <v>171.2</v>
      </c>
      <c r="M363" s="4">
        <v>122.7</v>
      </c>
      <c r="N363" s="4">
        <v>204.3</v>
      </c>
      <c r="O363" s="4">
        <v>163.69999999999999</v>
      </c>
      <c r="P363" s="4">
        <v>194.3</v>
      </c>
      <c r="Q363" s="4">
        <v>179.5</v>
      </c>
      <c r="R363" s="6">
        <v>2310.2000000000003</v>
      </c>
      <c r="S363" s="4">
        <v>201.6</v>
      </c>
      <c r="T363" s="4">
        <v>178.7</v>
      </c>
      <c r="U363" s="4">
        <v>165.3</v>
      </c>
      <c r="V363" s="4">
        <v>176.6</v>
      </c>
      <c r="W363" s="6">
        <v>520.6</v>
      </c>
      <c r="X363" s="4">
        <v>172.1</v>
      </c>
      <c r="Y363" s="4">
        <v>180.1</v>
      </c>
      <c r="Z363" s="4">
        <v>168</v>
      </c>
      <c r="AA363" s="4">
        <v>178.5</v>
      </c>
      <c r="AB363" s="4">
        <v>159.5</v>
      </c>
      <c r="AC363" s="6">
        <v>1030</v>
      </c>
      <c r="AD363" s="4">
        <v>167.8</v>
      </c>
      <c r="AE363" s="4">
        <v>171.8</v>
      </c>
      <c r="AF363" s="4">
        <v>178.8</v>
      </c>
      <c r="AG363" s="4">
        <v>168.9</v>
      </c>
      <c r="AH363" s="4">
        <v>174.9</v>
      </c>
      <c r="AI363" s="6">
        <v>717.1</v>
      </c>
      <c r="AJ363" s="4">
        <v>4577.9000000000005</v>
      </c>
      <c r="AK363" s="4">
        <v>660.2</v>
      </c>
      <c r="AL363" s="4">
        <v>335.8</v>
      </c>
      <c r="AM363" s="4">
        <v>382.3</v>
      </c>
      <c r="AN363" s="4">
        <v>587.4</v>
      </c>
      <c r="AO363" s="4">
        <v>344.5</v>
      </c>
      <c r="AP363">
        <v>851.5</v>
      </c>
    </row>
    <row r="364" spans="1:42" x14ac:dyDescent="0.25">
      <c r="A364" s="4" t="s">
        <v>44</v>
      </c>
      <c r="B364" s="4">
        <v>2023</v>
      </c>
      <c r="C364" s="4" t="s">
        <v>42</v>
      </c>
      <c r="D364" s="4" t="s">
        <v>297</v>
      </c>
      <c r="E364" s="4">
        <v>173.8</v>
      </c>
      <c r="F364" s="4">
        <v>210.7</v>
      </c>
      <c r="G364" s="4">
        <v>194.5</v>
      </c>
      <c r="H364" s="4">
        <v>174.6</v>
      </c>
      <c r="I364" s="4">
        <v>187.2</v>
      </c>
      <c r="J364" s="4">
        <v>158.30000000000001</v>
      </c>
      <c r="K364" s="4">
        <v>153.9</v>
      </c>
      <c r="L364" s="4">
        <v>170.9</v>
      </c>
      <c r="M364" s="4">
        <v>121.1</v>
      </c>
      <c r="N364" s="4">
        <v>208.4</v>
      </c>
      <c r="O364" s="4">
        <v>171.4</v>
      </c>
      <c r="P364" s="4">
        <v>191.2</v>
      </c>
      <c r="Q364" s="4">
        <v>176.7</v>
      </c>
      <c r="R364" s="6">
        <v>2292.6999999999998</v>
      </c>
      <c r="S364" s="4">
        <v>198.2</v>
      </c>
      <c r="T364" s="4">
        <v>184.9</v>
      </c>
      <c r="U364" s="4">
        <v>177.6</v>
      </c>
      <c r="V364" s="4">
        <v>183.8</v>
      </c>
      <c r="W364" s="6">
        <v>546.29999999999995</v>
      </c>
      <c r="X364" s="4">
        <v>172.1</v>
      </c>
      <c r="Y364" s="4">
        <v>182</v>
      </c>
      <c r="Z364" s="4">
        <v>172.9</v>
      </c>
      <c r="AA364" s="4">
        <v>182.3</v>
      </c>
      <c r="AB364" s="4">
        <v>163.6</v>
      </c>
      <c r="AC364" s="6">
        <v>1047.2</v>
      </c>
      <c r="AD364" s="4">
        <v>169.5</v>
      </c>
      <c r="AE364" s="4">
        <v>174.3</v>
      </c>
      <c r="AF364" s="4">
        <v>178.6</v>
      </c>
      <c r="AG364" s="4">
        <v>172.8</v>
      </c>
      <c r="AH364" s="4">
        <v>176.5</v>
      </c>
      <c r="AI364" s="6">
        <v>719.09999999999991</v>
      </c>
      <c r="AJ364" s="4">
        <v>4605.2999999999993</v>
      </c>
      <c r="AK364" s="4">
        <v>660.4</v>
      </c>
      <c r="AL364" s="4">
        <v>312.20000000000005</v>
      </c>
      <c r="AM364" s="4">
        <v>395.6</v>
      </c>
      <c r="AN364" s="4">
        <v>579.79999999999995</v>
      </c>
      <c r="AO364" s="4">
        <v>344.70000000000005</v>
      </c>
      <c r="AP364">
        <v>864.90000000000009</v>
      </c>
    </row>
    <row r="365" spans="1:42" x14ac:dyDescent="0.25">
      <c r="A365" s="4" t="s">
        <v>41</v>
      </c>
      <c r="B365" s="4">
        <v>2023</v>
      </c>
      <c r="C365" s="4" t="s">
        <v>45</v>
      </c>
      <c r="D365" s="4" t="s">
        <v>298</v>
      </c>
      <c r="E365" s="4">
        <v>174.2</v>
      </c>
      <c r="F365" s="4">
        <v>205.2</v>
      </c>
      <c r="G365" s="4">
        <v>173.9</v>
      </c>
      <c r="H365" s="4">
        <v>177</v>
      </c>
      <c r="I365" s="4">
        <v>183.4</v>
      </c>
      <c r="J365" s="4">
        <v>167.2</v>
      </c>
      <c r="K365" s="4">
        <v>140.9</v>
      </c>
      <c r="L365" s="4">
        <v>170.4</v>
      </c>
      <c r="M365" s="4">
        <v>119.1</v>
      </c>
      <c r="N365" s="4">
        <v>212.1</v>
      </c>
      <c r="O365" s="4">
        <v>177.6</v>
      </c>
      <c r="P365" s="4">
        <v>189.9</v>
      </c>
      <c r="Q365" s="4">
        <v>174.8</v>
      </c>
      <c r="R365" s="6">
        <v>2265.6999999999998</v>
      </c>
      <c r="S365" s="4">
        <v>198.3</v>
      </c>
      <c r="T365" s="4">
        <v>190</v>
      </c>
      <c r="U365" s="4">
        <v>187</v>
      </c>
      <c r="V365" s="4">
        <v>189.6</v>
      </c>
      <c r="W365" s="6">
        <v>566.6</v>
      </c>
      <c r="X365" s="4">
        <v>173.5</v>
      </c>
      <c r="Y365" s="4">
        <v>181.6</v>
      </c>
      <c r="Z365" s="4">
        <v>178.6</v>
      </c>
      <c r="AA365" s="4">
        <v>186.6</v>
      </c>
      <c r="AB365" s="4">
        <v>169</v>
      </c>
      <c r="AC365" s="6">
        <v>1067.8000000000002</v>
      </c>
      <c r="AD365" s="4">
        <v>172.8</v>
      </c>
      <c r="AE365" s="4">
        <v>178.5</v>
      </c>
      <c r="AF365" s="4">
        <v>180.7</v>
      </c>
      <c r="AG365" s="4">
        <v>177.9</v>
      </c>
      <c r="AH365" s="4">
        <v>178</v>
      </c>
      <c r="AI365" s="6">
        <v>729.69999999999993</v>
      </c>
      <c r="AJ365" s="4">
        <v>4629.8</v>
      </c>
      <c r="AK365" s="4">
        <v>661.40000000000009</v>
      </c>
      <c r="AL365" s="4">
        <v>308.10000000000002</v>
      </c>
      <c r="AM365" s="4">
        <v>395.5</v>
      </c>
      <c r="AN365" s="4">
        <v>556.1</v>
      </c>
      <c r="AO365" s="4">
        <v>344.6</v>
      </c>
      <c r="AP365">
        <v>881.2</v>
      </c>
    </row>
    <row r="366" spans="1:42" x14ac:dyDescent="0.25">
      <c r="A366" s="4" t="s">
        <v>43</v>
      </c>
      <c r="B366" s="4">
        <v>2023</v>
      </c>
      <c r="C366" s="4" t="s">
        <v>45</v>
      </c>
      <c r="D366" s="4" t="s">
        <v>298</v>
      </c>
      <c r="E366" s="4">
        <v>174.7</v>
      </c>
      <c r="F366" s="4">
        <v>212.2</v>
      </c>
      <c r="G366" s="4">
        <v>177.2</v>
      </c>
      <c r="H366" s="4">
        <v>177.9</v>
      </c>
      <c r="I366" s="4">
        <v>172.2</v>
      </c>
      <c r="J366" s="4">
        <v>172.1</v>
      </c>
      <c r="K366" s="4">
        <v>175.8</v>
      </c>
      <c r="L366" s="4">
        <v>172.2</v>
      </c>
      <c r="M366" s="4">
        <v>121.9</v>
      </c>
      <c r="N366" s="4">
        <v>204.8</v>
      </c>
      <c r="O366" s="4">
        <v>164.9</v>
      </c>
      <c r="P366" s="4">
        <v>196.6</v>
      </c>
      <c r="Q366" s="4">
        <v>180.7</v>
      </c>
      <c r="R366" s="6">
        <v>2303.1999999999998</v>
      </c>
      <c r="S366" s="4">
        <v>202.7</v>
      </c>
      <c r="T366" s="4">
        <v>180.3</v>
      </c>
      <c r="U366" s="4">
        <v>167</v>
      </c>
      <c r="V366" s="4">
        <v>178.2</v>
      </c>
      <c r="W366" s="6">
        <v>525.5</v>
      </c>
      <c r="X366" s="4">
        <v>173.5</v>
      </c>
      <c r="Y366" s="4">
        <v>182.8</v>
      </c>
      <c r="Z366" s="4">
        <v>169.2</v>
      </c>
      <c r="AA366" s="4">
        <v>180.8</v>
      </c>
      <c r="AB366" s="4">
        <v>159.80000000000001</v>
      </c>
      <c r="AC366" s="6">
        <v>1038.5999999999999</v>
      </c>
      <c r="AD366" s="4">
        <v>168.4</v>
      </c>
      <c r="AE366" s="4">
        <v>172.5</v>
      </c>
      <c r="AF366" s="4">
        <v>181.4</v>
      </c>
      <c r="AG366" s="4">
        <v>170</v>
      </c>
      <c r="AH366" s="4">
        <v>176.3</v>
      </c>
      <c r="AI366" s="6">
        <v>722.5</v>
      </c>
      <c r="AJ366" s="4">
        <v>4589.7999999999993</v>
      </c>
      <c r="AK366" s="4">
        <v>664.09999999999991</v>
      </c>
      <c r="AL366" s="4">
        <v>347.9</v>
      </c>
      <c r="AM366" s="4">
        <v>377</v>
      </c>
      <c r="AN366" s="4">
        <v>567.29999999999995</v>
      </c>
      <c r="AO366" s="4">
        <v>346.9</v>
      </c>
      <c r="AP366">
        <v>857.8</v>
      </c>
    </row>
    <row r="367" spans="1:42" x14ac:dyDescent="0.25">
      <c r="A367" s="4" t="s">
        <v>44</v>
      </c>
      <c r="B367" s="4">
        <v>2023</v>
      </c>
      <c r="C367" s="4" t="s">
        <v>45</v>
      </c>
      <c r="D367" s="4" t="s">
        <v>298</v>
      </c>
      <c r="E367" s="4">
        <v>174.4</v>
      </c>
      <c r="F367" s="4">
        <v>207.7</v>
      </c>
      <c r="G367" s="4">
        <v>175.2</v>
      </c>
      <c r="H367" s="4">
        <v>177.3</v>
      </c>
      <c r="I367" s="4">
        <v>179.3</v>
      </c>
      <c r="J367" s="4">
        <v>169.5</v>
      </c>
      <c r="K367" s="4">
        <v>152.69999999999999</v>
      </c>
      <c r="L367" s="4">
        <v>171</v>
      </c>
      <c r="M367" s="4">
        <v>120</v>
      </c>
      <c r="N367" s="4">
        <v>209.7</v>
      </c>
      <c r="O367" s="4">
        <v>172.3</v>
      </c>
      <c r="P367" s="4">
        <v>193</v>
      </c>
      <c r="Q367" s="4">
        <v>177</v>
      </c>
      <c r="R367" s="6">
        <v>2279.1</v>
      </c>
      <c r="S367" s="4">
        <v>199.5</v>
      </c>
      <c r="T367" s="4">
        <v>186.2</v>
      </c>
      <c r="U367" s="4">
        <v>178.7</v>
      </c>
      <c r="V367" s="4">
        <v>185.1</v>
      </c>
      <c r="W367" s="6">
        <v>550</v>
      </c>
      <c r="X367" s="4">
        <v>173.5</v>
      </c>
      <c r="Y367" s="4">
        <v>182.1</v>
      </c>
      <c r="Z367" s="4">
        <v>174.2</v>
      </c>
      <c r="AA367" s="4">
        <v>184.4</v>
      </c>
      <c r="AB367" s="4">
        <v>164.2</v>
      </c>
      <c r="AC367" s="6">
        <v>1053.3999999999999</v>
      </c>
      <c r="AD367" s="4">
        <v>170.3</v>
      </c>
      <c r="AE367" s="4">
        <v>175</v>
      </c>
      <c r="AF367" s="4">
        <v>181</v>
      </c>
      <c r="AG367" s="4">
        <v>174.1</v>
      </c>
      <c r="AH367" s="4">
        <v>177.2</v>
      </c>
      <c r="AI367" s="6">
        <v>724.9</v>
      </c>
      <c r="AJ367" s="4">
        <v>4607.3999999999996</v>
      </c>
      <c r="AK367" s="4">
        <v>662.3</v>
      </c>
      <c r="AL367" s="4">
        <v>322.2</v>
      </c>
      <c r="AM367" s="4">
        <v>389</v>
      </c>
      <c r="AN367" s="4">
        <v>560.20000000000005</v>
      </c>
      <c r="AO367" s="4">
        <v>345.4</v>
      </c>
      <c r="AP367">
        <v>869</v>
      </c>
    </row>
    <row r="368" spans="1:42" x14ac:dyDescent="0.25">
      <c r="A368" s="4" t="s">
        <v>41</v>
      </c>
      <c r="B368" s="4">
        <v>2023</v>
      </c>
      <c r="C368" s="4" t="s">
        <v>46</v>
      </c>
      <c r="D368" s="4" t="s">
        <v>299</v>
      </c>
      <c r="E368" s="4">
        <v>174.3</v>
      </c>
      <c r="F368" s="4">
        <v>205.2</v>
      </c>
      <c r="G368" s="4">
        <v>173.9</v>
      </c>
      <c r="H368" s="4">
        <v>177</v>
      </c>
      <c r="I368" s="4">
        <v>183.3</v>
      </c>
      <c r="J368" s="4">
        <v>167.2</v>
      </c>
      <c r="K368" s="4">
        <v>140.9</v>
      </c>
      <c r="L368" s="4">
        <v>170.5</v>
      </c>
      <c r="M368" s="4">
        <v>119.1</v>
      </c>
      <c r="N368" s="4">
        <v>212.1</v>
      </c>
      <c r="O368" s="4">
        <v>177.6</v>
      </c>
      <c r="P368" s="4">
        <v>189.9</v>
      </c>
      <c r="Q368" s="4">
        <v>174.8</v>
      </c>
      <c r="R368" s="6">
        <v>2265.8000000000002</v>
      </c>
      <c r="S368" s="4">
        <v>198.4</v>
      </c>
      <c r="T368" s="4">
        <v>190</v>
      </c>
      <c r="U368" s="4">
        <v>187</v>
      </c>
      <c r="V368" s="4">
        <v>189.6</v>
      </c>
      <c r="W368" s="6">
        <v>566.6</v>
      </c>
      <c r="X368" s="4">
        <v>173.5</v>
      </c>
      <c r="Y368" s="4">
        <v>181.4</v>
      </c>
      <c r="Z368" s="4">
        <v>178.6</v>
      </c>
      <c r="AA368" s="4">
        <v>186.6</v>
      </c>
      <c r="AB368" s="4">
        <v>169</v>
      </c>
      <c r="AC368" s="6">
        <v>1067.5999999999999</v>
      </c>
      <c r="AD368" s="4">
        <v>172.8</v>
      </c>
      <c r="AE368" s="4">
        <v>178.5</v>
      </c>
      <c r="AF368" s="4">
        <v>180.7</v>
      </c>
      <c r="AG368" s="4">
        <v>177.9</v>
      </c>
      <c r="AH368" s="4">
        <v>178</v>
      </c>
      <c r="AI368" s="6">
        <v>729.80000000000007</v>
      </c>
      <c r="AJ368" s="4">
        <v>4629.8</v>
      </c>
      <c r="AK368" s="4">
        <v>661.40000000000009</v>
      </c>
      <c r="AL368" s="4">
        <v>308.10000000000002</v>
      </c>
      <c r="AM368" s="4">
        <v>395.4</v>
      </c>
      <c r="AN368" s="4">
        <v>556.1</v>
      </c>
      <c r="AO368" s="4">
        <v>344.8</v>
      </c>
      <c r="AP368">
        <v>881</v>
      </c>
    </row>
    <row r="369" spans="1:42" x14ac:dyDescent="0.25">
      <c r="A369" s="4" t="s">
        <v>43</v>
      </c>
      <c r="B369" s="4">
        <v>2023</v>
      </c>
      <c r="C369" s="4" t="s">
        <v>46</v>
      </c>
      <c r="D369" s="4" t="s">
        <v>299</v>
      </c>
      <c r="E369" s="4">
        <v>174.7</v>
      </c>
      <c r="F369" s="4">
        <v>212.2</v>
      </c>
      <c r="G369" s="4">
        <v>177.2</v>
      </c>
      <c r="H369" s="4">
        <v>177.9</v>
      </c>
      <c r="I369" s="4">
        <v>172.2</v>
      </c>
      <c r="J369" s="4">
        <v>172.1</v>
      </c>
      <c r="K369" s="4">
        <v>175.9</v>
      </c>
      <c r="L369" s="4">
        <v>172.2</v>
      </c>
      <c r="M369" s="4">
        <v>121.9</v>
      </c>
      <c r="N369" s="4">
        <v>204.8</v>
      </c>
      <c r="O369" s="4">
        <v>164.9</v>
      </c>
      <c r="P369" s="4">
        <v>196.6</v>
      </c>
      <c r="Q369" s="4">
        <v>180.8</v>
      </c>
      <c r="R369" s="6">
        <v>2303.4</v>
      </c>
      <c r="S369" s="4">
        <v>202.7</v>
      </c>
      <c r="T369" s="4">
        <v>180.2</v>
      </c>
      <c r="U369" s="4">
        <v>167</v>
      </c>
      <c r="V369" s="4">
        <v>178.2</v>
      </c>
      <c r="W369" s="6">
        <v>525.4</v>
      </c>
      <c r="X369" s="4">
        <v>173.5</v>
      </c>
      <c r="Y369" s="4">
        <v>182.6</v>
      </c>
      <c r="Z369" s="4">
        <v>169.2</v>
      </c>
      <c r="AA369" s="4">
        <v>180.8</v>
      </c>
      <c r="AB369" s="4">
        <v>159.80000000000001</v>
      </c>
      <c r="AC369" s="6">
        <v>1038.3999999999999</v>
      </c>
      <c r="AD369" s="4">
        <v>168.4</v>
      </c>
      <c r="AE369" s="4">
        <v>172.5</v>
      </c>
      <c r="AF369" s="4">
        <v>181.5</v>
      </c>
      <c r="AG369" s="4">
        <v>170</v>
      </c>
      <c r="AH369" s="4">
        <v>176.3</v>
      </c>
      <c r="AI369" s="6">
        <v>722.6</v>
      </c>
      <c r="AJ369" s="4">
        <v>4589.8</v>
      </c>
      <c r="AK369" s="4">
        <v>664.2</v>
      </c>
      <c r="AL369" s="4">
        <v>348</v>
      </c>
      <c r="AM369" s="4">
        <v>377</v>
      </c>
      <c r="AN369" s="4">
        <v>567.29999999999995</v>
      </c>
      <c r="AO369" s="4">
        <v>346.9</v>
      </c>
      <c r="AP369">
        <v>857.59999999999991</v>
      </c>
    </row>
    <row r="370" spans="1:42" x14ac:dyDescent="0.25">
      <c r="A370" s="4" t="s">
        <v>44</v>
      </c>
      <c r="B370" s="4">
        <v>2023</v>
      </c>
      <c r="C370" s="4" t="s">
        <v>46</v>
      </c>
      <c r="D370" s="4" t="s">
        <v>299</v>
      </c>
      <c r="E370" s="4">
        <v>174.4</v>
      </c>
      <c r="F370" s="4">
        <v>207.7</v>
      </c>
      <c r="G370" s="4">
        <v>175.2</v>
      </c>
      <c r="H370" s="4">
        <v>177.3</v>
      </c>
      <c r="I370" s="4">
        <v>179.2</v>
      </c>
      <c r="J370" s="4">
        <v>169.5</v>
      </c>
      <c r="K370" s="4">
        <v>152.80000000000001</v>
      </c>
      <c r="L370" s="4">
        <v>171.1</v>
      </c>
      <c r="M370" s="4">
        <v>120</v>
      </c>
      <c r="N370" s="4">
        <v>209.7</v>
      </c>
      <c r="O370" s="4">
        <v>172.3</v>
      </c>
      <c r="P370" s="4">
        <v>193</v>
      </c>
      <c r="Q370" s="4">
        <v>177</v>
      </c>
      <c r="R370" s="6">
        <v>2279.1999999999998</v>
      </c>
      <c r="S370" s="4">
        <v>199.5</v>
      </c>
      <c r="T370" s="4">
        <v>186.1</v>
      </c>
      <c r="U370" s="4">
        <v>178.7</v>
      </c>
      <c r="V370" s="4">
        <v>185.1</v>
      </c>
      <c r="W370" s="6">
        <v>549.9</v>
      </c>
      <c r="X370" s="4">
        <v>173.5</v>
      </c>
      <c r="Y370" s="4">
        <v>181.9</v>
      </c>
      <c r="Z370" s="4">
        <v>174.2</v>
      </c>
      <c r="AA370" s="4">
        <v>184.4</v>
      </c>
      <c r="AB370" s="4">
        <v>164.2</v>
      </c>
      <c r="AC370" s="6">
        <v>1053.1999999999998</v>
      </c>
      <c r="AD370" s="4">
        <v>170.3</v>
      </c>
      <c r="AE370" s="4">
        <v>175</v>
      </c>
      <c r="AF370" s="4">
        <v>181</v>
      </c>
      <c r="AG370" s="4">
        <v>174.1</v>
      </c>
      <c r="AH370" s="4">
        <v>177.2</v>
      </c>
      <c r="AI370" s="6">
        <v>724.9</v>
      </c>
      <c r="AJ370" s="4">
        <v>4607.2</v>
      </c>
      <c r="AK370" s="4">
        <v>662.3</v>
      </c>
      <c r="AL370" s="4">
        <v>322.3</v>
      </c>
      <c r="AM370" s="4">
        <v>388.9</v>
      </c>
      <c r="AN370" s="4">
        <v>560.20000000000005</v>
      </c>
      <c r="AO370" s="4">
        <v>345.5</v>
      </c>
      <c r="AP370">
        <v>868.8</v>
      </c>
    </row>
    <row r="371" spans="1:42" x14ac:dyDescent="0.25">
      <c r="A371" s="4" t="s">
        <v>41</v>
      </c>
      <c r="B371" s="4">
        <v>2023</v>
      </c>
      <c r="C371" s="4" t="s">
        <v>47</v>
      </c>
      <c r="D371" s="4" t="s">
        <v>300</v>
      </c>
      <c r="E371" s="4">
        <v>173.3</v>
      </c>
      <c r="F371" s="4">
        <v>206.9</v>
      </c>
      <c r="G371" s="4">
        <v>167.9</v>
      </c>
      <c r="H371" s="4">
        <v>178.2</v>
      </c>
      <c r="I371" s="4">
        <v>178.5</v>
      </c>
      <c r="J371" s="4">
        <v>173.7</v>
      </c>
      <c r="K371" s="4">
        <v>142.80000000000001</v>
      </c>
      <c r="L371" s="4">
        <v>172.8</v>
      </c>
      <c r="M371" s="4">
        <v>120.4</v>
      </c>
      <c r="N371" s="4">
        <v>215.5</v>
      </c>
      <c r="O371" s="4">
        <v>178.2</v>
      </c>
      <c r="P371" s="4">
        <v>190.5</v>
      </c>
      <c r="Q371" s="4">
        <v>175.5</v>
      </c>
      <c r="R371" s="6">
        <v>2274.1999999999998</v>
      </c>
      <c r="S371" s="4">
        <v>199.5</v>
      </c>
      <c r="T371" s="4">
        <v>190.7</v>
      </c>
      <c r="U371" s="4">
        <v>187.3</v>
      </c>
      <c r="V371" s="4">
        <v>190.2</v>
      </c>
      <c r="W371" s="6">
        <v>568.20000000000005</v>
      </c>
      <c r="X371" s="4">
        <v>175.2</v>
      </c>
      <c r="Y371" s="4">
        <v>181.5</v>
      </c>
      <c r="Z371" s="4">
        <v>179.1</v>
      </c>
      <c r="AA371" s="4">
        <v>187.2</v>
      </c>
      <c r="AB371" s="4">
        <v>169.4</v>
      </c>
      <c r="AC371" s="6">
        <v>1071.8</v>
      </c>
      <c r="AD371" s="4">
        <v>173.2</v>
      </c>
      <c r="AE371" s="4">
        <v>179.4</v>
      </c>
      <c r="AF371" s="4">
        <v>183.8</v>
      </c>
      <c r="AG371" s="4">
        <v>178.9</v>
      </c>
      <c r="AH371" s="4">
        <v>178.8</v>
      </c>
      <c r="AI371" s="6">
        <v>735.4</v>
      </c>
      <c r="AJ371" s="4">
        <v>4649.5999999999995</v>
      </c>
      <c r="AK371" s="4">
        <v>664.6</v>
      </c>
      <c r="AL371" s="4">
        <v>316.5</v>
      </c>
      <c r="AM371" s="4">
        <v>394</v>
      </c>
      <c r="AN371" s="4">
        <v>553</v>
      </c>
      <c r="AO371" s="4">
        <v>346.1</v>
      </c>
      <c r="AP371">
        <v>884.59999999999991</v>
      </c>
    </row>
    <row r="372" spans="1:42" x14ac:dyDescent="0.25">
      <c r="A372" s="4" t="s">
        <v>43</v>
      </c>
      <c r="B372" s="4">
        <v>2023</v>
      </c>
      <c r="C372" s="4" t="s">
        <v>47</v>
      </c>
      <c r="D372" s="4" t="s">
        <v>300</v>
      </c>
      <c r="E372" s="4">
        <v>174.8</v>
      </c>
      <c r="F372" s="4">
        <v>213.7</v>
      </c>
      <c r="G372" s="4">
        <v>172.4</v>
      </c>
      <c r="H372" s="4">
        <v>178.8</v>
      </c>
      <c r="I372" s="4">
        <v>168.7</v>
      </c>
      <c r="J372" s="4">
        <v>179.2</v>
      </c>
      <c r="K372" s="4">
        <v>179.9</v>
      </c>
      <c r="L372" s="4">
        <v>174.7</v>
      </c>
      <c r="M372" s="4">
        <v>123.1</v>
      </c>
      <c r="N372" s="4">
        <v>207.8</v>
      </c>
      <c r="O372" s="4">
        <v>165.5</v>
      </c>
      <c r="P372" s="4">
        <v>197</v>
      </c>
      <c r="Q372" s="4">
        <v>182.1</v>
      </c>
      <c r="R372" s="6">
        <v>2317.7000000000003</v>
      </c>
      <c r="S372" s="4">
        <v>203.5</v>
      </c>
      <c r="T372" s="4">
        <v>181</v>
      </c>
      <c r="U372" s="4">
        <v>167.7</v>
      </c>
      <c r="V372" s="4">
        <v>178.9</v>
      </c>
      <c r="W372" s="6">
        <v>527.6</v>
      </c>
      <c r="X372" s="4">
        <v>175.2</v>
      </c>
      <c r="Y372" s="4">
        <v>182.1</v>
      </c>
      <c r="Z372" s="4">
        <v>169.6</v>
      </c>
      <c r="AA372" s="4">
        <v>181.5</v>
      </c>
      <c r="AB372" s="4">
        <v>160.1</v>
      </c>
      <c r="AC372" s="6">
        <v>1042.7</v>
      </c>
      <c r="AD372" s="4">
        <v>168.8</v>
      </c>
      <c r="AE372" s="4">
        <v>174.2</v>
      </c>
      <c r="AF372" s="4">
        <v>184.4</v>
      </c>
      <c r="AG372" s="4">
        <v>170.9</v>
      </c>
      <c r="AH372" s="4">
        <v>177.4</v>
      </c>
      <c r="AI372" s="6">
        <v>727.6</v>
      </c>
      <c r="AJ372" s="4">
        <v>4615.6000000000004</v>
      </c>
      <c r="AK372" s="4">
        <v>667.7</v>
      </c>
      <c r="AL372" s="4">
        <v>359.1</v>
      </c>
      <c r="AM372" s="4">
        <v>376.5</v>
      </c>
      <c r="AN372" s="4">
        <v>564.90000000000009</v>
      </c>
      <c r="AO372" s="4">
        <v>349.5</v>
      </c>
      <c r="AP372">
        <v>861.2</v>
      </c>
    </row>
    <row r="373" spans="1:42" x14ac:dyDescent="0.25">
      <c r="A373" s="4" t="s">
        <v>44</v>
      </c>
      <c r="B373" s="4">
        <v>2023</v>
      </c>
      <c r="C373" s="4" t="s">
        <v>47</v>
      </c>
      <c r="D373" s="4" t="s">
        <v>300</v>
      </c>
      <c r="E373" s="4">
        <v>173.8</v>
      </c>
      <c r="F373" s="4">
        <v>209.3</v>
      </c>
      <c r="G373" s="4">
        <v>169.6</v>
      </c>
      <c r="H373" s="4">
        <v>178.4</v>
      </c>
      <c r="I373" s="4">
        <v>174.9</v>
      </c>
      <c r="J373" s="4">
        <v>176.3</v>
      </c>
      <c r="K373" s="4">
        <v>155.4</v>
      </c>
      <c r="L373" s="4">
        <v>173.4</v>
      </c>
      <c r="M373" s="4">
        <v>121.3</v>
      </c>
      <c r="N373" s="4">
        <v>212.9</v>
      </c>
      <c r="O373" s="4">
        <v>172.9</v>
      </c>
      <c r="P373" s="4">
        <v>193.5</v>
      </c>
      <c r="Q373" s="4">
        <v>177.9</v>
      </c>
      <c r="R373" s="6">
        <v>2289.6000000000004</v>
      </c>
      <c r="S373" s="4">
        <v>200.6</v>
      </c>
      <c r="T373" s="4">
        <v>186.9</v>
      </c>
      <c r="U373" s="4">
        <v>179.2</v>
      </c>
      <c r="V373" s="4">
        <v>185.7</v>
      </c>
      <c r="W373" s="6">
        <v>551.79999999999995</v>
      </c>
      <c r="X373" s="4">
        <v>175.2</v>
      </c>
      <c r="Y373" s="4">
        <v>181.7</v>
      </c>
      <c r="Z373" s="4">
        <v>174.6</v>
      </c>
      <c r="AA373" s="4">
        <v>185</v>
      </c>
      <c r="AB373" s="4">
        <v>164.5</v>
      </c>
      <c r="AC373" s="6">
        <v>1057.4000000000001</v>
      </c>
      <c r="AD373" s="4">
        <v>170.7</v>
      </c>
      <c r="AE373" s="4">
        <v>176.4</v>
      </c>
      <c r="AF373" s="4">
        <v>184</v>
      </c>
      <c r="AG373" s="4">
        <v>175</v>
      </c>
      <c r="AH373" s="4">
        <v>178.1</v>
      </c>
      <c r="AI373" s="6">
        <v>730.3</v>
      </c>
      <c r="AJ373" s="4">
        <v>4629.1000000000004</v>
      </c>
      <c r="AK373" s="4">
        <v>665.6</v>
      </c>
      <c r="AL373" s="4">
        <v>331.70000000000005</v>
      </c>
      <c r="AM373" s="4">
        <v>387.8</v>
      </c>
      <c r="AN373" s="4">
        <v>557.29999999999995</v>
      </c>
      <c r="AO373" s="4">
        <v>347.20000000000005</v>
      </c>
      <c r="AP373">
        <v>872.4</v>
      </c>
    </row>
    <row r="374" spans="1:42" x14ac:dyDescent="0.25">
      <c r="A374" s="4" t="s">
        <v>41</v>
      </c>
      <c r="B374" s="4">
        <v>2023</v>
      </c>
      <c r="C374" s="4" t="s">
        <v>48</v>
      </c>
      <c r="D374" s="4" t="s">
        <v>301</v>
      </c>
      <c r="E374" s="4">
        <v>173.2</v>
      </c>
      <c r="F374" s="4">
        <v>211.5</v>
      </c>
      <c r="G374" s="4">
        <v>171</v>
      </c>
      <c r="H374" s="4">
        <v>179.6</v>
      </c>
      <c r="I374" s="4">
        <v>173.3</v>
      </c>
      <c r="J374" s="4">
        <v>169</v>
      </c>
      <c r="K374" s="4">
        <v>148.69999999999999</v>
      </c>
      <c r="L374" s="4">
        <v>174.9</v>
      </c>
      <c r="M374" s="4">
        <v>121.9</v>
      </c>
      <c r="N374" s="4">
        <v>221</v>
      </c>
      <c r="O374" s="4">
        <v>178.7</v>
      </c>
      <c r="P374" s="4">
        <v>191.1</v>
      </c>
      <c r="Q374" s="4">
        <v>176.8</v>
      </c>
      <c r="R374" s="6">
        <v>2290.7000000000007</v>
      </c>
      <c r="S374" s="4">
        <v>199.9</v>
      </c>
      <c r="T374" s="4">
        <v>191.2</v>
      </c>
      <c r="U374" s="4">
        <v>187.9</v>
      </c>
      <c r="V374" s="4">
        <v>190.8</v>
      </c>
      <c r="W374" s="6">
        <v>569.90000000000009</v>
      </c>
      <c r="X374" s="4">
        <v>175.6</v>
      </c>
      <c r="Y374" s="4">
        <v>182.5</v>
      </c>
      <c r="Z374" s="4">
        <v>179.8</v>
      </c>
      <c r="AA374" s="4">
        <v>187.8</v>
      </c>
      <c r="AB374" s="4">
        <v>169.7</v>
      </c>
      <c r="AC374" s="6">
        <v>1075.7</v>
      </c>
      <c r="AD374" s="4">
        <v>173.8</v>
      </c>
      <c r="AE374" s="4">
        <v>180.3</v>
      </c>
      <c r="AF374" s="4">
        <v>184.9</v>
      </c>
      <c r="AG374" s="4">
        <v>179.5</v>
      </c>
      <c r="AH374" s="4">
        <v>179.8</v>
      </c>
      <c r="AI374" s="6">
        <v>738.1</v>
      </c>
      <c r="AJ374" s="4">
        <v>4674.4000000000015</v>
      </c>
      <c r="AK374" s="4">
        <v>668.5</v>
      </c>
      <c r="AL374" s="4">
        <v>317.7</v>
      </c>
      <c r="AM374" s="4">
        <v>394.3</v>
      </c>
      <c r="AN374" s="4">
        <v>562.1</v>
      </c>
      <c r="AO374" s="4">
        <v>348.1</v>
      </c>
      <c r="AP374">
        <v>887.90000000000009</v>
      </c>
    </row>
    <row r="375" spans="1:42" x14ac:dyDescent="0.25">
      <c r="A375" s="4" t="s">
        <v>43</v>
      </c>
      <c r="B375" s="4">
        <v>2023</v>
      </c>
      <c r="C375" s="4" t="s">
        <v>48</v>
      </c>
      <c r="D375" s="4" t="s">
        <v>301</v>
      </c>
      <c r="E375" s="4">
        <v>174.7</v>
      </c>
      <c r="F375" s="4">
        <v>219.4</v>
      </c>
      <c r="G375" s="4">
        <v>176.7</v>
      </c>
      <c r="H375" s="4">
        <v>179.4</v>
      </c>
      <c r="I375" s="4">
        <v>164.4</v>
      </c>
      <c r="J375" s="4">
        <v>175.8</v>
      </c>
      <c r="K375" s="4">
        <v>185</v>
      </c>
      <c r="L375" s="4">
        <v>176.9</v>
      </c>
      <c r="M375" s="4">
        <v>124.2</v>
      </c>
      <c r="N375" s="4">
        <v>211.9</v>
      </c>
      <c r="O375" s="4">
        <v>165.9</v>
      </c>
      <c r="P375" s="4">
        <v>197.7</v>
      </c>
      <c r="Q375" s="4">
        <v>183.1</v>
      </c>
      <c r="R375" s="6">
        <v>2335.1</v>
      </c>
      <c r="S375" s="4">
        <v>204.2</v>
      </c>
      <c r="T375" s="4">
        <v>181.3</v>
      </c>
      <c r="U375" s="4">
        <v>168.1</v>
      </c>
      <c r="V375" s="4">
        <v>179.3</v>
      </c>
      <c r="W375" s="6">
        <v>528.70000000000005</v>
      </c>
      <c r="X375" s="4">
        <v>175.6</v>
      </c>
      <c r="Y375" s="4">
        <v>183.4</v>
      </c>
      <c r="Z375" s="4">
        <v>170.1</v>
      </c>
      <c r="AA375" s="4">
        <v>182.2</v>
      </c>
      <c r="AB375" s="4">
        <v>160.4</v>
      </c>
      <c r="AC375" s="6">
        <v>1046.5</v>
      </c>
      <c r="AD375" s="4">
        <v>169.2</v>
      </c>
      <c r="AE375" s="4">
        <v>174.8</v>
      </c>
      <c r="AF375" s="4">
        <v>185.6</v>
      </c>
      <c r="AG375" s="4">
        <v>171.6</v>
      </c>
      <c r="AH375" s="4">
        <v>178.2</v>
      </c>
      <c r="AI375" s="6">
        <v>730.6</v>
      </c>
      <c r="AJ375" s="4">
        <v>4640.9000000000005</v>
      </c>
      <c r="AK375" s="4">
        <v>670.9</v>
      </c>
      <c r="AL375" s="4">
        <v>360.8</v>
      </c>
      <c r="AM375" s="4">
        <v>376.3</v>
      </c>
      <c r="AN375" s="4">
        <v>575.5</v>
      </c>
      <c r="AO375" s="4">
        <v>351.6</v>
      </c>
      <c r="AP375">
        <v>864.3</v>
      </c>
    </row>
    <row r="376" spans="1:42" x14ac:dyDescent="0.25">
      <c r="A376" s="4" t="s">
        <v>44</v>
      </c>
      <c r="B376" s="4">
        <v>2023</v>
      </c>
      <c r="C376" s="4" t="s">
        <v>48</v>
      </c>
      <c r="D376" s="4" t="s">
        <v>301</v>
      </c>
      <c r="E376" s="4">
        <v>173.7</v>
      </c>
      <c r="F376" s="4">
        <v>214.3</v>
      </c>
      <c r="G376" s="4">
        <v>173.2</v>
      </c>
      <c r="H376" s="4">
        <v>179.5</v>
      </c>
      <c r="I376" s="4">
        <v>170</v>
      </c>
      <c r="J376" s="4">
        <v>172.2</v>
      </c>
      <c r="K376" s="4">
        <v>161</v>
      </c>
      <c r="L376" s="4">
        <v>175.6</v>
      </c>
      <c r="M376" s="4">
        <v>122.7</v>
      </c>
      <c r="N376" s="4">
        <v>218</v>
      </c>
      <c r="O376" s="4">
        <v>173.4</v>
      </c>
      <c r="P376" s="4">
        <v>194.2</v>
      </c>
      <c r="Q376" s="4">
        <v>179.1</v>
      </c>
      <c r="R376" s="6">
        <v>2306.9</v>
      </c>
      <c r="S376" s="4">
        <v>201</v>
      </c>
      <c r="T376" s="4">
        <v>187.3</v>
      </c>
      <c r="U376" s="4">
        <v>179.7</v>
      </c>
      <c r="V376" s="4">
        <v>186.2</v>
      </c>
      <c r="W376" s="6">
        <v>553.20000000000005</v>
      </c>
      <c r="X376" s="4">
        <v>175.6</v>
      </c>
      <c r="Y376" s="4">
        <v>182.8</v>
      </c>
      <c r="Z376" s="4">
        <v>175.2</v>
      </c>
      <c r="AA376" s="4">
        <v>185.7</v>
      </c>
      <c r="AB376" s="4">
        <v>164.8</v>
      </c>
      <c r="AC376" s="6">
        <v>1061.1999999999998</v>
      </c>
      <c r="AD376" s="4">
        <v>171.2</v>
      </c>
      <c r="AE376" s="4">
        <v>177.1</v>
      </c>
      <c r="AF376" s="4">
        <v>185.2</v>
      </c>
      <c r="AG376" s="4">
        <v>175.7</v>
      </c>
      <c r="AH376" s="4">
        <v>179.1</v>
      </c>
      <c r="AI376" s="6">
        <v>733.09999999999991</v>
      </c>
      <c r="AJ376" s="4">
        <v>4654.3999999999996</v>
      </c>
      <c r="AK376" s="4">
        <v>669.4</v>
      </c>
      <c r="AL376" s="4">
        <v>333.2</v>
      </c>
      <c r="AM376" s="4">
        <v>388</v>
      </c>
      <c r="AN376" s="4">
        <v>567</v>
      </c>
      <c r="AO376" s="4">
        <v>349.29999999999995</v>
      </c>
      <c r="AP376">
        <v>875.49999999999989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228B5-4AC3-48A2-9666-D88BEF4334DE}">
  <dimension ref="B4:AB47"/>
  <sheetViews>
    <sheetView topLeftCell="B5" workbookViewId="0">
      <selection activeCell="C42" sqref="C42"/>
    </sheetView>
  </sheetViews>
  <sheetFormatPr defaultRowHeight="15" x14ac:dyDescent="0.25"/>
  <cols>
    <col min="2" max="2" width="65.7109375" customWidth="1"/>
    <col min="3" max="3" width="50.7109375" bestFit="1" customWidth="1"/>
    <col min="4" max="4" width="19.5703125" bestFit="1" customWidth="1"/>
    <col min="5" max="5" width="11.28515625" bestFit="1" customWidth="1"/>
    <col min="7" max="7" width="42.140625" customWidth="1"/>
    <col min="8" max="8" width="33.85546875" customWidth="1"/>
    <col min="9" max="9" width="14.5703125" customWidth="1"/>
    <col min="12" max="12" width="39.5703125" bestFit="1" customWidth="1"/>
    <col min="19" max="19" width="42.28515625" bestFit="1" customWidth="1"/>
    <col min="26" max="26" width="111.28515625" bestFit="1" customWidth="1"/>
  </cols>
  <sheetData>
    <row r="4" spans="2:28" ht="117" customHeight="1" x14ac:dyDescent="0.25">
      <c r="B4" s="8" t="s">
        <v>302</v>
      </c>
      <c r="G4" s="9" t="s">
        <v>303</v>
      </c>
      <c r="L4" s="10" t="s">
        <v>304</v>
      </c>
      <c r="S4" s="11" t="s">
        <v>305</v>
      </c>
      <c r="Z4" s="10" t="s">
        <v>306</v>
      </c>
    </row>
    <row r="5" spans="2:28" ht="64.5" customHeight="1" x14ac:dyDescent="0.25">
      <c r="B5" s="9" t="s">
        <v>307</v>
      </c>
      <c r="G5" s="9" t="s">
        <v>308</v>
      </c>
      <c r="L5" s="9" t="s">
        <v>309</v>
      </c>
      <c r="S5" s="9" t="s">
        <v>310</v>
      </c>
      <c r="Z5" s="12" t="s">
        <v>311</v>
      </c>
    </row>
    <row r="6" spans="2:28" ht="112.5" customHeight="1" x14ac:dyDescent="0.25">
      <c r="B6" s="9" t="s">
        <v>312</v>
      </c>
      <c r="G6" s="9" t="s">
        <v>313</v>
      </c>
      <c r="L6" s="9" t="s">
        <v>314</v>
      </c>
      <c r="Z6" s="9" t="s">
        <v>315</v>
      </c>
    </row>
    <row r="9" spans="2:28" x14ac:dyDescent="0.25">
      <c r="B9" s="11" t="s">
        <v>316</v>
      </c>
      <c r="C9" s="11"/>
      <c r="G9" s="9" t="s">
        <v>317</v>
      </c>
      <c r="L9" s="9" t="s">
        <v>318</v>
      </c>
      <c r="S9" t="s">
        <v>319</v>
      </c>
      <c r="Z9" t="s">
        <v>320</v>
      </c>
    </row>
    <row r="10" spans="2:28" ht="31.5" x14ac:dyDescent="0.25">
      <c r="B10" s="13" t="s">
        <v>321</v>
      </c>
      <c r="C10" s="13" t="s">
        <v>322</v>
      </c>
      <c r="D10" s="13" t="s">
        <v>323</v>
      </c>
      <c r="E10" s="13" t="s">
        <v>324</v>
      </c>
      <c r="G10" s="13" t="s">
        <v>321</v>
      </c>
      <c r="H10" s="13" t="s">
        <v>323</v>
      </c>
      <c r="I10" s="13" t="s">
        <v>324</v>
      </c>
      <c r="L10" s="14" t="s">
        <v>321</v>
      </c>
      <c r="M10" s="14" t="s">
        <v>323</v>
      </c>
      <c r="N10" s="14" t="s">
        <v>324</v>
      </c>
      <c r="S10" s="14" t="s">
        <v>321</v>
      </c>
      <c r="T10" s="15" t="s">
        <v>323</v>
      </c>
      <c r="U10" s="14" t="s">
        <v>324</v>
      </c>
      <c r="Z10" s="14" t="s">
        <v>321</v>
      </c>
      <c r="AA10" s="15" t="s">
        <v>323</v>
      </c>
      <c r="AB10" s="14" t="s">
        <v>324</v>
      </c>
    </row>
    <row r="11" spans="2:28" x14ac:dyDescent="0.25">
      <c r="B11" t="s">
        <v>3</v>
      </c>
      <c r="C11" s="63" t="s">
        <v>325</v>
      </c>
      <c r="D11" s="63" t="s">
        <v>326</v>
      </c>
      <c r="G11" t="s">
        <v>327</v>
      </c>
      <c r="H11" s="63" t="s">
        <v>328</v>
      </c>
      <c r="I11" s="63" t="s">
        <v>329</v>
      </c>
      <c r="L11" s="4" t="s">
        <v>330</v>
      </c>
      <c r="M11" s="65" t="s">
        <v>331</v>
      </c>
      <c r="N11" s="59" t="s">
        <v>326</v>
      </c>
      <c r="S11" s="4" t="s">
        <v>2</v>
      </c>
      <c r="T11" s="59" t="s">
        <v>332</v>
      </c>
      <c r="U11" s="59" t="s">
        <v>333</v>
      </c>
      <c r="Z11" t="s">
        <v>3</v>
      </c>
      <c r="AA11" s="62" t="s">
        <v>334</v>
      </c>
    </row>
    <row r="12" spans="2:28" x14ac:dyDescent="0.25">
      <c r="B12" t="s">
        <v>4</v>
      </c>
      <c r="C12" s="63"/>
      <c r="D12" s="63"/>
      <c r="G12" t="s">
        <v>2</v>
      </c>
      <c r="H12" s="63"/>
      <c r="I12" s="63"/>
      <c r="L12" s="6" t="s">
        <v>39</v>
      </c>
      <c r="M12" s="65"/>
      <c r="N12" s="60"/>
      <c r="S12" s="4" t="s">
        <v>1</v>
      </c>
      <c r="T12" s="60"/>
      <c r="U12" s="60"/>
      <c r="Z12" t="s">
        <v>4</v>
      </c>
      <c r="AA12" s="63"/>
    </row>
    <row r="13" spans="2:28" x14ac:dyDescent="0.25">
      <c r="B13" t="s">
        <v>5</v>
      </c>
      <c r="C13" s="63"/>
      <c r="D13" s="63"/>
      <c r="G13" t="s">
        <v>335</v>
      </c>
      <c r="H13" s="63"/>
      <c r="I13" s="63"/>
      <c r="L13" s="6" t="s">
        <v>38</v>
      </c>
      <c r="M13" s="65"/>
      <c r="N13" s="60"/>
      <c r="S13" s="4" t="s">
        <v>16</v>
      </c>
      <c r="T13" s="60"/>
      <c r="U13" s="60"/>
      <c r="Z13" t="s">
        <v>5</v>
      </c>
      <c r="AA13" s="63"/>
    </row>
    <row r="14" spans="2:28" x14ac:dyDescent="0.25">
      <c r="B14" t="s">
        <v>6</v>
      </c>
      <c r="C14" s="63"/>
      <c r="D14" s="63"/>
      <c r="G14" t="s">
        <v>336</v>
      </c>
      <c r="H14" s="63"/>
      <c r="I14" s="63"/>
      <c r="L14" s="6" t="s">
        <v>37</v>
      </c>
      <c r="M14" s="65"/>
      <c r="N14" s="60"/>
      <c r="S14" s="4" t="s">
        <v>25</v>
      </c>
      <c r="T14" s="60"/>
      <c r="U14" s="60"/>
      <c r="Z14" t="s">
        <v>6</v>
      </c>
      <c r="AA14" s="63"/>
    </row>
    <row r="15" spans="2:28" x14ac:dyDescent="0.25">
      <c r="B15" t="s">
        <v>7</v>
      </c>
      <c r="C15" s="63"/>
      <c r="D15" s="63"/>
      <c r="G15" t="s">
        <v>337</v>
      </c>
      <c r="H15" s="63"/>
      <c r="I15" s="63"/>
      <c r="L15" s="6" t="s">
        <v>36</v>
      </c>
      <c r="M15" s="65"/>
      <c r="N15" s="60"/>
      <c r="S15" s="4" t="s">
        <v>338</v>
      </c>
      <c r="T15" s="61"/>
      <c r="U15" s="61"/>
      <c r="Z15" t="s">
        <v>7</v>
      </c>
      <c r="AA15" s="63"/>
    </row>
    <row r="16" spans="2:28" ht="45" x14ac:dyDescent="0.25">
      <c r="B16" t="s">
        <v>8</v>
      </c>
      <c r="C16" s="63"/>
      <c r="D16" s="63"/>
      <c r="G16" t="s">
        <v>27</v>
      </c>
      <c r="H16" s="63"/>
      <c r="I16" s="63"/>
      <c r="L16" s="6" t="s">
        <v>35</v>
      </c>
      <c r="M16" s="65"/>
      <c r="N16" s="61"/>
      <c r="S16" s="4" t="s">
        <v>339</v>
      </c>
      <c r="T16" s="4" t="s">
        <v>340</v>
      </c>
      <c r="U16" s="16" t="s">
        <v>341</v>
      </c>
      <c r="Z16" t="s">
        <v>8</v>
      </c>
      <c r="AA16" s="63"/>
    </row>
    <row r="17" spans="2:27" ht="105" x14ac:dyDescent="0.25">
      <c r="B17" t="s">
        <v>9</v>
      </c>
      <c r="C17" s="63"/>
      <c r="D17" s="63"/>
      <c r="G17" t="s">
        <v>33</v>
      </c>
      <c r="H17" s="63"/>
      <c r="I17" s="63"/>
      <c r="L17" s="6" t="s">
        <v>342</v>
      </c>
      <c r="M17" s="16" t="s">
        <v>343</v>
      </c>
      <c r="N17" s="17" t="s">
        <v>344</v>
      </c>
      <c r="Z17" t="s">
        <v>9</v>
      </c>
      <c r="AA17" s="63"/>
    </row>
    <row r="18" spans="2:27" x14ac:dyDescent="0.25">
      <c r="B18" t="s">
        <v>10</v>
      </c>
      <c r="C18" s="63"/>
      <c r="D18" s="63"/>
      <c r="Z18" t="s">
        <v>10</v>
      </c>
      <c r="AA18" s="63"/>
    </row>
    <row r="19" spans="2:27" x14ac:dyDescent="0.25">
      <c r="B19" t="s">
        <v>11</v>
      </c>
      <c r="C19" s="63"/>
      <c r="D19" s="63"/>
      <c r="Z19" t="s">
        <v>11</v>
      </c>
      <c r="AA19" s="63"/>
    </row>
    <row r="20" spans="2:27" x14ac:dyDescent="0.25">
      <c r="B20" t="s">
        <v>12</v>
      </c>
      <c r="C20" s="63"/>
      <c r="D20" s="63"/>
      <c r="Z20" t="s">
        <v>12</v>
      </c>
      <c r="AA20" s="63"/>
    </row>
    <row r="21" spans="2:27" x14ac:dyDescent="0.25">
      <c r="B21" t="s">
        <v>13</v>
      </c>
      <c r="C21" s="63"/>
      <c r="D21" s="63"/>
      <c r="Z21" t="s">
        <v>13</v>
      </c>
      <c r="AA21" s="63"/>
    </row>
    <row r="22" spans="2:27" x14ac:dyDescent="0.25">
      <c r="B22" t="s">
        <v>14</v>
      </c>
      <c r="C22" s="63"/>
      <c r="D22" s="63"/>
      <c r="Z22" t="s">
        <v>14</v>
      </c>
      <c r="AA22" s="63"/>
    </row>
    <row r="23" spans="2:27" x14ac:dyDescent="0.25">
      <c r="B23" t="s">
        <v>15</v>
      </c>
      <c r="C23" s="63"/>
      <c r="D23" s="63"/>
      <c r="Z23" t="s">
        <v>15</v>
      </c>
      <c r="AA23" s="63"/>
    </row>
    <row r="24" spans="2:27" x14ac:dyDescent="0.25">
      <c r="B24" t="s">
        <v>18</v>
      </c>
      <c r="C24" s="64" t="s">
        <v>345</v>
      </c>
      <c r="D24" s="63"/>
      <c r="Z24" t="s">
        <v>18</v>
      </c>
      <c r="AA24" s="63"/>
    </row>
    <row r="25" spans="2:27" x14ac:dyDescent="0.25">
      <c r="B25" t="s">
        <v>19</v>
      </c>
      <c r="C25" s="64"/>
      <c r="D25" s="63"/>
      <c r="Z25" t="s">
        <v>19</v>
      </c>
      <c r="AA25" s="63"/>
    </row>
    <row r="26" spans="2:27" x14ac:dyDescent="0.25">
      <c r="B26" t="s">
        <v>20</v>
      </c>
      <c r="C26" s="64"/>
      <c r="D26" s="63"/>
      <c r="Z26" t="s">
        <v>20</v>
      </c>
      <c r="AA26" s="63"/>
    </row>
    <row r="27" spans="2:27" x14ac:dyDescent="0.25">
      <c r="B27" t="s">
        <v>22</v>
      </c>
      <c r="C27" s="64" t="s">
        <v>346</v>
      </c>
      <c r="D27" s="63"/>
      <c r="Z27" t="s">
        <v>22</v>
      </c>
      <c r="AA27" s="63"/>
    </row>
    <row r="28" spans="2:27" x14ac:dyDescent="0.25">
      <c r="B28" t="s">
        <v>23</v>
      </c>
      <c r="C28" s="64"/>
      <c r="D28" s="63"/>
      <c r="Z28" t="s">
        <v>23</v>
      </c>
      <c r="AA28" s="63"/>
    </row>
    <row r="29" spans="2:27" x14ac:dyDescent="0.25">
      <c r="B29" t="s">
        <v>24</v>
      </c>
      <c r="C29" s="64"/>
      <c r="D29" s="63"/>
      <c r="Z29" t="s">
        <v>24</v>
      </c>
      <c r="AA29" s="63"/>
    </row>
    <row r="30" spans="2:27" x14ac:dyDescent="0.25">
      <c r="B30" t="s">
        <v>25</v>
      </c>
      <c r="C30" s="64"/>
      <c r="D30" s="63"/>
      <c r="Z30" t="s">
        <v>25</v>
      </c>
      <c r="AA30" s="63"/>
    </row>
    <row r="31" spans="2:27" x14ac:dyDescent="0.25">
      <c r="B31" t="s">
        <v>26</v>
      </c>
      <c r="C31" s="64"/>
      <c r="D31" s="63"/>
      <c r="Z31" t="s">
        <v>26</v>
      </c>
      <c r="AA31" s="63"/>
    </row>
    <row r="32" spans="2:27" x14ac:dyDescent="0.25">
      <c r="B32" t="s">
        <v>29</v>
      </c>
      <c r="C32" s="64"/>
      <c r="D32" s="63"/>
      <c r="Z32" t="s">
        <v>29</v>
      </c>
      <c r="AA32" s="63"/>
    </row>
    <row r="33" spans="2:27" x14ac:dyDescent="0.25">
      <c r="B33" t="s">
        <v>28</v>
      </c>
      <c r="C33" s="64" t="s">
        <v>347</v>
      </c>
      <c r="D33" s="63"/>
      <c r="Z33" t="s">
        <v>28</v>
      </c>
      <c r="AA33" s="63"/>
    </row>
    <row r="34" spans="2:27" x14ac:dyDescent="0.25">
      <c r="B34" t="s">
        <v>30</v>
      </c>
      <c r="C34" s="64"/>
      <c r="D34" s="63"/>
      <c r="Z34" t="s">
        <v>30</v>
      </c>
      <c r="AA34" s="63"/>
    </row>
    <row r="35" spans="2:27" x14ac:dyDescent="0.25">
      <c r="B35" t="s">
        <v>31</v>
      </c>
      <c r="C35" s="64"/>
      <c r="D35" s="63"/>
      <c r="Z35" t="s">
        <v>31</v>
      </c>
      <c r="AA35" s="63"/>
    </row>
    <row r="36" spans="2:27" x14ac:dyDescent="0.25">
      <c r="B36" t="s">
        <v>17</v>
      </c>
      <c r="C36" s="64"/>
      <c r="D36" s="63"/>
      <c r="Z36" t="s">
        <v>17</v>
      </c>
      <c r="AA36" s="63"/>
    </row>
    <row r="37" spans="2:27" x14ac:dyDescent="0.25">
      <c r="B37" t="s">
        <v>32</v>
      </c>
      <c r="C37" s="64"/>
      <c r="Z37" t="s">
        <v>348</v>
      </c>
      <c r="AA37" s="63"/>
    </row>
    <row r="38" spans="2:27" x14ac:dyDescent="0.25">
      <c r="Z38" t="s">
        <v>22</v>
      </c>
      <c r="AA38" s="63"/>
    </row>
    <row r="40" spans="2:27" ht="15.75" x14ac:dyDescent="0.25">
      <c r="B40" s="18" t="s">
        <v>349</v>
      </c>
      <c r="C40" s="19" t="s">
        <v>350</v>
      </c>
      <c r="D40" s="19" t="s">
        <v>351</v>
      </c>
    </row>
    <row r="41" spans="2:27" x14ac:dyDescent="0.25">
      <c r="B41" s="20" t="s">
        <v>16</v>
      </c>
      <c r="C41" s="4" t="s">
        <v>352</v>
      </c>
      <c r="D41" s="4" t="s">
        <v>352</v>
      </c>
    </row>
    <row r="42" spans="2:27" x14ac:dyDescent="0.25">
      <c r="B42" s="20" t="s">
        <v>21</v>
      </c>
      <c r="C42" s="4" t="s">
        <v>352</v>
      </c>
      <c r="D42" s="4" t="s">
        <v>352</v>
      </c>
    </row>
    <row r="43" spans="2:27" x14ac:dyDescent="0.25">
      <c r="B43" s="20" t="s">
        <v>27</v>
      </c>
      <c r="C43" s="4" t="s">
        <v>352</v>
      </c>
      <c r="D43" s="4" t="s">
        <v>352</v>
      </c>
    </row>
    <row r="44" spans="2:27" x14ac:dyDescent="0.25">
      <c r="B44" s="20" t="s">
        <v>33</v>
      </c>
      <c r="C44" s="4" t="s">
        <v>352</v>
      </c>
      <c r="D44" s="4" t="s">
        <v>352</v>
      </c>
    </row>
    <row r="45" spans="2:27" x14ac:dyDescent="0.25">
      <c r="B45" s="4" t="s">
        <v>2</v>
      </c>
      <c r="C45" s="4" t="s">
        <v>352</v>
      </c>
      <c r="D45" s="4" t="s">
        <v>352</v>
      </c>
    </row>
    <row r="46" spans="2:27" x14ac:dyDescent="0.25">
      <c r="B46" s="4" t="s">
        <v>1</v>
      </c>
      <c r="C46" s="4" t="s">
        <v>352</v>
      </c>
      <c r="D46" s="4" t="s">
        <v>352</v>
      </c>
    </row>
    <row r="47" spans="2:27" x14ac:dyDescent="0.25">
      <c r="B47" s="4" t="s">
        <v>0</v>
      </c>
      <c r="C47" s="4" t="s">
        <v>352</v>
      </c>
      <c r="D47" s="4" t="s">
        <v>352</v>
      </c>
    </row>
  </sheetData>
  <mergeCells count="12">
    <mergeCell ref="T11:T15"/>
    <mergeCell ref="U11:U15"/>
    <mergeCell ref="AA11:AA38"/>
    <mergeCell ref="C24:C26"/>
    <mergeCell ref="C27:C32"/>
    <mergeCell ref="C33:C37"/>
    <mergeCell ref="C11:C23"/>
    <mergeCell ref="D11:D36"/>
    <mergeCell ref="H11:H17"/>
    <mergeCell ref="I11:I17"/>
    <mergeCell ref="M11:M16"/>
    <mergeCell ref="N11:N1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F4E28C-18A5-4AFA-8AF6-84E52827BD93}">
  <dimension ref="B1:AR44"/>
  <sheetViews>
    <sheetView topLeftCell="AF1" workbookViewId="0">
      <selection activeCell="AP6" sqref="AP6"/>
    </sheetView>
  </sheetViews>
  <sheetFormatPr defaultRowHeight="15" x14ac:dyDescent="0.25"/>
  <cols>
    <col min="2" max="2" width="87" bestFit="1" customWidth="1"/>
    <col min="3" max="3" width="11.28515625" bestFit="1" customWidth="1"/>
    <col min="5" max="5" width="33.42578125" bestFit="1" customWidth="1"/>
    <col min="6" max="6" width="10.5703125" bestFit="1" customWidth="1"/>
    <col min="7" max="7" width="91" bestFit="1" customWidth="1"/>
    <col min="15" max="15" width="12.140625" bestFit="1" customWidth="1"/>
    <col min="16" max="16" width="5" bestFit="1" customWidth="1"/>
    <col min="17" max="17" width="19" bestFit="1" customWidth="1"/>
    <col min="18" max="18" width="19.42578125" bestFit="1" customWidth="1"/>
    <col min="28" max="28" width="12.85546875" bestFit="1" customWidth="1"/>
    <col min="33" max="35" width="19.5703125" bestFit="1" customWidth="1"/>
    <col min="36" max="36" width="6.85546875" bestFit="1" customWidth="1"/>
    <col min="37" max="39" width="19.5703125" bestFit="1" customWidth="1"/>
    <col min="44" max="44" width="9.85546875" bestFit="1" customWidth="1"/>
  </cols>
  <sheetData>
    <row r="1" spans="2:44" ht="86.25" customHeight="1" x14ac:dyDescent="0.25">
      <c r="E1" s="43" t="s">
        <v>369</v>
      </c>
      <c r="AP1" s="9" t="s">
        <v>370</v>
      </c>
      <c r="AQ1" s="9" t="s">
        <v>371</v>
      </c>
    </row>
    <row r="2" spans="2:44" ht="15.75" x14ac:dyDescent="0.25">
      <c r="B2" s="44" t="s">
        <v>372</v>
      </c>
      <c r="C2" s="44" t="s">
        <v>324</v>
      </c>
      <c r="E2" s="45" t="s">
        <v>373</v>
      </c>
      <c r="F2" s="45" t="s">
        <v>374</v>
      </c>
      <c r="G2" s="45" t="s">
        <v>375</v>
      </c>
    </row>
    <row r="3" spans="2:44" x14ac:dyDescent="0.25">
      <c r="B3" t="s">
        <v>376</v>
      </c>
      <c r="C3" t="s">
        <v>377</v>
      </c>
      <c r="E3" s="4" t="s">
        <v>0</v>
      </c>
      <c r="F3" s="4" t="s">
        <v>378</v>
      </c>
      <c r="G3" s="4" t="s">
        <v>379</v>
      </c>
      <c r="Y3" s="46" t="s">
        <v>380</v>
      </c>
      <c r="Z3" t="s">
        <v>366</v>
      </c>
      <c r="AP3" s="2" t="s">
        <v>1</v>
      </c>
      <c r="AQ3" s="2" t="s">
        <v>2</v>
      </c>
      <c r="AR3" s="2" t="s">
        <v>367</v>
      </c>
    </row>
    <row r="4" spans="2:44" ht="16.5" x14ac:dyDescent="0.25">
      <c r="E4" s="4" t="s">
        <v>1</v>
      </c>
      <c r="F4" s="4" t="s">
        <v>381</v>
      </c>
      <c r="G4" s="4" t="s">
        <v>382</v>
      </c>
      <c r="O4" s="46" t="s">
        <v>383</v>
      </c>
      <c r="Q4" s="4" t="s">
        <v>215</v>
      </c>
      <c r="AA4" t="s">
        <v>384</v>
      </c>
      <c r="AB4" t="s">
        <v>385</v>
      </c>
      <c r="AJ4" t="s">
        <v>386</v>
      </c>
      <c r="AP4" s="4">
        <v>2021</v>
      </c>
      <c r="AQ4" s="4" t="s">
        <v>42</v>
      </c>
      <c r="AR4" s="41">
        <v>4340.74</v>
      </c>
    </row>
    <row r="5" spans="2:44" ht="16.5" x14ac:dyDescent="0.25">
      <c r="E5" s="4" t="s">
        <v>2</v>
      </c>
      <c r="F5" s="4" t="s">
        <v>378</v>
      </c>
      <c r="G5" s="4" t="s">
        <v>387</v>
      </c>
      <c r="Q5" s="4" t="s">
        <v>227</v>
      </c>
      <c r="AA5" t="s">
        <v>388</v>
      </c>
      <c r="AB5" t="s">
        <v>389</v>
      </c>
      <c r="AP5" s="4">
        <v>2021</v>
      </c>
      <c r="AQ5" s="4" t="s">
        <v>45</v>
      </c>
      <c r="AR5" s="41">
        <v>5209.07</v>
      </c>
    </row>
    <row r="6" spans="2:44" ht="16.5" x14ac:dyDescent="0.25">
      <c r="B6" t="s">
        <v>390</v>
      </c>
      <c r="E6" s="4" t="s">
        <v>3</v>
      </c>
      <c r="F6" s="66" t="s">
        <v>381</v>
      </c>
      <c r="G6" s="65" t="s">
        <v>391</v>
      </c>
      <c r="Q6" s="4" t="s">
        <v>239</v>
      </c>
      <c r="AA6" t="s">
        <v>392</v>
      </c>
      <c r="AB6" t="s">
        <v>393</v>
      </c>
      <c r="AG6" t="s">
        <v>361</v>
      </c>
      <c r="AH6" t="s">
        <v>362</v>
      </c>
      <c r="AI6" t="s">
        <v>363</v>
      </c>
      <c r="AJ6" s="12" t="s">
        <v>383</v>
      </c>
      <c r="AK6" t="s">
        <v>364</v>
      </c>
      <c r="AL6" t="s">
        <v>365</v>
      </c>
      <c r="AM6" t="s">
        <v>366</v>
      </c>
      <c r="AP6" s="4">
        <v>2021</v>
      </c>
      <c r="AQ6" s="4" t="s">
        <v>46</v>
      </c>
      <c r="AR6" s="41">
        <v>4927.0200000000004</v>
      </c>
    </row>
    <row r="7" spans="2:44" ht="16.5" x14ac:dyDescent="0.25">
      <c r="B7" t="s">
        <v>394</v>
      </c>
      <c r="E7" s="4" t="s">
        <v>4</v>
      </c>
      <c r="F7" s="66"/>
      <c r="G7" s="65"/>
      <c r="Q7" s="4" t="s">
        <v>251</v>
      </c>
      <c r="AA7" t="s">
        <v>395</v>
      </c>
      <c r="AB7" t="s">
        <v>396</v>
      </c>
      <c r="AP7" s="4">
        <v>2021</v>
      </c>
      <c r="AQ7" s="4" t="s">
        <v>47</v>
      </c>
      <c r="AR7" s="41">
        <v>5287.75</v>
      </c>
    </row>
    <row r="8" spans="2:44" ht="16.5" x14ac:dyDescent="0.25">
      <c r="E8" s="4" t="s">
        <v>5</v>
      </c>
      <c r="F8" s="66"/>
      <c r="G8" s="65"/>
      <c r="Q8" s="4" t="s">
        <v>263</v>
      </c>
      <c r="AA8" t="s">
        <v>397</v>
      </c>
      <c r="AB8" t="s">
        <v>398</v>
      </c>
      <c r="AG8" t="s">
        <v>399</v>
      </c>
      <c r="AH8" t="s">
        <v>400</v>
      </c>
      <c r="AI8" t="s">
        <v>401</v>
      </c>
      <c r="AK8" t="s">
        <v>402</v>
      </c>
      <c r="AL8" t="s">
        <v>403</v>
      </c>
      <c r="AM8" t="s">
        <v>404</v>
      </c>
      <c r="AP8" s="4">
        <v>2021</v>
      </c>
      <c r="AQ8" s="4" t="s">
        <v>48</v>
      </c>
      <c r="AR8" s="41">
        <v>5425.69</v>
      </c>
    </row>
    <row r="9" spans="2:44" ht="16.5" x14ac:dyDescent="0.25">
      <c r="E9" s="4" t="s">
        <v>6</v>
      </c>
      <c r="F9" s="66"/>
      <c r="G9" s="65"/>
      <c r="Q9" s="4" t="s">
        <v>275</v>
      </c>
      <c r="AA9" t="s">
        <v>405</v>
      </c>
      <c r="AB9" t="s">
        <v>406</v>
      </c>
      <c r="AP9" s="4">
        <v>2021</v>
      </c>
      <c r="AQ9" s="4" t="s">
        <v>49</v>
      </c>
      <c r="AR9" s="41">
        <v>6123.95</v>
      </c>
    </row>
    <row r="10" spans="2:44" ht="16.5" x14ac:dyDescent="0.25">
      <c r="E10" s="4" t="s">
        <v>7</v>
      </c>
      <c r="F10" s="66"/>
      <c r="G10" s="65"/>
      <c r="Q10" s="4" t="s">
        <v>287</v>
      </c>
      <c r="AA10" t="s">
        <v>407</v>
      </c>
      <c r="AB10" t="s">
        <v>408</v>
      </c>
      <c r="AP10" s="4">
        <v>2021</v>
      </c>
      <c r="AQ10" s="4" t="s">
        <v>50</v>
      </c>
      <c r="AR10" s="41">
        <v>6185.03</v>
      </c>
    </row>
    <row r="11" spans="2:44" ht="16.5" x14ac:dyDescent="0.25">
      <c r="E11" s="4" t="s">
        <v>8</v>
      </c>
      <c r="F11" s="66"/>
      <c r="G11" s="65"/>
      <c r="Q11" s="4" t="s">
        <v>226</v>
      </c>
      <c r="AA11" t="s">
        <v>409</v>
      </c>
      <c r="AB11" t="s">
        <v>410</v>
      </c>
      <c r="AP11" s="4">
        <v>2021</v>
      </c>
      <c r="AQ11" s="4" t="s">
        <v>51</v>
      </c>
      <c r="AR11" s="41">
        <v>5634.58</v>
      </c>
    </row>
    <row r="12" spans="2:44" ht="16.5" x14ac:dyDescent="0.25">
      <c r="E12" s="4" t="s">
        <v>9</v>
      </c>
      <c r="F12" s="66"/>
      <c r="G12" s="65"/>
      <c r="Q12" s="4" t="s">
        <v>238</v>
      </c>
      <c r="AA12" t="s">
        <v>411</v>
      </c>
      <c r="AB12" t="s">
        <v>412</v>
      </c>
      <c r="AP12" s="4">
        <v>2021</v>
      </c>
      <c r="AQ12" s="4" t="s">
        <v>52</v>
      </c>
      <c r="AR12" s="41">
        <v>6244.27</v>
      </c>
    </row>
    <row r="13" spans="2:44" ht="16.5" x14ac:dyDescent="0.25">
      <c r="E13" s="4" t="s">
        <v>10</v>
      </c>
      <c r="F13" s="66"/>
      <c r="G13" s="65"/>
      <c r="Q13" s="4" t="s">
        <v>250</v>
      </c>
      <c r="AA13" t="s">
        <v>413</v>
      </c>
      <c r="AB13" t="s">
        <v>414</v>
      </c>
      <c r="AP13" s="4">
        <v>2021</v>
      </c>
      <c r="AQ13" s="4" t="s">
        <v>53</v>
      </c>
      <c r="AR13" s="41">
        <v>7054.84</v>
      </c>
    </row>
    <row r="14" spans="2:44" ht="16.5" x14ac:dyDescent="0.25">
      <c r="E14" s="4" t="s">
        <v>11</v>
      </c>
      <c r="F14" s="66"/>
      <c r="G14" s="65"/>
      <c r="Q14" s="4" t="s">
        <v>262</v>
      </c>
      <c r="AA14" t="s">
        <v>415</v>
      </c>
      <c r="AB14" t="s">
        <v>416</v>
      </c>
      <c r="AP14" s="4">
        <v>2021</v>
      </c>
      <c r="AQ14" s="4" t="s">
        <v>55</v>
      </c>
      <c r="AR14" s="41">
        <v>5593.24</v>
      </c>
    </row>
    <row r="15" spans="2:44" ht="16.5" x14ac:dyDescent="0.25">
      <c r="E15" s="4" t="s">
        <v>12</v>
      </c>
      <c r="F15" s="66"/>
      <c r="G15" s="65"/>
      <c r="Q15" s="4" t="s">
        <v>274</v>
      </c>
      <c r="S15" s="47"/>
      <c r="AA15" t="s">
        <v>48</v>
      </c>
      <c r="AB15" t="s">
        <v>417</v>
      </c>
      <c r="AP15" s="4">
        <v>2021</v>
      </c>
      <c r="AQ15" s="4" t="s">
        <v>56</v>
      </c>
      <c r="AR15" s="41">
        <v>6423.07</v>
      </c>
    </row>
    <row r="16" spans="2:44" ht="16.5" x14ac:dyDescent="0.25">
      <c r="E16" s="4" t="s">
        <v>13</v>
      </c>
      <c r="F16" s="66"/>
      <c r="G16" s="65"/>
      <c r="Q16" s="4" t="s">
        <v>286</v>
      </c>
      <c r="S16" s="47"/>
      <c r="AP16" s="4">
        <v>2022</v>
      </c>
      <c r="AQ16" s="4" t="s">
        <v>42</v>
      </c>
      <c r="AR16" s="41">
        <v>7529.41</v>
      </c>
    </row>
    <row r="17" spans="5:44" ht="16.5" x14ac:dyDescent="0.25">
      <c r="E17" s="4" t="s">
        <v>14</v>
      </c>
      <c r="F17" s="66"/>
      <c r="G17" s="65"/>
      <c r="Q17" s="4" t="s">
        <v>298</v>
      </c>
      <c r="S17" s="47"/>
      <c r="AP17" s="4">
        <v>2022</v>
      </c>
      <c r="AQ17" s="4" t="s">
        <v>45</v>
      </c>
      <c r="AR17" s="41">
        <v>8448.01</v>
      </c>
    </row>
    <row r="18" spans="5:44" ht="16.5" x14ac:dyDescent="0.25">
      <c r="E18" s="4" t="s">
        <v>15</v>
      </c>
      <c r="F18" s="66"/>
      <c r="G18" s="65"/>
      <c r="S18" s="47"/>
      <c r="AP18" s="4">
        <v>2022</v>
      </c>
      <c r="AQ18" s="4" t="s">
        <v>46</v>
      </c>
      <c r="AR18" s="41">
        <v>9238.74</v>
      </c>
    </row>
    <row r="19" spans="5:44" ht="16.5" x14ac:dyDescent="0.25">
      <c r="E19" s="4" t="s">
        <v>17</v>
      </c>
      <c r="F19" s="66"/>
      <c r="G19" s="23" t="s">
        <v>418</v>
      </c>
      <c r="S19" s="47"/>
      <c r="AP19" s="4">
        <v>2022</v>
      </c>
      <c r="AQ19" s="4" t="s">
        <v>47</v>
      </c>
      <c r="AR19" s="41">
        <v>9682.7800000000007</v>
      </c>
    </row>
    <row r="20" spans="5:44" ht="16.5" x14ac:dyDescent="0.25">
      <c r="E20" s="4" t="s">
        <v>18</v>
      </c>
      <c r="F20" s="66"/>
      <c r="G20" s="66" t="s">
        <v>419</v>
      </c>
      <c r="S20" s="47"/>
      <c r="AP20" s="4">
        <v>2022</v>
      </c>
      <c r="AQ20" s="4" t="s">
        <v>48</v>
      </c>
      <c r="AR20" s="41">
        <v>10887.97</v>
      </c>
    </row>
    <row r="21" spans="5:44" ht="16.5" x14ac:dyDescent="0.25">
      <c r="E21" s="4" t="s">
        <v>19</v>
      </c>
      <c r="F21" s="66"/>
      <c r="G21" s="66"/>
      <c r="S21" s="47"/>
      <c r="AP21" s="4">
        <v>2022</v>
      </c>
      <c r="AQ21" s="4" t="s">
        <v>49</v>
      </c>
      <c r="AR21" s="41">
        <v>10302.049999999999</v>
      </c>
    </row>
    <row r="22" spans="5:44" ht="16.5" x14ac:dyDescent="0.25">
      <c r="E22" s="4" t="s">
        <v>20</v>
      </c>
      <c r="F22" s="66"/>
      <c r="G22" s="66"/>
      <c r="S22" s="47"/>
      <c r="AP22" s="4">
        <v>2022</v>
      </c>
      <c r="AQ22" s="4" t="s">
        <v>50</v>
      </c>
      <c r="AR22" s="41">
        <v>9889.7900000000009</v>
      </c>
    </row>
    <row r="23" spans="5:44" ht="16.5" x14ac:dyDescent="0.25">
      <c r="E23" s="4" t="s">
        <v>22</v>
      </c>
      <c r="F23" s="66"/>
      <c r="G23" s="22" t="s">
        <v>420</v>
      </c>
      <c r="S23" s="47"/>
      <c r="AP23" s="4">
        <v>2022</v>
      </c>
      <c r="AQ23" s="4" t="s">
        <v>51</v>
      </c>
      <c r="AR23" s="41">
        <v>9125.41</v>
      </c>
    </row>
    <row r="24" spans="5:44" ht="16.5" x14ac:dyDescent="0.25">
      <c r="E24" s="4" t="s">
        <v>23</v>
      </c>
      <c r="F24" s="66"/>
      <c r="G24" s="22" t="s">
        <v>421</v>
      </c>
      <c r="S24" s="47"/>
      <c r="AP24" s="4">
        <v>2022</v>
      </c>
      <c r="AQ24" s="4" t="s">
        <v>52</v>
      </c>
      <c r="AR24" s="41">
        <v>8301.36</v>
      </c>
    </row>
    <row r="25" spans="5:44" ht="16.5" x14ac:dyDescent="0.25">
      <c r="E25" s="4" t="s">
        <v>24</v>
      </c>
      <c r="F25" s="66"/>
      <c r="G25" s="22" t="s">
        <v>422</v>
      </c>
      <c r="S25" s="47"/>
      <c r="AP25" s="4">
        <v>2022</v>
      </c>
      <c r="AQ25" s="4" t="s">
        <v>53</v>
      </c>
      <c r="AR25" s="41">
        <v>9124.49</v>
      </c>
    </row>
    <row r="26" spans="5:44" ht="16.5" x14ac:dyDescent="0.25">
      <c r="E26" s="4" t="s">
        <v>25</v>
      </c>
      <c r="F26" s="66"/>
      <c r="G26" s="22" t="s">
        <v>423</v>
      </c>
      <c r="AP26" s="4">
        <v>2022</v>
      </c>
      <c r="AQ26" s="4" t="s">
        <v>55</v>
      </c>
      <c r="AR26" s="41">
        <v>8470.56</v>
      </c>
    </row>
    <row r="27" spans="5:44" ht="16.5" x14ac:dyDescent="0.25">
      <c r="E27" s="4" t="s">
        <v>26</v>
      </c>
      <c r="F27" s="66"/>
      <c r="G27" s="22" t="s">
        <v>424</v>
      </c>
      <c r="AP27" s="4">
        <v>2022</v>
      </c>
      <c r="AQ27" s="4" t="s">
        <v>56</v>
      </c>
      <c r="AR27" s="41">
        <v>8361.66</v>
      </c>
    </row>
    <row r="28" spans="5:44" ht="16.5" x14ac:dyDescent="0.25">
      <c r="E28" s="4" t="s">
        <v>28</v>
      </c>
      <c r="F28" s="66"/>
      <c r="G28" s="22" t="s">
        <v>425</v>
      </c>
      <c r="AP28" s="4">
        <v>2023</v>
      </c>
      <c r="AQ28" s="4" t="s">
        <v>42</v>
      </c>
      <c r="AR28" s="41">
        <v>8178</v>
      </c>
    </row>
    <row r="29" spans="5:44" ht="16.5" x14ac:dyDescent="0.25">
      <c r="E29" s="4" t="s">
        <v>29</v>
      </c>
      <c r="F29" s="66"/>
      <c r="G29" s="22" t="s">
        <v>426</v>
      </c>
      <c r="AP29" s="4">
        <v>2023</v>
      </c>
      <c r="AQ29" s="4" t="s">
        <v>45</v>
      </c>
      <c r="AR29" s="41">
        <v>8054.62</v>
      </c>
    </row>
    <row r="30" spans="5:44" ht="16.5" x14ac:dyDescent="0.25">
      <c r="E30" s="4" t="s">
        <v>30</v>
      </c>
      <c r="F30" s="66"/>
      <c r="G30" s="22" t="s">
        <v>427</v>
      </c>
      <c r="AP30" s="4">
        <v>2023</v>
      </c>
      <c r="AQ30" s="4" t="s">
        <v>46</v>
      </c>
      <c r="AR30" s="41">
        <v>7746.88</v>
      </c>
    </row>
    <row r="31" spans="5:44" ht="16.5" x14ac:dyDescent="0.25">
      <c r="E31" s="4" t="s">
        <v>31</v>
      </c>
      <c r="F31" s="66"/>
      <c r="G31" s="22" t="s">
        <v>428</v>
      </c>
      <c r="O31" s="36"/>
      <c r="P31" s="36"/>
      <c r="Q31" s="36"/>
      <c r="R31" s="36"/>
      <c r="S31" s="36"/>
      <c r="T31" s="36"/>
      <c r="U31" s="36"/>
      <c r="AP31" s="4">
        <v>2023</v>
      </c>
      <c r="AQ31" s="4" t="s">
        <v>47</v>
      </c>
      <c r="AR31" s="41">
        <v>7830.71</v>
      </c>
    </row>
    <row r="32" spans="5:44" ht="16.5" x14ac:dyDescent="0.25">
      <c r="E32" s="4" t="s">
        <v>32</v>
      </c>
      <c r="F32" s="66"/>
      <c r="G32" s="22" t="s">
        <v>429</v>
      </c>
      <c r="R32" s="36"/>
      <c r="S32" s="36"/>
      <c r="T32" s="36"/>
      <c r="U32" s="36"/>
      <c r="AP32" s="4">
        <v>2023</v>
      </c>
      <c r="AQ32" s="4" t="s">
        <v>48</v>
      </c>
      <c r="AR32" s="41">
        <v>7054.67</v>
      </c>
    </row>
    <row r="33" spans="5:21" ht="45" x14ac:dyDescent="0.25">
      <c r="E33" s="17" t="s">
        <v>16</v>
      </c>
      <c r="F33" s="66"/>
      <c r="G33" s="17" t="s">
        <v>430</v>
      </c>
      <c r="R33" s="36"/>
      <c r="S33" s="36"/>
      <c r="T33" s="36"/>
      <c r="U33" s="36"/>
    </row>
    <row r="34" spans="5:21" x14ac:dyDescent="0.25">
      <c r="E34" s="23" t="s">
        <v>21</v>
      </c>
      <c r="F34" s="66"/>
      <c r="G34" s="22" t="s">
        <v>431</v>
      </c>
      <c r="R34" s="36"/>
      <c r="S34" s="36"/>
      <c r="T34" s="36"/>
      <c r="U34" s="36"/>
    </row>
    <row r="35" spans="5:21" x14ac:dyDescent="0.25">
      <c r="E35" s="23" t="s">
        <v>27</v>
      </c>
      <c r="F35" s="66"/>
      <c r="G35" s="17" t="s">
        <v>432</v>
      </c>
      <c r="R35" s="36"/>
      <c r="S35" s="36"/>
      <c r="T35" s="36"/>
      <c r="U35" s="36"/>
    </row>
    <row r="36" spans="5:21" x14ac:dyDescent="0.25">
      <c r="E36" s="17" t="s">
        <v>33</v>
      </c>
      <c r="F36" s="66"/>
      <c r="G36" s="17" t="s">
        <v>433</v>
      </c>
      <c r="R36" s="36"/>
      <c r="S36" s="36"/>
      <c r="T36" s="36"/>
      <c r="U36" s="36"/>
    </row>
    <row r="37" spans="5:21" x14ac:dyDescent="0.25">
      <c r="E37" s="23" t="s">
        <v>354</v>
      </c>
      <c r="F37" s="66"/>
      <c r="G37" s="4" t="s">
        <v>434</v>
      </c>
      <c r="R37" s="36"/>
      <c r="S37" s="36"/>
      <c r="T37" s="36"/>
      <c r="U37" s="36"/>
    </row>
    <row r="38" spans="5:21" x14ac:dyDescent="0.25">
      <c r="E38" s="6" t="s">
        <v>39</v>
      </c>
      <c r="F38" s="66"/>
      <c r="G38" s="4" t="s">
        <v>435</v>
      </c>
      <c r="R38" s="36"/>
      <c r="S38" s="36"/>
      <c r="T38" s="36"/>
      <c r="U38" s="36"/>
    </row>
    <row r="39" spans="5:21" x14ac:dyDescent="0.25">
      <c r="E39" s="6" t="s">
        <v>38</v>
      </c>
      <c r="F39" s="66"/>
      <c r="G39" s="4" t="s">
        <v>436</v>
      </c>
      <c r="R39" s="36"/>
      <c r="S39" s="36"/>
      <c r="T39" s="36"/>
      <c r="U39" s="36"/>
    </row>
    <row r="40" spans="5:21" x14ac:dyDescent="0.25">
      <c r="E40" s="6" t="s">
        <v>37</v>
      </c>
      <c r="F40" s="66"/>
      <c r="G40" s="4" t="s">
        <v>437</v>
      </c>
      <c r="R40" s="36"/>
      <c r="S40" s="36"/>
      <c r="T40" s="36"/>
      <c r="U40" s="36"/>
    </row>
    <row r="41" spans="5:21" x14ac:dyDescent="0.25">
      <c r="E41" s="6" t="s">
        <v>36</v>
      </c>
      <c r="F41" s="66"/>
      <c r="G41" s="4" t="s">
        <v>438</v>
      </c>
      <c r="R41" s="36"/>
      <c r="S41" s="36"/>
      <c r="T41" s="36"/>
      <c r="U41" s="36"/>
    </row>
    <row r="42" spans="5:21" x14ac:dyDescent="0.25">
      <c r="E42" s="6" t="s">
        <v>35</v>
      </c>
      <c r="F42" s="66"/>
      <c r="G42" s="4" t="s">
        <v>439</v>
      </c>
      <c r="R42" s="36"/>
      <c r="S42" s="36"/>
      <c r="T42" s="36"/>
      <c r="U42" s="36"/>
    </row>
    <row r="43" spans="5:21" x14ac:dyDescent="0.25">
      <c r="E43" s="6" t="s">
        <v>40</v>
      </c>
      <c r="F43" s="66"/>
      <c r="G43" s="4" t="s">
        <v>440</v>
      </c>
      <c r="R43" s="36"/>
      <c r="S43" s="36"/>
      <c r="T43" s="36"/>
      <c r="U43" s="36"/>
    </row>
    <row r="44" spans="5:21" x14ac:dyDescent="0.25">
      <c r="E44" s="6" t="s">
        <v>348</v>
      </c>
      <c r="F44" s="66"/>
      <c r="G44" s="4" t="s">
        <v>441</v>
      </c>
      <c r="R44" s="36"/>
      <c r="S44" s="36"/>
      <c r="T44" s="36"/>
      <c r="U44" s="36"/>
    </row>
  </sheetData>
  <mergeCells count="3">
    <mergeCell ref="F6:F44"/>
    <mergeCell ref="G6:G18"/>
    <mergeCell ref="G20:G2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83928C-309C-4952-AEEC-3FF1D498069D}">
  <dimension ref="C3:L29"/>
  <sheetViews>
    <sheetView tabSelected="1" workbookViewId="0">
      <selection activeCell="F10" sqref="F10"/>
    </sheetView>
  </sheetViews>
  <sheetFormatPr defaultRowHeight="15" x14ac:dyDescent="0.25"/>
  <cols>
    <col min="2" max="2" width="9.140625" customWidth="1"/>
    <col min="3" max="3" width="33.42578125" bestFit="1" customWidth="1"/>
    <col min="4" max="4" width="20.28515625" bestFit="1" customWidth="1"/>
    <col min="5" max="5" width="5.7109375" bestFit="1" customWidth="1"/>
    <col min="6" max="6" width="6.28515625" bestFit="1" customWidth="1"/>
    <col min="7" max="7" width="12" bestFit="1" customWidth="1"/>
    <col min="9" max="9" width="20.28515625" bestFit="1" customWidth="1"/>
    <col min="10" max="10" width="7.42578125" bestFit="1" customWidth="1"/>
    <col min="11" max="11" width="8.28515625" bestFit="1" customWidth="1"/>
    <col min="12" max="12" width="12" bestFit="1" customWidth="1"/>
  </cols>
  <sheetData>
    <row r="3" spans="3:12" x14ac:dyDescent="0.25">
      <c r="C3" s="4" t="s">
        <v>301</v>
      </c>
      <c r="D3" s="21" t="s">
        <v>353</v>
      </c>
      <c r="E3" s="21" t="s">
        <v>41</v>
      </c>
      <c r="F3" s="21" t="s">
        <v>43</v>
      </c>
      <c r="G3" s="21" t="s">
        <v>44</v>
      </c>
      <c r="I3" s="21" t="s">
        <v>353</v>
      </c>
      <c r="J3" s="21" t="s">
        <v>41</v>
      </c>
      <c r="K3" s="21" t="s">
        <v>43</v>
      </c>
      <c r="L3" s="21" t="s">
        <v>44</v>
      </c>
    </row>
    <row r="4" spans="3:12" x14ac:dyDescent="0.25">
      <c r="C4" s="4" t="s">
        <v>3</v>
      </c>
      <c r="D4" s="4" t="s">
        <v>16</v>
      </c>
      <c r="E4" s="4" cm="1">
        <f t="array" ref="E4">INDEX('Main data'!$E$1:$AG$376,MATCH(1,('Main data'!$A$1:$A$376='EDA and Analysis'!E$3)*('Main data'!$D$2:$D$376='EDA and Analysis'!$C$3),0),MATCH('EDA and Analysis'!$C4,'Main data'!$E$1:$AG$1,0))</f>
        <v>173.2</v>
      </c>
      <c r="F4" s="4" cm="1">
        <f t="array" ref="F4">INDEX('Main data'!$E$1:$AG$376,MATCH(1,('Main data'!$A$1:$A$376='EDA and Analysis'!F$3)*('Main data'!$D$2:$D$376='EDA and Analysis'!$C$3),0),MATCH('EDA and Analysis'!$C4,'Main data'!$E$1:$AG$1,0))</f>
        <v>174.7</v>
      </c>
      <c r="G4" s="4" cm="1">
        <f t="array" ref="G4">INDEX('Main data'!$E$1:$AG$376,MATCH(1,('Main data'!$A$1:$A$376='EDA and Analysis'!G$3)*('Main data'!$D$2:$D$376='EDA and Analysis'!$C$3),0),MATCH('EDA and Analysis'!$C4,'Main data'!$E$1:$AG$1,0))</f>
        <v>173.8</v>
      </c>
      <c r="I4" s="4" t="s">
        <v>16</v>
      </c>
      <c r="J4" s="4">
        <f>SUMIFS(E$4:E$29,$D$4:$D$29,$I4)</f>
        <v>2290.7000000000007</v>
      </c>
      <c r="K4" s="4">
        <f>SUMIFS(F$4:F$29,$D$4:$D$29,$I4)</f>
        <v>2335.1</v>
      </c>
      <c r="L4" s="4">
        <f>SUMIFS(G$4:G$29,$D$4:$D$29,$I4)</f>
        <v>2289.6000000000004</v>
      </c>
    </row>
    <row r="5" spans="3:12" x14ac:dyDescent="0.25">
      <c r="C5" s="4" t="s">
        <v>4</v>
      </c>
      <c r="D5" s="4" t="s">
        <v>16</v>
      </c>
      <c r="E5" s="4" cm="1">
        <f t="array" ref="E5">INDEX('Main data'!$E$1:$AG$376,MATCH(1,('Main data'!$A$1:$A$376='EDA and Analysis'!E$3)*('Main data'!$D$2:$D$376='EDA and Analysis'!$C$3),0),MATCH('EDA and Analysis'!$C5,'Main data'!$E$1:$AG$1,0))</f>
        <v>211.5</v>
      </c>
      <c r="F5" s="4" cm="1">
        <f t="array" ref="F5">INDEX('Main data'!$E$1:$AG$376,MATCH(1,('Main data'!$A$1:$A$376='EDA and Analysis'!F$3)*('Main data'!$D$2:$D$376='EDA and Analysis'!$C$3),0),MATCH('EDA and Analysis'!$C5,'Main data'!$E$1:$AG$1,0))</f>
        <v>219.4</v>
      </c>
      <c r="G5" s="4" cm="1">
        <f t="array" ref="G5">INDEX('Main data'!$E$1:$AG$376,MATCH(1,('Main data'!$A$1:$A$376='EDA and Analysis'!G$3)*('Main data'!$D$2:$D$376='EDA and Analysis'!$C$3),0),MATCH('EDA and Analysis'!$C5,'Main data'!$E$1:$AG$1,0))</f>
        <v>209.3</v>
      </c>
      <c r="I5" s="6" t="s">
        <v>21</v>
      </c>
      <c r="J5" s="4">
        <f t="shared" ref="J5:J7" si="0">SUMIFS(E$4:E$29,$D$4:$D$29,$I5)</f>
        <v>569.90000000000009</v>
      </c>
      <c r="K5" s="4">
        <f t="shared" ref="K5:K7" si="1">SUMIFS(F$4:F$29,$D$4:$D$29,$I5)</f>
        <v>528.70000000000005</v>
      </c>
      <c r="L5" s="4">
        <f>SUMIFS(G$4:G$29,$D$4:$D$29,$I5)</f>
        <v>551.79999999999995</v>
      </c>
    </row>
    <row r="6" spans="3:12" x14ac:dyDescent="0.25">
      <c r="C6" s="4" t="s">
        <v>5</v>
      </c>
      <c r="D6" s="4" t="s">
        <v>16</v>
      </c>
      <c r="E6" s="4" cm="1">
        <f t="array" ref="E6">INDEX('Main data'!$E$1:$AG$376,MATCH(1,('Main data'!$A$1:$A$376='EDA and Analysis'!E$3)*('Main data'!$D$2:$D$376='EDA and Analysis'!$C$3),0),MATCH('EDA and Analysis'!$C6,'Main data'!$E$1:$AG$1,0))</f>
        <v>171</v>
      </c>
      <c r="F6" s="4" cm="1">
        <f t="array" ref="F6">INDEX('Main data'!$E$1:$AG$376,MATCH(1,('Main data'!$A$1:$A$376='EDA and Analysis'!F$3)*('Main data'!$D$2:$D$376='EDA and Analysis'!$C$3),0),MATCH('EDA and Analysis'!$C6,'Main data'!$E$1:$AG$1,0))</f>
        <v>176.7</v>
      </c>
      <c r="G6" s="4" cm="1">
        <f t="array" ref="G6">INDEX('Main data'!$E$1:$AG$376,MATCH(1,('Main data'!$A$1:$A$376='EDA and Analysis'!G$3)*('Main data'!$D$2:$D$376='EDA and Analysis'!$C$3),0),MATCH('EDA and Analysis'!$C6,'Main data'!$E$1:$AG$1,0))</f>
        <v>169.6</v>
      </c>
      <c r="I6" s="6" t="s">
        <v>27</v>
      </c>
      <c r="J6" s="4">
        <f t="shared" si="0"/>
        <v>1075.7</v>
      </c>
      <c r="K6" s="4">
        <f t="shared" si="1"/>
        <v>1046.5</v>
      </c>
      <c r="L6" s="4">
        <f>SUMIFS(G$4:G$29,$D$4:$D$29,$I6)</f>
        <v>1057.4000000000001</v>
      </c>
    </row>
    <row r="7" spans="3:12" x14ac:dyDescent="0.25">
      <c r="C7" s="4" t="s">
        <v>6</v>
      </c>
      <c r="D7" s="4" t="s">
        <v>16</v>
      </c>
      <c r="E7" s="4" cm="1">
        <f t="array" ref="E7">INDEX('Main data'!$E$1:$AG$376,MATCH(1,('Main data'!$A$1:$A$376='EDA and Analysis'!E$3)*('Main data'!$D$2:$D$376='EDA and Analysis'!$C$3),0),MATCH('EDA and Analysis'!$C7,'Main data'!$E$1:$AG$1,0))</f>
        <v>179.6</v>
      </c>
      <c r="F7" s="4" cm="1">
        <f t="array" ref="F7">INDEX('Main data'!$E$1:$AG$376,MATCH(1,('Main data'!$A$1:$A$376='EDA and Analysis'!F$3)*('Main data'!$D$2:$D$376='EDA and Analysis'!$C$3),0),MATCH('EDA and Analysis'!$C7,'Main data'!$E$1:$AG$1,0))</f>
        <v>179.4</v>
      </c>
      <c r="G7" s="4" cm="1">
        <f t="array" ref="G7">INDEX('Main data'!$E$1:$AG$376,MATCH(1,('Main data'!$A$1:$A$376='EDA and Analysis'!G$3)*('Main data'!$D$2:$D$376='EDA and Analysis'!$C$3),0),MATCH('EDA and Analysis'!$C7,'Main data'!$E$1:$AG$1,0))</f>
        <v>178.4</v>
      </c>
      <c r="I7" s="6" t="s">
        <v>33</v>
      </c>
      <c r="J7" s="4">
        <f t="shared" si="0"/>
        <v>738.09999999999991</v>
      </c>
      <c r="K7" s="4">
        <f t="shared" si="1"/>
        <v>730.59999999999991</v>
      </c>
      <c r="L7" s="4">
        <f>SUMIFS(G$4:G$29,$D$4:$D$29,$I7)</f>
        <v>730.3</v>
      </c>
    </row>
    <row r="8" spans="3:12" x14ac:dyDescent="0.25">
      <c r="C8" s="4" t="s">
        <v>7</v>
      </c>
      <c r="D8" s="4" t="s">
        <v>16</v>
      </c>
      <c r="E8" s="4" cm="1">
        <f t="array" ref="E8">INDEX('Main data'!$E$1:$AG$376,MATCH(1,('Main data'!$A$1:$A$376='EDA and Analysis'!E$3)*('Main data'!$D$2:$D$376='EDA and Analysis'!$C$3),0),MATCH('EDA and Analysis'!$C8,'Main data'!$E$1:$AG$1,0))</f>
        <v>173.3</v>
      </c>
      <c r="F8" s="4" cm="1">
        <f t="array" ref="F8">INDEX('Main data'!$E$1:$AG$376,MATCH(1,('Main data'!$A$1:$A$376='EDA and Analysis'!F$3)*('Main data'!$D$2:$D$376='EDA and Analysis'!$C$3),0),MATCH('EDA and Analysis'!$C8,'Main data'!$E$1:$AG$1,0))</f>
        <v>164.4</v>
      </c>
      <c r="G8" s="4" cm="1">
        <f t="array" ref="G8">INDEX('Main data'!$E$1:$AG$376,MATCH(1,('Main data'!$A$1:$A$376='EDA and Analysis'!G$3)*('Main data'!$D$2:$D$376='EDA and Analysis'!$C$3),0),MATCH('EDA and Analysis'!$C8,'Main data'!$E$1:$AG$1,0))</f>
        <v>174.9</v>
      </c>
      <c r="I8" s="21" t="s">
        <v>355</v>
      </c>
      <c r="J8" s="4">
        <f>SUM(J4:J7)</f>
        <v>4674.4000000000015</v>
      </c>
      <c r="K8" s="4">
        <f t="shared" ref="K8:L8" si="2">SUM(K4:K7)</f>
        <v>4640.8999999999996</v>
      </c>
      <c r="L8" s="4">
        <f t="shared" si="2"/>
        <v>4629.1000000000004</v>
      </c>
    </row>
    <row r="9" spans="3:12" x14ac:dyDescent="0.25">
      <c r="C9" s="4" t="s">
        <v>8</v>
      </c>
      <c r="D9" s="4" t="s">
        <v>16</v>
      </c>
      <c r="E9" s="4" cm="1">
        <f t="array" ref="E9">INDEX('Main data'!$E$1:$AG$376,MATCH(1,('Main data'!$A$1:$A$376='EDA and Analysis'!E$3)*('Main data'!$D$2:$D$376='EDA and Analysis'!$C$3),0),MATCH('EDA and Analysis'!$C9,'Main data'!$E$1:$AG$1,0))</f>
        <v>169</v>
      </c>
      <c r="F9" s="4" cm="1">
        <f t="array" ref="F9">INDEX('Main data'!$E$1:$AG$376,MATCH(1,('Main data'!$A$1:$A$376='EDA and Analysis'!F$3)*('Main data'!$D$2:$D$376='EDA and Analysis'!$C$3),0),MATCH('EDA and Analysis'!$C9,'Main data'!$E$1:$AG$1,0))</f>
        <v>175.8</v>
      </c>
      <c r="G9" s="4" cm="1">
        <f t="array" ref="G9">INDEX('Main data'!$E$1:$AG$376,MATCH(1,('Main data'!$A$1:$A$376='EDA and Analysis'!G$3)*('Main data'!$D$2:$D$376='EDA and Analysis'!$C$3),0),MATCH('EDA and Analysis'!$C9,'Main data'!$E$1:$AG$1,0))</f>
        <v>176.3</v>
      </c>
    </row>
    <row r="10" spans="3:12" x14ac:dyDescent="0.25">
      <c r="C10" s="4" t="s">
        <v>9</v>
      </c>
      <c r="D10" s="4" t="s">
        <v>16</v>
      </c>
      <c r="E10" s="4" cm="1">
        <f t="array" ref="E10">INDEX('Main data'!$E$1:$AG$376,MATCH(1,('Main data'!$A$1:$A$376='EDA and Analysis'!E$3)*('Main data'!$D$2:$D$376='EDA and Analysis'!$C$3),0),MATCH('EDA and Analysis'!$C10,'Main data'!$E$1:$AG$1,0))</f>
        <v>148.69999999999999</v>
      </c>
      <c r="F10" s="4" cm="1">
        <f t="array" ref="F10">INDEX('Main data'!$E$1:$AG$376,MATCH(1,('Main data'!$A$1:$A$376='EDA and Analysis'!F$3)*('Main data'!$D$2:$D$376='EDA and Analysis'!$C$3),0),MATCH('EDA and Analysis'!$C10,'Main data'!$E$1:$AG$1,0))</f>
        <v>185</v>
      </c>
      <c r="G10" s="4" cm="1">
        <f t="array" ref="G10">INDEX('Main data'!$E$1:$AG$376,MATCH(1,('Main data'!$A$1:$A$376='EDA and Analysis'!G$3)*('Main data'!$D$2:$D$376='EDA and Analysis'!$C$3),0),MATCH('EDA and Analysis'!$C10,'Main data'!$E$1:$AG$1,0))</f>
        <v>155.4</v>
      </c>
    </row>
    <row r="11" spans="3:12" x14ac:dyDescent="0.25">
      <c r="C11" s="4" t="s">
        <v>10</v>
      </c>
      <c r="D11" s="4" t="s">
        <v>16</v>
      </c>
      <c r="E11" s="4" cm="1">
        <f t="array" ref="E11">INDEX('Main data'!$E$1:$AG$376,MATCH(1,('Main data'!$A$1:$A$376='EDA and Analysis'!E$3)*('Main data'!$D$2:$D$376='EDA and Analysis'!$C$3),0),MATCH('EDA and Analysis'!$C11,'Main data'!$E$1:$AG$1,0))</f>
        <v>174.9</v>
      </c>
      <c r="F11" s="4" cm="1">
        <f t="array" ref="F11">INDEX('Main data'!$E$1:$AG$376,MATCH(1,('Main data'!$A$1:$A$376='EDA and Analysis'!F$3)*('Main data'!$D$2:$D$376='EDA and Analysis'!$C$3),0),MATCH('EDA and Analysis'!$C11,'Main data'!$E$1:$AG$1,0))</f>
        <v>176.9</v>
      </c>
      <c r="G11" s="4" cm="1">
        <f t="array" ref="G11">INDEX('Main data'!$E$1:$AG$376,MATCH(1,('Main data'!$A$1:$A$376='EDA and Analysis'!G$3)*('Main data'!$D$2:$D$376='EDA and Analysis'!$C$3),0),MATCH('EDA and Analysis'!$C11,'Main data'!$E$1:$AG$1,0))</f>
        <v>173.4</v>
      </c>
      <c r="I11" s="21" t="s">
        <v>353</v>
      </c>
      <c r="J11" s="21" t="s">
        <v>356</v>
      </c>
      <c r="K11" s="21" t="s">
        <v>357</v>
      </c>
      <c r="L11" s="21" t="s">
        <v>358</v>
      </c>
    </row>
    <row r="12" spans="3:12" x14ac:dyDescent="0.25">
      <c r="C12" s="4" t="s">
        <v>11</v>
      </c>
      <c r="D12" s="4" t="s">
        <v>16</v>
      </c>
      <c r="E12" s="4" cm="1">
        <f t="array" ref="E12">INDEX('Main data'!$E$1:$AG$376,MATCH(1,('Main data'!$A$1:$A$376='EDA and Analysis'!E$3)*('Main data'!$D$2:$D$376='EDA and Analysis'!$C$3),0),MATCH('EDA and Analysis'!$C12,'Main data'!$E$1:$AG$1,0))</f>
        <v>121.9</v>
      </c>
      <c r="F12" s="4" cm="1">
        <f t="array" ref="F12">INDEX('Main data'!$E$1:$AG$376,MATCH(1,('Main data'!$A$1:$A$376='EDA and Analysis'!F$3)*('Main data'!$D$2:$D$376='EDA and Analysis'!$C$3),0),MATCH('EDA and Analysis'!$C12,'Main data'!$E$1:$AG$1,0))</f>
        <v>124.2</v>
      </c>
      <c r="G12" s="4" cm="1">
        <f t="array" ref="G12">INDEX('Main data'!$E$1:$AG$376,MATCH(1,('Main data'!$A$1:$A$376='EDA and Analysis'!G$3)*('Main data'!$D$2:$D$376='EDA and Analysis'!$C$3),0),MATCH('EDA and Analysis'!$C12,'Main data'!$E$1:$AG$1,0))</f>
        <v>121.3</v>
      </c>
      <c r="I12" s="4" t="s">
        <v>16</v>
      </c>
      <c r="J12" s="24">
        <f>J4/J$8</f>
        <v>0.49005219921273319</v>
      </c>
      <c r="K12" s="24">
        <f t="shared" ref="K12:L12" si="3">K4/K$8</f>
        <v>0.50315671529229244</v>
      </c>
      <c r="L12" s="24">
        <f t="shared" si="3"/>
        <v>0.49461018340498158</v>
      </c>
    </row>
    <row r="13" spans="3:12" x14ac:dyDescent="0.25">
      <c r="C13" s="4" t="s">
        <v>12</v>
      </c>
      <c r="D13" s="4" t="s">
        <v>16</v>
      </c>
      <c r="E13" s="4" cm="1">
        <f t="array" ref="E13">INDEX('Main data'!$E$1:$AG$376,MATCH(1,('Main data'!$A$1:$A$376='EDA and Analysis'!E$3)*('Main data'!$D$2:$D$376='EDA and Analysis'!$C$3),0),MATCH('EDA and Analysis'!$C13,'Main data'!$E$1:$AG$1,0))</f>
        <v>221</v>
      </c>
      <c r="F13" s="4" cm="1">
        <f t="array" ref="F13">INDEX('Main data'!$E$1:$AG$376,MATCH(1,('Main data'!$A$1:$A$376='EDA and Analysis'!F$3)*('Main data'!$D$2:$D$376='EDA and Analysis'!$C$3),0),MATCH('EDA and Analysis'!$C13,'Main data'!$E$1:$AG$1,0))</f>
        <v>211.9</v>
      </c>
      <c r="G13" s="4" cm="1">
        <f t="array" ref="G13">INDEX('Main data'!$E$1:$AG$376,MATCH(1,('Main data'!$A$1:$A$376='EDA and Analysis'!G$3)*('Main data'!$D$2:$D$376='EDA and Analysis'!$C$3),0),MATCH('EDA and Analysis'!$C13,'Main data'!$E$1:$AG$1,0))</f>
        <v>212.9</v>
      </c>
      <c r="I13" s="6" t="s">
        <v>21</v>
      </c>
      <c r="J13" s="24">
        <f t="shared" ref="J13:L13" si="4">J5/J$8</f>
        <v>0.12191939072394316</v>
      </c>
      <c r="K13" s="24">
        <f t="shared" si="4"/>
        <v>0.1139218686030727</v>
      </c>
      <c r="L13" s="24">
        <f t="shared" si="4"/>
        <v>0.11920243675876518</v>
      </c>
    </row>
    <row r="14" spans="3:12" x14ac:dyDescent="0.25">
      <c r="C14" s="4" t="s">
        <v>13</v>
      </c>
      <c r="D14" s="4" t="s">
        <v>16</v>
      </c>
      <c r="E14" s="4" cm="1">
        <f t="array" ref="E14">INDEX('Main data'!$E$1:$AG$376,MATCH(1,('Main data'!$A$1:$A$376='EDA and Analysis'!E$3)*('Main data'!$D$2:$D$376='EDA and Analysis'!$C$3),0),MATCH('EDA and Analysis'!$C14,'Main data'!$E$1:$AG$1,0))</f>
        <v>178.7</v>
      </c>
      <c r="F14" s="4" cm="1">
        <f t="array" ref="F14">INDEX('Main data'!$E$1:$AG$376,MATCH(1,('Main data'!$A$1:$A$376='EDA and Analysis'!F$3)*('Main data'!$D$2:$D$376='EDA and Analysis'!$C$3),0),MATCH('EDA and Analysis'!$C14,'Main data'!$E$1:$AG$1,0))</f>
        <v>165.9</v>
      </c>
      <c r="G14" s="4" cm="1">
        <f t="array" ref="G14">INDEX('Main data'!$E$1:$AG$376,MATCH(1,('Main data'!$A$1:$A$376='EDA and Analysis'!G$3)*('Main data'!$D$2:$D$376='EDA and Analysis'!$C$3),0),MATCH('EDA and Analysis'!$C14,'Main data'!$E$1:$AG$1,0))</f>
        <v>172.9</v>
      </c>
      <c r="I14" s="6" t="s">
        <v>27</v>
      </c>
      <c r="J14" s="24">
        <f t="shared" ref="J14:L14" si="5">J6/J$8</f>
        <v>0.23012579154543891</v>
      </c>
      <c r="K14" s="24">
        <f t="shared" si="5"/>
        <v>0.22549505483850116</v>
      </c>
      <c r="L14" s="24">
        <f t="shared" si="5"/>
        <v>0.22842453176643407</v>
      </c>
    </row>
    <row r="15" spans="3:12" x14ac:dyDescent="0.25">
      <c r="C15" s="4" t="s">
        <v>14</v>
      </c>
      <c r="D15" s="4" t="s">
        <v>16</v>
      </c>
      <c r="E15" s="4" cm="1">
        <f t="array" ref="E15">INDEX('Main data'!$E$1:$AG$376,MATCH(1,('Main data'!$A$1:$A$376='EDA and Analysis'!E$3)*('Main data'!$D$2:$D$376='EDA and Analysis'!$C$3),0),MATCH('EDA and Analysis'!$C15,'Main data'!$E$1:$AG$1,0))</f>
        <v>191.1</v>
      </c>
      <c r="F15" s="4" cm="1">
        <f t="array" ref="F15">INDEX('Main data'!$E$1:$AG$376,MATCH(1,('Main data'!$A$1:$A$376='EDA and Analysis'!F$3)*('Main data'!$D$2:$D$376='EDA and Analysis'!$C$3),0),MATCH('EDA and Analysis'!$C15,'Main data'!$E$1:$AG$1,0))</f>
        <v>197.7</v>
      </c>
      <c r="G15" s="4" cm="1">
        <f t="array" ref="G15">INDEX('Main data'!$E$1:$AG$376,MATCH(1,('Main data'!$A$1:$A$376='EDA and Analysis'!G$3)*('Main data'!$D$2:$D$376='EDA and Analysis'!$C$3),0),MATCH('EDA and Analysis'!$C15,'Main data'!$E$1:$AG$1,0))</f>
        <v>193.5</v>
      </c>
      <c r="I15" s="6" t="s">
        <v>33</v>
      </c>
      <c r="J15" s="24">
        <f t="shared" ref="J15:L15" si="6">J7/J$8</f>
        <v>0.15790261851788459</v>
      </c>
      <c r="K15" s="24">
        <f t="shared" si="6"/>
        <v>0.15742636126613371</v>
      </c>
      <c r="L15" s="24">
        <f t="shared" si="6"/>
        <v>0.15776284806981916</v>
      </c>
    </row>
    <row r="16" spans="3:12" x14ac:dyDescent="0.25">
      <c r="C16" s="4" t="s">
        <v>15</v>
      </c>
      <c r="D16" s="4" t="s">
        <v>16</v>
      </c>
      <c r="E16" s="4" cm="1">
        <f t="array" ref="E16">INDEX('Main data'!$E$1:$AG$376,MATCH(1,('Main data'!$A$1:$A$376='EDA and Analysis'!E$3)*('Main data'!$D$2:$D$376='EDA and Analysis'!$C$3),0),MATCH('EDA and Analysis'!$C16,'Main data'!$E$1:$AG$1,0))</f>
        <v>176.8</v>
      </c>
      <c r="F16" s="4" cm="1">
        <f t="array" ref="F16">INDEX('Main data'!$E$1:$AG$376,MATCH(1,('Main data'!$A$1:$A$376='EDA and Analysis'!F$3)*('Main data'!$D$2:$D$376='EDA and Analysis'!$C$3),0),MATCH('EDA and Analysis'!$C16,'Main data'!$E$1:$AG$1,0))</f>
        <v>183.1</v>
      </c>
      <c r="G16" s="4" cm="1">
        <f t="array" ref="G16">INDEX('Main data'!$E$1:$AG$376,MATCH(1,('Main data'!$A$1:$A$376='EDA and Analysis'!G$3)*('Main data'!$D$2:$D$376='EDA and Analysis'!$C$3),0),MATCH('EDA and Analysis'!$C16,'Main data'!$E$1:$AG$1,0))</f>
        <v>177.9</v>
      </c>
      <c r="I16" s="21" t="s">
        <v>355</v>
      </c>
      <c r="J16" s="24">
        <f>J8/J$8</f>
        <v>1</v>
      </c>
      <c r="K16" s="24">
        <f t="shared" ref="K16:L16" si="7">K8/K$8</f>
        <v>1</v>
      </c>
      <c r="L16" s="24">
        <f t="shared" si="7"/>
        <v>1</v>
      </c>
    </row>
    <row r="17" spans="3:7" x14ac:dyDescent="0.25">
      <c r="C17" s="4" t="s">
        <v>18</v>
      </c>
      <c r="D17" s="6" t="s">
        <v>21</v>
      </c>
      <c r="E17" s="4" cm="1">
        <f t="array" ref="E17">INDEX('Main data'!$E$1:$AG$376,MATCH(1,('Main data'!$A$1:$A$376='EDA and Analysis'!E$3)*('Main data'!$D$2:$D$376='EDA and Analysis'!$C$3),0),MATCH('EDA and Analysis'!$C17,'Main data'!$E$1:$AG$1,0))</f>
        <v>191.2</v>
      </c>
      <c r="F17" s="4" cm="1">
        <f t="array" ref="F17">INDEX('Main data'!$E$1:$AG$376,MATCH(1,('Main data'!$A$1:$A$376='EDA and Analysis'!F$3)*('Main data'!$D$2:$D$376='EDA and Analysis'!$C$3),0),MATCH('EDA and Analysis'!$C17,'Main data'!$E$1:$AG$1,0))</f>
        <v>181.3</v>
      </c>
      <c r="G17" s="4" cm="1">
        <f t="array" ref="G17">INDEX('Main data'!$E$1:$AG$376,MATCH(1,('Main data'!$A$1:$A$376='EDA and Analysis'!G$3)*('Main data'!$D$2:$D$376='EDA and Analysis'!$C$3),0),MATCH('EDA and Analysis'!$C17,'Main data'!$E$1:$AG$1,0))</f>
        <v>186.9</v>
      </c>
    </row>
    <row r="18" spans="3:7" x14ac:dyDescent="0.25">
      <c r="C18" s="4" t="s">
        <v>19</v>
      </c>
      <c r="D18" s="6" t="s">
        <v>21</v>
      </c>
      <c r="E18" s="4" cm="1">
        <f t="array" ref="E18">INDEX('Main data'!$E$1:$AG$376,MATCH(1,('Main data'!$A$1:$A$376='EDA and Analysis'!E$3)*('Main data'!$D$2:$D$376='EDA and Analysis'!$C$3),0),MATCH('EDA and Analysis'!$C18,'Main data'!$E$1:$AG$1,0))</f>
        <v>187.9</v>
      </c>
      <c r="F18" s="4" cm="1">
        <f t="array" ref="F18">INDEX('Main data'!$E$1:$AG$376,MATCH(1,('Main data'!$A$1:$A$376='EDA and Analysis'!F$3)*('Main data'!$D$2:$D$376='EDA and Analysis'!$C$3),0),MATCH('EDA and Analysis'!$C18,'Main data'!$E$1:$AG$1,0))</f>
        <v>168.1</v>
      </c>
      <c r="G18" s="4" cm="1">
        <f t="array" ref="G18">INDEX('Main data'!$E$1:$AG$376,MATCH(1,('Main data'!$A$1:$A$376='EDA and Analysis'!G$3)*('Main data'!$D$2:$D$376='EDA and Analysis'!$C$3),0),MATCH('EDA and Analysis'!$C18,'Main data'!$E$1:$AG$1,0))</f>
        <v>179.2</v>
      </c>
    </row>
    <row r="19" spans="3:7" x14ac:dyDescent="0.25">
      <c r="C19" s="4" t="s">
        <v>20</v>
      </c>
      <c r="D19" s="6" t="s">
        <v>21</v>
      </c>
      <c r="E19" s="4" cm="1">
        <f t="array" ref="E19">INDEX('Main data'!$E$1:$AG$376,MATCH(1,('Main data'!$A$1:$A$376='EDA and Analysis'!E$3)*('Main data'!$D$2:$D$376='EDA and Analysis'!$C$3),0),MATCH('EDA and Analysis'!$C19,'Main data'!$E$1:$AG$1,0))</f>
        <v>190.8</v>
      </c>
      <c r="F19" s="4" cm="1">
        <f t="array" ref="F19">INDEX('Main data'!$E$1:$AG$376,MATCH(1,('Main data'!$A$1:$A$376='EDA and Analysis'!F$3)*('Main data'!$D$2:$D$376='EDA and Analysis'!$C$3),0),MATCH('EDA and Analysis'!$C19,'Main data'!$E$1:$AG$1,0))</f>
        <v>179.3</v>
      </c>
      <c r="G19" s="4" cm="1">
        <f t="array" ref="G19">INDEX('Main data'!$E$1:$AG$376,MATCH(1,('Main data'!$A$1:$A$376='EDA and Analysis'!G$3)*('Main data'!$D$2:$D$376='EDA and Analysis'!$C$3),0),MATCH('EDA and Analysis'!$C19,'Main data'!$E$1:$AG$1,0))</f>
        <v>185.7</v>
      </c>
    </row>
    <row r="20" spans="3:7" x14ac:dyDescent="0.25">
      <c r="C20" s="4" t="s">
        <v>22</v>
      </c>
      <c r="D20" s="6" t="s">
        <v>27</v>
      </c>
      <c r="E20" s="4" cm="1">
        <f t="array" ref="E20">INDEX('Main data'!$E$1:$AG$376,MATCH(1,('Main data'!$A$1:$A$376='EDA and Analysis'!E$3)*('Main data'!$D$2:$D$376='EDA and Analysis'!$C$3),0),MATCH('EDA and Analysis'!$C20,'Main data'!$E$1:$AG$1,0))</f>
        <v>175.6</v>
      </c>
      <c r="F20" s="4" cm="1">
        <f t="array" ref="F20">INDEX('Main data'!$E$1:$AG$376,MATCH(1,('Main data'!$A$1:$A$376='EDA and Analysis'!F$3)*('Main data'!$D$2:$D$376='EDA and Analysis'!$C$3),0),MATCH('EDA and Analysis'!$C20,'Main data'!$E$1:$AG$1,0))</f>
        <v>175.6</v>
      </c>
      <c r="G20" s="4" cm="1">
        <f t="array" ref="G20">INDEX('Main data'!$E$1:$AG$376,MATCH(1,('Main data'!$A$1:$A$376='EDA and Analysis'!G$3)*('Main data'!$D$2:$D$376='EDA and Analysis'!$C$3),0),MATCH('EDA and Analysis'!$C20,'Main data'!$E$1:$AG$1,0))</f>
        <v>175.2</v>
      </c>
    </row>
    <row r="21" spans="3:7" x14ac:dyDescent="0.25">
      <c r="C21" s="4" t="s">
        <v>23</v>
      </c>
      <c r="D21" s="6" t="s">
        <v>27</v>
      </c>
      <c r="E21" s="4" cm="1">
        <f t="array" ref="E21">INDEX('Main data'!$E$1:$AG$376,MATCH(1,('Main data'!$A$1:$A$376='EDA and Analysis'!E$3)*('Main data'!$D$2:$D$376='EDA and Analysis'!$C$3),0),MATCH('EDA and Analysis'!$C21,'Main data'!$E$1:$AG$1,0))</f>
        <v>182.5</v>
      </c>
      <c r="F21" s="4" cm="1">
        <f t="array" ref="F21">INDEX('Main data'!$E$1:$AG$376,MATCH(1,('Main data'!$A$1:$A$376='EDA and Analysis'!F$3)*('Main data'!$D$2:$D$376='EDA and Analysis'!$C$3),0),MATCH('EDA and Analysis'!$C21,'Main data'!$E$1:$AG$1,0))</f>
        <v>183.4</v>
      </c>
      <c r="G21" s="4" cm="1">
        <f t="array" ref="G21">INDEX('Main data'!$E$1:$AG$376,MATCH(1,('Main data'!$A$1:$A$376='EDA and Analysis'!G$3)*('Main data'!$D$2:$D$376='EDA and Analysis'!$C$3),0),MATCH('EDA and Analysis'!$C21,'Main data'!$E$1:$AG$1,0))</f>
        <v>181.7</v>
      </c>
    </row>
    <row r="22" spans="3:7" x14ac:dyDescent="0.25">
      <c r="C22" s="4" t="s">
        <v>24</v>
      </c>
      <c r="D22" s="6" t="s">
        <v>27</v>
      </c>
      <c r="E22" s="4" cm="1">
        <f t="array" ref="E22">INDEX('Main data'!$E$1:$AG$376,MATCH(1,('Main data'!$A$1:$A$376='EDA and Analysis'!E$3)*('Main data'!$D$2:$D$376='EDA and Analysis'!$C$3),0),MATCH('EDA and Analysis'!$C22,'Main data'!$E$1:$AG$1,0))</f>
        <v>179.8</v>
      </c>
      <c r="F22" s="4" cm="1">
        <f t="array" ref="F22">INDEX('Main data'!$E$1:$AG$376,MATCH(1,('Main data'!$A$1:$A$376='EDA and Analysis'!F$3)*('Main data'!$D$2:$D$376='EDA and Analysis'!$C$3),0),MATCH('EDA and Analysis'!$C22,'Main data'!$E$1:$AG$1,0))</f>
        <v>170.1</v>
      </c>
      <c r="G22" s="4" cm="1">
        <f t="array" ref="G22">INDEX('Main data'!$E$1:$AG$376,MATCH(1,('Main data'!$A$1:$A$376='EDA and Analysis'!G$3)*('Main data'!$D$2:$D$376='EDA and Analysis'!$C$3),0),MATCH('EDA and Analysis'!$C22,'Main data'!$E$1:$AG$1,0))</f>
        <v>174.6</v>
      </c>
    </row>
    <row r="23" spans="3:7" x14ac:dyDescent="0.25">
      <c r="C23" s="4" t="s">
        <v>25</v>
      </c>
      <c r="D23" s="6" t="s">
        <v>27</v>
      </c>
      <c r="E23" s="4" cm="1">
        <f t="array" ref="E23">INDEX('Main data'!$E$1:$AG$376,MATCH(1,('Main data'!$A$1:$A$376='EDA and Analysis'!E$3)*('Main data'!$D$2:$D$376='EDA and Analysis'!$C$3),0),MATCH('EDA and Analysis'!$C23,'Main data'!$E$1:$AG$1,0))</f>
        <v>187.8</v>
      </c>
      <c r="F23" s="4" cm="1">
        <f t="array" ref="F23">INDEX('Main data'!$E$1:$AG$376,MATCH(1,('Main data'!$A$1:$A$376='EDA and Analysis'!F$3)*('Main data'!$D$2:$D$376='EDA and Analysis'!$C$3),0),MATCH('EDA and Analysis'!$C23,'Main data'!$E$1:$AG$1,0))</f>
        <v>182.2</v>
      </c>
      <c r="G23" s="4" cm="1">
        <f t="array" ref="G23">INDEX('Main data'!$E$1:$AG$376,MATCH(1,('Main data'!$A$1:$A$376='EDA and Analysis'!G$3)*('Main data'!$D$2:$D$376='EDA and Analysis'!$C$3),0),MATCH('EDA and Analysis'!$C23,'Main data'!$E$1:$AG$1,0))</f>
        <v>185</v>
      </c>
    </row>
    <row r="24" spans="3:7" x14ac:dyDescent="0.25">
      <c r="C24" s="4" t="s">
        <v>26</v>
      </c>
      <c r="D24" s="6" t="s">
        <v>27</v>
      </c>
      <c r="E24" s="4" cm="1">
        <f t="array" ref="E24">INDEX('Main data'!$E$1:$AG$376,MATCH(1,('Main data'!$A$1:$A$376='EDA and Analysis'!E$3)*('Main data'!$D$2:$D$376='EDA and Analysis'!$C$3),0),MATCH('EDA and Analysis'!$C24,'Main data'!$E$1:$AG$1,0))</f>
        <v>169.7</v>
      </c>
      <c r="F24" s="4" cm="1">
        <f t="array" ref="F24">INDEX('Main data'!$E$1:$AG$376,MATCH(1,('Main data'!$A$1:$A$376='EDA and Analysis'!F$3)*('Main data'!$D$2:$D$376='EDA and Analysis'!$C$3),0),MATCH('EDA and Analysis'!$C24,'Main data'!$E$1:$AG$1,0))</f>
        <v>160.4</v>
      </c>
      <c r="G24" s="4" cm="1">
        <f t="array" ref="G24">INDEX('Main data'!$E$1:$AG$376,MATCH(1,('Main data'!$A$1:$A$376='EDA and Analysis'!G$3)*('Main data'!$D$2:$D$376='EDA and Analysis'!$C$3),0),MATCH('EDA and Analysis'!$C24,'Main data'!$E$1:$AG$1,0))</f>
        <v>164.5</v>
      </c>
    </row>
    <row r="25" spans="3:7" x14ac:dyDescent="0.25">
      <c r="C25" s="4" t="s">
        <v>29</v>
      </c>
      <c r="D25" s="6" t="s">
        <v>27</v>
      </c>
      <c r="E25" s="4" cm="1">
        <f t="array" ref="E25">INDEX('Main data'!$E$1:$AG$376,MATCH(1,('Main data'!$A$1:$A$376='EDA and Analysis'!E$3)*('Main data'!$D$2:$D$376='EDA and Analysis'!$C$3),0),MATCH('EDA and Analysis'!$C25,'Main data'!$E$1:$AG$1,0))</f>
        <v>180.3</v>
      </c>
      <c r="F25" s="4" cm="1">
        <f t="array" ref="F25">INDEX('Main data'!$E$1:$AG$376,MATCH(1,('Main data'!$A$1:$A$376='EDA and Analysis'!F$3)*('Main data'!$D$2:$D$376='EDA and Analysis'!$C$3),0),MATCH('EDA and Analysis'!$C25,'Main data'!$E$1:$AG$1,0))</f>
        <v>174.8</v>
      </c>
      <c r="G25" s="4" cm="1">
        <f t="array" ref="G25">INDEX('Main data'!$E$1:$AG$376,MATCH(1,('Main data'!$A$1:$A$376='EDA and Analysis'!G$3)*('Main data'!$D$2:$D$376='EDA and Analysis'!$C$3),0),MATCH('EDA and Analysis'!$C25,'Main data'!$E$1:$AG$1,0))</f>
        <v>176.4</v>
      </c>
    </row>
    <row r="26" spans="3:7" x14ac:dyDescent="0.25">
      <c r="C26" s="4" t="s">
        <v>30</v>
      </c>
      <c r="D26" s="6" t="s">
        <v>33</v>
      </c>
      <c r="E26" s="4" cm="1">
        <f t="array" ref="E26">INDEX('Main data'!$E$1:$AG$376,MATCH(1,('Main data'!$A$1:$A$376='EDA and Analysis'!E$3)*('Main data'!$D$2:$D$376='EDA and Analysis'!$C$3),0),MATCH('EDA and Analysis'!$C26,'Main data'!$E$1:$AG$1,0))</f>
        <v>184.9</v>
      </c>
      <c r="F26" s="4" cm="1">
        <f t="array" ref="F26">INDEX('Main data'!$E$1:$AG$376,MATCH(1,('Main data'!$A$1:$A$376='EDA and Analysis'!F$3)*('Main data'!$D$2:$D$376='EDA and Analysis'!$C$3),0),MATCH('EDA and Analysis'!$C26,'Main data'!$E$1:$AG$1,0))</f>
        <v>185.6</v>
      </c>
      <c r="G26" s="4" cm="1">
        <f t="array" ref="G26">INDEX('Main data'!$E$1:$AG$376,MATCH(1,('Main data'!$A$1:$A$376='EDA and Analysis'!G$3)*('Main data'!$D$2:$D$376='EDA and Analysis'!$C$3),0),MATCH('EDA and Analysis'!$C26,'Main data'!$E$1:$AG$1,0))</f>
        <v>184</v>
      </c>
    </row>
    <row r="27" spans="3:7" x14ac:dyDescent="0.25">
      <c r="C27" s="4" t="s">
        <v>31</v>
      </c>
      <c r="D27" s="6" t="s">
        <v>33</v>
      </c>
      <c r="E27" s="4" cm="1">
        <f t="array" ref="E27">INDEX('Main data'!$E$1:$AG$376,MATCH(1,('Main data'!$A$1:$A$376='EDA and Analysis'!E$3)*('Main data'!$D$2:$D$376='EDA and Analysis'!$C$3),0),MATCH('EDA and Analysis'!$C27,'Main data'!$E$1:$AG$1,0))</f>
        <v>179.5</v>
      </c>
      <c r="F27" s="4" cm="1">
        <f t="array" ref="F27">INDEX('Main data'!$E$1:$AG$376,MATCH(1,('Main data'!$A$1:$A$376='EDA and Analysis'!F$3)*('Main data'!$D$2:$D$376='EDA and Analysis'!$C$3),0),MATCH('EDA and Analysis'!$C27,'Main data'!$E$1:$AG$1,0))</f>
        <v>171.6</v>
      </c>
      <c r="G27" s="4" cm="1">
        <f t="array" ref="G27">INDEX('Main data'!$E$1:$AG$376,MATCH(1,('Main data'!$A$1:$A$376='EDA and Analysis'!G$3)*('Main data'!$D$2:$D$376='EDA and Analysis'!$C$3),0),MATCH('EDA and Analysis'!$C27,'Main data'!$E$1:$AG$1,0))</f>
        <v>175</v>
      </c>
    </row>
    <row r="28" spans="3:7" x14ac:dyDescent="0.25">
      <c r="C28" s="4" t="s">
        <v>17</v>
      </c>
      <c r="D28" s="6" t="s">
        <v>33</v>
      </c>
      <c r="E28" s="4" cm="1">
        <f t="array" ref="E28">INDEX('Main data'!$E$1:$AG$376,MATCH(1,('Main data'!$A$1:$A$376='EDA and Analysis'!E$3)*('Main data'!$D$2:$D$376='EDA and Analysis'!$C$3),0),MATCH('EDA and Analysis'!$C28,'Main data'!$E$1:$AG$1,0))</f>
        <v>199.9</v>
      </c>
      <c r="F28" s="4" cm="1">
        <f t="array" ref="F28">INDEX('Main data'!$E$1:$AG$376,MATCH(1,('Main data'!$A$1:$A$376='EDA and Analysis'!F$3)*('Main data'!$D$2:$D$376='EDA and Analysis'!$C$3),0),MATCH('EDA and Analysis'!$C28,'Main data'!$E$1:$AG$1,0))</f>
        <v>204.2</v>
      </c>
      <c r="G28" s="4" cm="1">
        <f t="array" ref="G28">INDEX('Main data'!$E$1:$AG$376,MATCH(1,('Main data'!$A$1:$A$376='EDA and Analysis'!G$3)*('Main data'!$D$2:$D$376='EDA and Analysis'!$C$3),0),MATCH('EDA and Analysis'!$C28,'Main data'!$E$1:$AG$1,0))</f>
        <v>200.6</v>
      </c>
    </row>
    <row r="29" spans="3:7" x14ac:dyDescent="0.25">
      <c r="C29" s="4" t="s">
        <v>28</v>
      </c>
      <c r="D29" s="6" t="s">
        <v>33</v>
      </c>
      <c r="E29" s="4" cm="1">
        <f t="array" ref="E29">INDEX('Main data'!$E$1:$AG$376,MATCH(1,('Main data'!$A$1:$A$376='EDA and Analysis'!E$3)*('Main data'!$D$2:$D$376='EDA and Analysis'!$C$3),0),MATCH('EDA and Analysis'!$C29,'Main data'!$E$1:$AG$1,0))</f>
        <v>173.8</v>
      </c>
      <c r="F29" s="4" cm="1">
        <f t="array" ref="F29">INDEX('Main data'!$E$1:$AG$376,MATCH(1,('Main data'!$A$1:$A$376='EDA and Analysis'!F$3)*('Main data'!$D$2:$D$376='EDA and Analysis'!$C$3),0),MATCH('EDA and Analysis'!$C29,'Main data'!$E$1:$AG$1,0))</f>
        <v>169.2</v>
      </c>
      <c r="G29" s="4" cm="1">
        <f t="array" ref="G29">INDEX('Main data'!$E$1:$AG$376,MATCH(1,('Main data'!$A$1:$A$376='EDA and Analysis'!G$3)*('Main data'!$D$2:$D$376='EDA and Analysis'!$C$3),0),MATCH('EDA and Analysis'!$C29,'Main data'!$E$1:$AG$1,0))</f>
        <v>170.7</v>
      </c>
    </row>
  </sheetData>
  <pageMargins left="0.7" right="0.7" top="0.75" bottom="0.75" header="0.3" footer="0.3"/>
  <ignoredErrors>
    <ignoredError sqref="L4:L7" formula="1"/>
  </ignoredErrors>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44DBB-5E63-41C3-B2EB-7A081A8F3DFB}">
  <dimension ref="D7:O47"/>
  <sheetViews>
    <sheetView topLeftCell="A25" workbookViewId="0">
      <selection activeCell="I40" sqref="I40"/>
    </sheetView>
  </sheetViews>
  <sheetFormatPr defaultRowHeight="15" x14ac:dyDescent="0.25"/>
  <cols>
    <col min="4" max="4" width="12.140625" bestFit="1" customWidth="1"/>
    <col min="5" max="5" width="7.140625" style="12" bestFit="1" customWidth="1"/>
    <col min="6" max="6" width="13.42578125" bestFit="1" customWidth="1"/>
    <col min="7" max="8" width="7.85546875" bestFit="1" customWidth="1"/>
    <col min="9" max="9" width="20.28515625" bestFit="1" customWidth="1"/>
    <col min="10" max="10" width="13.28515625" bestFit="1" customWidth="1"/>
  </cols>
  <sheetData>
    <row r="7" spans="4:10" x14ac:dyDescent="0.25">
      <c r="D7" s="26" t="s">
        <v>0</v>
      </c>
      <c r="E7" s="26" t="s">
        <v>2</v>
      </c>
      <c r="F7" s="2" t="s">
        <v>34</v>
      </c>
      <c r="I7" s="26" t="s">
        <v>1</v>
      </c>
      <c r="J7" s="26" t="s">
        <v>359</v>
      </c>
    </row>
    <row r="8" spans="4:10" x14ac:dyDescent="0.25">
      <c r="D8" s="27" t="s">
        <v>44</v>
      </c>
      <c r="E8" s="4" t="s">
        <v>215</v>
      </c>
      <c r="F8" s="4" cm="1">
        <f t="array" ref="F8">INDEX('Main data'!$AJ:$AJ,MATCH(1,('Main data'!$A$1:$A$376='EDA and Analysis 2'!$D8)*('Main data'!$D$2:$D$376='EDA and Analysis 2'!$E8),0))</f>
        <v>3289.5</v>
      </c>
      <c r="I8" s="4">
        <v>2017</v>
      </c>
      <c r="J8" s="25">
        <f>(F15-F8)/F8</f>
        <v>3.571971424228592E-2</v>
      </c>
    </row>
    <row r="9" spans="4:10" x14ac:dyDescent="0.25">
      <c r="D9" s="27" t="s">
        <v>44</v>
      </c>
      <c r="E9" s="4" t="s">
        <v>227</v>
      </c>
      <c r="F9" s="4" cm="1">
        <f t="array" ref="F9">INDEX('Main data'!$AJ:$AJ,MATCH(1,('Main data'!$A$1:$A$376='EDA and Analysis 2'!$D9)*('Main data'!$D$2:$D$376='EDA and Analysis 2'!$E9),0))</f>
        <v>3408.0000000000005</v>
      </c>
      <c r="I9" s="27">
        <v>2018</v>
      </c>
      <c r="J9" s="25">
        <f>(F16-F9)/F9</f>
        <v>4.034624413145526E-2</v>
      </c>
    </row>
    <row r="10" spans="4:10" x14ac:dyDescent="0.25">
      <c r="D10" s="27" t="s">
        <v>44</v>
      </c>
      <c r="E10" s="4" t="s">
        <v>239</v>
      </c>
      <c r="F10" s="4" cm="1">
        <f t="array" ref="F10">INDEX('Main data'!$AJ:$AJ,MATCH(1,('Main data'!$A$1:$A$376='EDA and Analysis 2'!$D10)*('Main data'!$D$2:$D$376='EDA and Analysis 2'!$E10),0))</f>
        <v>3530.6999999999994</v>
      </c>
      <c r="I10" s="27">
        <v>2019</v>
      </c>
      <c r="J10" s="25">
        <f t="shared" ref="J10:J14" si="0">(F17-F10)/F10</f>
        <v>2.1157277593678261E-2</v>
      </c>
    </row>
    <row r="11" spans="4:10" x14ac:dyDescent="0.25">
      <c r="D11" s="27" t="s">
        <v>44</v>
      </c>
      <c r="E11" s="4" t="s">
        <v>251</v>
      </c>
      <c r="F11" s="4" cm="1">
        <f t="array" ref="F11">INDEX('Main data'!$AJ:$AJ,MATCH(1,('Main data'!$A$1:$A$376='EDA and Analysis 2'!$D11)*('Main data'!$D$2:$D$376='EDA and Analysis 2'!$E11),0))</f>
        <v>3613.3999999999996</v>
      </c>
      <c r="I11" s="27">
        <v>2020</v>
      </c>
      <c r="J11" s="25">
        <f t="shared" si="0"/>
        <v>6.8854818176786459E-2</v>
      </c>
    </row>
    <row r="12" spans="4:10" x14ac:dyDescent="0.25">
      <c r="D12" s="27" t="s">
        <v>44</v>
      </c>
      <c r="E12" s="4" t="s">
        <v>263</v>
      </c>
      <c r="F12" s="4" cm="1">
        <f t="array" ref="F12">INDEX('Main data'!$AJ:$AJ,MATCH(1,('Main data'!$A$1:$A$376='EDA and Analysis 2'!$D12)*('Main data'!$D$2:$D$376='EDA and Analysis 2'!$E12),0))</f>
        <v>3840.5</v>
      </c>
      <c r="I12" s="27">
        <v>2021</v>
      </c>
      <c r="J12" s="25">
        <f t="shared" si="0"/>
        <v>6.5772685848196941E-2</v>
      </c>
    </row>
    <row r="13" spans="4:10" x14ac:dyDescent="0.25">
      <c r="D13" s="27" t="s">
        <v>44</v>
      </c>
      <c r="E13" s="4" t="s">
        <v>275</v>
      </c>
      <c r="F13" s="4" cm="1">
        <f t="array" ref="F13">INDEX('Main data'!$AJ:$AJ,MATCH(1,('Main data'!$A$1:$A$376='EDA and Analysis 2'!$D13)*('Main data'!$D$2:$D$376='EDA and Analysis 2'!$E13),0))</f>
        <v>4077.7000000000003</v>
      </c>
      <c r="I13" s="27">
        <v>2022</v>
      </c>
      <c r="J13" s="25">
        <f t="shared" si="0"/>
        <v>6.0597886063221668E-2</v>
      </c>
    </row>
    <row r="14" spans="4:10" x14ac:dyDescent="0.25">
      <c r="D14" s="27" t="s">
        <v>44</v>
      </c>
      <c r="E14" s="4" t="s">
        <v>287</v>
      </c>
      <c r="F14" s="4" cm="1">
        <f t="array" ref="F14">INDEX('Main data'!$AJ:$AJ,MATCH(1,('Main data'!$A$1:$A$376='EDA and Analysis 2'!$D14)*('Main data'!$D$2:$D$376='EDA and Analysis 2'!$E14),0))</f>
        <v>4334.3</v>
      </c>
      <c r="I14" s="27">
        <v>2023</v>
      </c>
      <c r="J14" s="25">
        <f t="shared" si="0"/>
        <v>6.2524513762314354E-2</v>
      </c>
    </row>
    <row r="15" spans="4:10" x14ac:dyDescent="0.25">
      <c r="D15" s="4" t="s">
        <v>44</v>
      </c>
      <c r="E15" s="4" t="s">
        <v>226</v>
      </c>
      <c r="F15" s="4" cm="1">
        <f t="array" ref="F15">INDEX('Main data'!$AJ:$AJ,MATCH(1,('Main data'!$A$1:$A$376='EDA and Analysis 2'!$D15)*('Main data'!$D$2:$D$376='EDA and Analysis 2'!$E15),0))</f>
        <v>3406.9999999999995</v>
      </c>
    </row>
    <row r="16" spans="4:10" x14ac:dyDescent="0.25">
      <c r="D16" s="27" t="s">
        <v>44</v>
      </c>
      <c r="E16" s="4" t="s">
        <v>238</v>
      </c>
      <c r="F16" s="4" cm="1">
        <f t="array" ref="F16">INDEX('Main data'!$AJ:$AJ,MATCH(1,('Main data'!$A$1:$A$376='EDA and Analysis 2'!$D16)*('Main data'!$D$2:$D$376='EDA and Analysis 2'!$E16),0))</f>
        <v>3545.5</v>
      </c>
    </row>
    <row r="17" spans="4:6" x14ac:dyDescent="0.25">
      <c r="D17" s="27" t="s">
        <v>44</v>
      </c>
      <c r="E17" s="4" t="s">
        <v>250</v>
      </c>
      <c r="F17" s="4" cm="1">
        <f t="array" ref="F17">INDEX('Main data'!$AJ:$AJ,MATCH(1,('Main data'!$A$1:$A$376='EDA and Analysis 2'!$D17)*('Main data'!$D$2:$D$376='EDA and Analysis 2'!$E17),0))</f>
        <v>3605.3999999999992</v>
      </c>
    </row>
    <row r="18" spans="4:6" x14ac:dyDescent="0.25">
      <c r="D18" s="27" t="s">
        <v>44</v>
      </c>
      <c r="E18" s="4" t="s">
        <v>262</v>
      </c>
      <c r="F18" s="4" cm="1">
        <f t="array" ref="F18">INDEX('Main data'!$AJ:$AJ,MATCH(1,('Main data'!$A$1:$A$376='EDA and Analysis 2'!$D18)*('Main data'!$D$2:$D$376='EDA and Analysis 2'!$E18),0))</f>
        <v>3862.2</v>
      </c>
    </row>
    <row r="19" spans="4:6" x14ac:dyDescent="0.25">
      <c r="D19" s="27" t="s">
        <v>44</v>
      </c>
      <c r="E19" s="4" t="s">
        <v>274</v>
      </c>
      <c r="F19" s="4" cm="1">
        <f t="array" ref="F19">INDEX('Main data'!$AJ:$AJ,MATCH(1,('Main data'!$A$1:$A$376='EDA and Analysis 2'!$D19)*('Main data'!$D$2:$D$376='EDA and Analysis 2'!$E19),0))</f>
        <v>4093.1000000000004</v>
      </c>
    </row>
    <row r="20" spans="4:6" x14ac:dyDescent="0.25">
      <c r="D20" s="27" t="s">
        <v>44</v>
      </c>
      <c r="E20" s="4" t="s">
        <v>286</v>
      </c>
      <c r="F20" s="4" cm="1">
        <f t="array" ref="F20">INDEX('Main data'!$AJ:$AJ,MATCH(1,('Main data'!$A$1:$A$376='EDA and Analysis 2'!$D20)*('Main data'!$D$2:$D$376='EDA and Analysis 2'!$E20),0))</f>
        <v>4324.7999999999993</v>
      </c>
    </row>
    <row r="21" spans="4:6" x14ac:dyDescent="0.25">
      <c r="D21" s="27" t="s">
        <v>44</v>
      </c>
      <c r="E21" s="4" t="s">
        <v>298</v>
      </c>
      <c r="F21" s="4" cm="1">
        <f t="array" ref="F21">INDEX('Main data'!$AJ:$AJ,MATCH(1,('Main data'!$A$1:$A$376='EDA and Analysis 2'!$D21)*('Main data'!$D$2:$D$376='EDA and Analysis 2'!$E21),0))</f>
        <v>4605.2999999999993</v>
      </c>
    </row>
    <row r="33" spans="4:15" x14ac:dyDescent="0.25">
      <c r="D33" s="29" t="s">
        <v>0</v>
      </c>
      <c r="E33" s="29" t="s">
        <v>2</v>
      </c>
      <c r="F33" s="30" t="s">
        <v>16</v>
      </c>
      <c r="G33" s="30" t="s">
        <v>21</v>
      </c>
      <c r="H33" s="30" t="s">
        <v>27</v>
      </c>
      <c r="I33" s="30" t="s">
        <v>33</v>
      </c>
      <c r="K33" s="26" t="s">
        <v>1</v>
      </c>
      <c r="L33" s="30" t="s">
        <v>16</v>
      </c>
      <c r="M33" s="30" t="s">
        <v>21</v>
      </c>
      <c r="N33" s="30" t="s">
        <v>27</v>
      </c>
      <c r="O33" s="30" t="s">
        <v>33</v>
      </c>
    </row>
    <row r="34" spans="4:15" x14ac:dyDescent="0.25">
      <c r="D34" s="27" t="s">
        <v>44</v>
      </c>
      <c r="E34" s="4" t="s">
        <v>215</v>
      </c>
      <c r="F34" s="4" cm="1">
        <f t="array" ref="F34">INDEX('Main data'!$R:$R,MATCH(1,('Main data'!$A$1:$A$376='EDA and Analysis 2'!$D34)*('Main data'!$D$2:$D$376='EDA and Analysis 2'!$E34),0))</f>
        <v>1678.1</v>
      </c>
      <c r="G34" s="4" cm="1">
        <f t="array" ref="G34">INDEX('Main data'!$W:$W,MATCH(1,('Main data'!$A$1:$A$376='EDA and Analysis 2'!$D34)*('Main data'!$D$2:$D$376='EDA and Analysis 2'!$E34),0))</f>
        <v>386.9</v>
      </c>
      <c r="H34" s="4" cm="1">
        <f t="array" ref="H34">INDEX('Main data'!$AC:$AC,MATCH(1,('Main data'!$A$1:$A$376='EDA and Analysis 2'!$D34)*('Main data'!$D$2:$D$376='EDA and Analysis 2'!$E34),0))</f>
        <v>732.6</v>
      </c>
      <c r="I34" s="4" cm="1">
        <f t="array" ref="I34">INDEX('Main data'!$AI:$AI,MATCH(1,('Main data'!$A$1:$A$376='EDA and Analysis 2'!$D34)*('Main data'!$D$2:$D$376='EDA and Analysis 2'!$E34),0))</f>
        <v>491.9</v>
      </c>
      <c r="K34" s="4">
        <v>2017</v>
      </c>
      <c r="L34" s="25">
        <f>(F41-F34)/F34</f>
        <v>2.9318872534413679E-2</v>
      </c>
      <c r="M34" s="25">
        <f t="shared" ref="M34:O40" si="1">(G41-G34)/G34</f>
        <v>4.0062031532695788E-2</v>
      </c>
      <c r="N34" s="25">
        <f t="shared" si="1"/>
        <v>4.1769041769041795E-2</v>
      </c>
      <c r="O34" s="25">
        <f t="shared" si="1"/>
        <v>4.5131124212238354E-2</v>
      </c>
    </row>
    <row r="35" spans="4:15" x14ac:dyDescent="0.25">
      <c r="D35" s="27" t="s">
        <v>44</v>
      </c>
      <c r="E35" s="4" t="s">
        <v>227</v>
      </c>
      <c r="F35" s="4" cm="1">
        <f t="array" ref="F35">INDEX('Main data'!$R:$R,MATCH(1,('Main data'!$A$1:$A$376='EDA and Analysis 2'!$D35)*('Main data'!$D$2:$D$376='EDA and Analysis 2'!$E35),0))</f>
        <v>1722.3000000000002</v>
      </c>
      <c r="G35" s="4" cm="1">
        <f t="array" ref="G35">INDEX('Main data'!$W:$W,MATCH(1,('Main data'!$A$1:$A$376='EDA and Analysis 2'!$D35)*('Main data'!$D$2:$D$376='EDA and Analysis 2'!$E35),0))</f>
        <v>403</v>
      </c>
      <c r="H35" s="4" cm="1">
        <f t="array" ref="H35">INDEX('Main data'!$AC:$AC,MATCH(1,('Main data'!$A$1:$A$376='EDA and Analysis 2'!$D35)*('Main data'!$D$2:$D$376='EDA and Analysis 2'!$E35),0))</f>
        <v>766.3</v>
      </c>
      <c r="I35" s="4" cm="1">
        <f t="array" ref="I35">INDEX('Main data'!$AI:$AI,MATCH(1,('Main data'!$A$1:$A$376='EDA and Analysis 2'!$D35)*('Main data'!$D$2:$D$376='EDA and Analysis 2'!$E35),0))</f>
        <v>516.4</v>
      </c>
      <c r="K35" s="27">
        <v>2018</v>
      </c>
      <c r="L35" s="25">
        <f t="shared" ref="L35:L40" si="2">(F42-F35)/F35</f>
        <v>3.3443650931893339E-2</v>
      </c>
      <c r="M35" s="25">
        <f t="shared" si="1"/>
        <v>4.5409429280397054E-2</v>
      </c>
      <c r="N35" s="25">
        <f t="shared" si="1"/>
        <v>4.8544956283439966E-2</v>
      </c>
      <c r="O35" s="25">
        <f t="shared" si="1"/>
        <v>4.7250193648334583E-2</v>
      </c>
    </row>
    <row r="36" spans="4:15" x14ac:dyDescent="0.25">
      <c r="D36" s="27" t="s">
        <v>44</v>
      </c>
      <c r="E36" s="4" t="s">
        <v>239</v>
      </c>
      <c r="F36" s="4" cm="1">
        <f t="array" ref="F36">INDEX('Main data'!$R:$R,MATCH(1,('Main data'!$A$1:$A$376='EDA and Analysis 2'!$D36)*('Main data'!$D$2:$D$376='EDA and Analysis 2'!$E36),0))</f>
        <v>1760.3999999999996</v>
      </c>
      <c r="G36" s="4" cm="1">
        <f t="array" ref="G36">INDEX('Main data'!$W:$W,MATCH(1,('Main data'!$A$1:$A$376='EDA and Analysis 2'!$D36)*('Main data'!$D$2:$D$376='EDA and Analysis 2'!$E36),0))</f>
        <v>422</v>
      </c>
      <c r="H36" s="4" cm="1">
        <f t="array" ref="H36">INDEX('Main data'!$AC:$AC,MATCH(1,('Main data'!$A$1:$A$376='EDA and Analysis 2'!$D36)*('Main data'!$D$2:$D$376='EDA and Analysis 2'!$E36),0))</f>
        <v>806.2</v>
      </c>
      <c r="I36" s="4" cm="1">
        <f t="array" ref="I36">INDEX('Main data'!$AI:$AI,MATCH(1,('Main data'!$A$1:$A$376='EDA and Analysis 2'!$D36)*('Main data'!$D$2:$D$376='EDA and Analysis 2'!$E36),0))</f>
        <v>542.1</v>
      </c>
      <c r="K36" s="27">
        <v>2019</v>
      </c>
      <c r="L36" s="25">
        <f t="shared" si="2"/>
        <v>-3.9763690070437254E-3</v>
      </c>
      <c r="M36" s="25">
        <f t="shared" si="1"/>
        <v>2.6066350710900472E-2</v>
      </c>
      <c r="N36" s="25">
        <f t="shared" si="1"/>
        <v>5.3584718432150603E-2</v>
      </c>
      <c r="O36" s="25">
        <f t="shared" si="1"/>
        <v>5.0728647850950007E-2</v>
      </c>
    </row>
    <row r="37" spans="4:15" x14ac:dyDescent="0.25">
      <c r="D37" s="27" t="s">
        <v>44</v>
      </c>
      <c r="E37" s="4" t="s">
        <v>251</v>
      </c>
      <c r="F37" s="4" cm="1">
        <f t="array" ref="F37">INDEX('Main data'!$R:$R,MATCH(1,('Main data'!$A$1:$A$376='EDA and Analysis 2'!$D37)*('Main data'!$D$2:$D$376='EDA and Analysis 2'!$E37),0))</f>
        <v>1757.1</v>
      </c>
      <c r="G37" s="4" cm="1">
        <f t="array" ref="G37">INDEX('Main data'!$W:$W,MATCH(1,('Main data'!$A$1:$A$376='EDA and Analysis 2'!$D37)*('Main data'!$D$2:$D$376='EDA and Analysis 2'!$E37),0))</f>
        <v>433.9</v>
      </c>
      <c r="H37" s="4" cm="1">
        <f t="array" ref="H37">INDEX('Main data'!$AC:$AC,MATCH(1,('Main data'!$A$1:$A$376='EDA and Analysis 2'!$D37)*('Main data'!$D$2:$D$376='EDA and Analysis 2'!$E37),0))</f>
        <v>850.39999999999986</v>
      </c>
      <c r="I37" s="4" cm="1">
        <f t="array" ref="I37">INDEX('Main data'!$AI:$AI,MATCH(1,('Main data'!$A$1:$A$376='EDA and Analysis 2'!$D37)*('Main data'!$D$2:$D$376='EDA and Analysis 2'!$E37),0))</f>
        <v>572</v>
      </c>
      <c r="K37" s="27">
        <v>2020</v>
      </c>
      <c r="L37" s="25">
        <f t="shared" si="2"/>
        <v>0.10431961755164758</v>
      </c>
      <c r="M37" s="25">
        <f t="shared" si="1"/>
        <v>1.682415303065225E-2</v>
      </c>
      <c r="N37" s="25">
        <f t="shared" si="1"/>
        <v>3.8217309501411244E-2</v>
      </c>
      <c r="O37" s="25">
        <f t="shared" si="1"/>
        <v>4.493006993007001E-2</v>
      </c>
    </row>
    <row r="38" spans="4:15" x14ac:dyDescent="0.25">
      <c r="D38" s="27" t="s">
        <v>44</v>
      </c>
      <c r="E38" s="4" t="s">
        <v>263</v>
      </c>
      <c r="F38" s="4" cm="1">
        <f t="array" ref="F38">INDEX('Main data'!$R:$R,MATCH(1,('Main data'!$A$1:$A$376='EDA and Analysis 2'!$D38)*('Main data'!$D$2:$D$376='EDA and Analysis 2'!$E38),0))</f>
        <v>1911.6</v>
      </c>
      <c r="G38" s="4" cm="1">
        <f t="array" ref="G38">INDEX('Main data'!$W:$W,MATCH(1,('Main data'!$A$1:$A$376='EDA and Analysis 2'!$D38)*('Main data'!$D$2:$D$376='EDA and Analysis 2'!$E38),0))</f>
        <v>442</v>
      </c>
      <c r="H38" s="4" cm="1">
        <f t="array" ref="H38">INDEX('Main data'!$AC:$AC,MATCH(1,('Main data'!$A$1:$A$376='EDA and Analysis 2'!$D38)*('Main data'!$D$2:$D$376='EDA and Analysis 2'!$E38),0))</f>
        <v>886.59999999999991</v>
      </c>
      <c r="I38" s="4" cm="1">
        <f t="array" ref="I38">INDEX('Main data'!$AI:$AI,MATCH(1,('Main data'!$A$1:$A$376='EDA and Analysis 2'!$D38)*('Main data'!$D$2:$D$376='EDA and Analysis 2'!$E38),0))</f>
        <v>600.29999999999995</v>
      </c>
      <c r="K38" s="27">
        <v>2021</v>
      </c>
      <c r="L38" s="25">
        <f t="shared" si="2"/>
        <v>8.6262816488805238E-2</v>
      </c>
      <c r="M38" s="25">
        <f t="shared" si="1"/>
        <v>3.1221719457013599E-2</v>
      </c>
      <c r="N38" s="25">
        <f t="shared" si="1"/>
        <v>3.3160387999097783E-2</v>
      </c>
      <c r="O38" s="25">
        <f t="shared" si="1"/>
        <v>7.4129601865734002E-2</v>
      </c>
    </row>
    <row r="39" spans="4:15" x14ac:dyDescent="0.25">
      <c r="D39" s="27" t="s">
        <v>44</v>
      </c>
      <c r="E39" s="4" t="s">
        <v>275</v>
      </c>
      <c r="F39" s="4" cm="1">
        <f t="array" ref="F39">INDEX('Main data'!$R:$R,MATCH(1,('Main data'!$A$1:$A$376='EDA and Analysis 2'!$D39)*('Main data'!$D$2:$D$376='EDA and Analysis 2'!$E39),0))</f>
        <v>2039.3000000000002</v>
      </c>
      <c r="G39" s="4" cm="1">
        <f t="array" ref="G39">INDEX('Main data'!$W:$W,MATCH(1,('Main data'!$A$1:$A$376='EDA and Analysis 2'!$D39)*('Main data'!$D$2:$D$376='EDA and Analysis 2'!$E39),0))</f>
        <v>460.40000000000003</v>
      </c>
      <c r="H39" s="4" cm="1">
        <f t="array" ref="H39">INDEX('Main data'!$AC:$AC,MATCH(1,('Main data'!$A$1:$A$376='EDA and Analysis 2'!$D39)*('Main data'!$D$2:$D$376='EDA and Analysis 2'!$E39),0))</f>
        <v>929.00000000000011</v>
      </c>
      <c r="I39" s="4" cm="1">
        <f t="array" ref="I39">INDEX('Main data'!$AI:$AI,MATCH(1,('Main data'!$A$1:$A$376='EDA and Analysis 2'!$D39)*('Main data'!$D$2:$D$376='EDA and Analysis 2'!$E39),0))</f>
        <v>649</v>
      </c>
      <c r="K39" s="27">
        <v>2022</v>
      </c>
      <c r="L39" s="25">
        <f t="shared" si="2"/>
        <v>6.1246506154072289E-2</v>
      </c>
      <c r="M39" s="25">
        <f t="shared" si="1"/>
        <v>8.4057341442224126E-2</v>
      </c>
      <c r="N39" s="25">
        <f t="shared" si="1"/>
        <v>5.7481162540365706E-2</v>
      </c>
      <c r="O39" s="25">
        <f t="shared" si="1"/>
        <v>4.6379044684129289E-2</v>
      </c>
    </row>
    <row r="40" spans="4:15" x14ac:dyDescent="0.25">
      <c r="D40" s="27" t="s">
        <v>44</v>
      </c>
      <c r="E40" s="4" t="s">
        <v>287</v>
      </c>
      <c r="F40" s="4" cm="1">
        <f t="array" ref="F40">INDEX('Main data'!$R:$R,MATCH(1,('Main data'!$A$1:$A$376='EDA and Analysis 2'!$D40)*('Main data'!$D$2:$D$376='EDA and Analysis 2'!$E40),0))</f>
        <v>2161.2000000000003</v>
      </c>
      <c r="G40" s="4" cm="1">
        <f t="array" ref="G40">INDEX('Main data'!$W:$W,MATCH(1,('Main data'!$A$1:$A$376='EDA and Analysis 2'!$D40)*('Main data'!$D$2:$D$376='EDA and Analysis 2'!$E40),0))</f>
        <v>502.80000000000007</v>
      </c>
      <c r="H40" s="4" cm="1">
        <f t="array" ref="H40">INDEX('Main data'!$AC:$AC,MATCH(1,('Main data'!$A$1:$A$376='EDA and Analysis 2'!$D40)*('Main data'!$D$2:$D$376='EDA and Analysis 2'!$E40),0))</f>
        <v>987.5</v>
      </c>
      <c r="I40" s="4" cm="1">
        <f t="array" ref="I40">INDEX('Main data'!$AI:$AI,MATCH(1,('Main data'!$A$1:$A$376='EDA and Analysis 2'!$D40)*('Main data'!$D$2:$D$376='EDA and Analysis 2'!$E40),0))</f>
        <v>682.8</v>
      </c>
      <c r="K40" s="27">
        <v>2023</v>
      </c>
      <c r="L40" s="25">
        <f t="shared" si="2"/>
        <v>6.0845826392744551E-2</v>
      </c>
      <c r="M40" s="25">
        <f t="shared" si="1"/>
        <v>8.6515513126491403E-2</v>
      </c>
      <c r="N40" s="25">
        <f t="shared" si="1"/>
        <v>6.0455696202531689E-2</v>
      </c>
      <c r="O40" s="25">
        <f t="shared" si="1"/>
        <v>5.316344463971874E-2</v>
      </c>
    </row>
    <row r="41" spans="4:15" x14ac:dyDescent="0.25">
      <c r="D41" s="4" t="s">
        <v>44</v>
      </c>
      <c r="E41" s="4" t="s">
        <v>226</v>
      </c>
      <c r="F41" s="4" cm="1">
        <f t="array" ref="F41">INDEX('Main data'!$R:$R,MATCH(1,('Main data'!$A$1:$A$376='EDA and Analysis 2'!$D41)*('Main data'!$D$2:$D$376='EDA and Analysis 2'!$E41),0))</f>
        <v>1727.2999999999995</v>
      </c>
      <c r="G41" s="4" cm="1">
        <f t="array" ref="G41">INDEX('Main data'!$W:$W,MATCH(1,('Main data'!$A$1:$A$376='EDA and Analysis 2'!$D41)*('Main data'!$D$2:$D$376='EDA and Analysis 2'!$E41),0))</f>
        <v>402.4</v>
      </c>
      <c r="H41" s="4" cm="1">
        <f t="array" ref="H41">INDEX('Main data'!$AC:$AC,MATCH(1,('Main data'!$A$1:$A$376='EDA and Analysis 2'!$D41)*('Main data'!$D$2:$D$376='EDA and Analysis 2'!$E41),0))</f>
        <v>763.2</v>
      </c>
      <c r="I41" s="4" cm="1">
        <f t="array" ref="I41">INDEX('Main data'!$AI:$AI,MATCH(1,('Main data'!$A$1:$A$376='EDA and Analysis 2'!$D41)*('Main data'!$D$2:$D$376='EDA and Analysis 2'!$E41),0))</f>
        <v>514.1</v>
      </c>
    </row>
    <row r="42" spans="4:15" x14ac:dyDescent="0.25">
      <c r="D42" s="27" t="s">
        <v>44</v>
      </c>
      <c r="E42" s="4" t="s">
        <v>238</v>
      </c>
      <c r="F42" s="4" cm="1">
        <f t="array" ref="F42">INDEX('Main data'!$R:$R,MATCH(1,('Main data'!$A$1:$A$376='EDA and Analysis 2'!$D42)*('Main data'!$D$2:$D$376='EDA and Analysis 2'!$E42),0))</f>
        <v>1779.9</v>
      </c>
      <c r="G42" s="4" cm="1">
        <f t="array" ref="G42">INDEX('Main data'!$W:$W,MATCH(1,('Main data'!$A$1:$A$376='EDA and Analysis 2'!$D42)*('Main data'!$D$2:$D$376='EDA and Analysis 2'!$E42),0))</f>
        <v>421.3</v>
      </c>
      <c r="H42" s="4" cm="1">
        <f t="array" ref="H42">INDEX('Main data'!$AC:$AC,MATCH(1,('Main data'!$A$1:$A$376='EDA and Analysis 2'!$D42)*('Main data'!$D$2:$D$376='EDA and Analysis 2'!$E42),0))</f>
        <v>803.5</v>
      </c>
      <c r="I42" s="4" cm="1">
        <f t="array" ref="I42">INDEX('Main data'!$AI:$AI,MATCH(1,('Main data'!$A$1:$A$376='EDA and Analysis 2'!$D42)*('Main data'!$D$2:$D$376='EDA and Analysis 2'!$E42),0))</f>
        <v>540.79999999999995</v>
      </c>
    </row>
    <row r="43" spans="4:15" x14ac:dyDescent="0.25">
      <c r="D43" s="27" t="s">
        <v>44</v>
      </c>
      <c r="E43" s="4" t="s">
        <v>250</v>
      </c>
      <c r="F43" s="4" cm="1">
        <f t="array" ref="F43">INDEX('Main data'!$R:$R,MATCH(1,('Main data'!$A$1:$A$376='EDA and Analysis 2'!$D43)*('Main data'!$D$2:$D$376='EDA and Analysis 2'!$E43),0))</f>
        <v>1753.3999999999999</v>
      </c>
      <c r="G43" s="4" cm="1">
        <f t="array" ref="G43">INDEX('Main data'!$W:$W,MATCH(1,('Main data'!$A$1:$A$376='EDA and Analysis 2'!$D43)*('Main data'!$D$2:$D$376='EDA and Analysis 2'!$E43),0))</f>
        <v>433</v>
      </c>
      <c r="H43" s="4" cm="1">
        <f t="array" ref="H43">INDEX('Main data'!$AC:$AC,MATCH(1,('Main data'!$A$1:$A$376='EDA and Analysis 2'!$D43)*('Main data'!$D$2:$D$376='EDA and Analysis 2'!$E43),0))</f>
        <v>849.39999999999986</v>
      </c>
      <c r="I43" s="4" cm="1">
        <f t="array" ref="I43">INDEX('Main data'!$AI:$AI,MATCH(1,('Main data'!$A$1:$A$376='EDA and Analysis 2'!$D43)*('Main data'!$D$2:$D$376='EDA and Analysis 2'!$E43),0))</f>
        <v>569.6</v>
      </c>
    </row>
    <row r="44" spans="4:15" x14ac:dyDescent="0.25">
      <c r="D44" s="27" t="s">
        <v>44</v>
      </c>
      <c r="E44" s="4" t="s">
        <v>262</v>
      </c>
      <c r="F44" s="4" cm="1">
        <f t="array" ref="F44">INDEX('Main data'!$R:$R,MATCH(1,('Main data'!$A$1:$A$376='EDA and Analysis 2'!$D44)*('Main data'!$D$2:$D$376='EDA and Analysis 2'!$E44),0))</f>
        <v>1940.3999999999999</v>
      </c>
      <c r="G44" s="4" cm="1">
        <f t="array" ref="G44">INDEX('Main data'!$W:$W,MATCH(1,('Main data'!$A$1:$A$376='EDA and Analysis 2'!$D44)*('Main data'!$D$2:$D$376='EDA and Analysis 2'!$E44),0))</f>
        <v>441.2</v>
      </c>
      <c r="H44" s="4" cm="1">
        <f t="array" ref="H44">INDEX('Main data'!$AC:$AC,MATCH(1,('Main data'!$A$1:$A$376='EDA and Analysis 2'!$D44)*('Main data'!$D$2:$D$376='EDA and Analysis 2'!$E44),0))</f>
        <v>882.9</v>
      </c>
      <c r="I44" s="4" cm="1">
        <f t="array" ref="I44">INDEX('Main data'!$AI:$AI,MATCH(1,('Main data'!$A$1:$A$376='EDA and Analysis 2'!$D44)*('Main data'!$D$2:$D$376='EDA and Analysis 2'!$E44),0))</f>
        <v>597.70000000000005</v>
      </c>
    </row>
    <row r="45" spans="4:15" x14ac:dyDescent="0.25">
      <c r="D45" s="27" t="s">
        <v>44</v>
      </c>
      <c r="E45" s="4" t="s">
        <v>274</v>
      </c>
      <c r="F45" s="4" cm="1">
        <f t="array" ref="F45">INDEX('Main data'!$R:$R,MATCH(1,('Main data'!$A$1:$A$376='EDA and Analysis 2'!$D45)*('Main data'!$D$2:$D$376='EDA and Analysis 2'!$E45),0))</f>
        <v>2076.5</v>
      </c>
      <c r="G45" s="4" cm="1">
        <f t="array" ref="G45">INDEX('Main data'!$W:$W,MATCH(1,('Main data'!$A$1:$A$376='EDA and Analysis 2'!$D45)*('Main data'!$D$2:$D$376='EDA and Analysis 2'!$E45),0))</f>
        <v>455.8</v>
      </c>
      <c r="H45" s="4" cm="1">
        <f t="array" ref="H45">INDEX('Main data'!$AC:$AC,MATCH(1,('Main data'!$A$1:$A$376='EDA and Analysis 2'!$D45)*('Main data'!$D$2:$D$376='EDA and Analysis 2'!$E45),0))</f>
        <v>916</v>
      </c>
      <c r="I45" s="4" cm="1">
        <f t="array" ref="I45">INDEX('Main data'!$AI:$AI,MATCH(1,('Main data'!$A$1:$A$376='EDA and Analysis 2'!$D45)*('Main data'!$D$2:$D$376='EDA and Analysis 2'!$E45),0))</f>
        <v>644.80000000000007</v>
      </c>
    </row>
    <row r="46" spans="4:15" x14ac:dyDescent="0.25">
      <c r="D46" s="27" t="s">
        <v>44</v>
      </c>
      <c r="E46" s="4" t="s">
        <v>286</v>
      </c>
      <c r="F46" s="4" cm="1">
        <f t="array" ref="F46">INDEX('Main data'!$R:$R,MATCH(1,('Main data'!$A$1:$A$376='EDA and Analysis 2'!$D46)*('Main data'!$D$2:$D$376='EDA and Analysis 2'!$E46),0))</f>
        <v>2164.1999999999998</v>
      </c>
      <c r="G46" s="4" cm="1">
        <f t="array" ref="G46">INDEX('Main data'!$W:$W,MATCH(1,('Main data'!$A$1:$A$376='EDA and Analysis 2'!$D46)*('Main data'!$D$2:$D$376='EDA and Analysis 2'!$E46),0))</f>
        <v>499.1</v>
      </c>
      <c r="H46" s="4" cm="1">
        <f t="array" ref="H46">INDEX('Main data'!$AC:$AC,MATCH(1,('Main data'!$A$1:$A$376='EDA and Analysis 2'!$D46)*('Main data'!$D$2:$D$376='EDA and Analysis 2'!$E46),0))</f>
        <v>982.39999999999986</v>
      </c>
      <c r="I46" s="4" cm="1">
        <f t="array" ref="I46">INDEX('Main data'!$AI:$AI,MATCH(1,('Main data'!$A$1:$A$376='EDA and Analysis 2'!$D46)*('Main data'!$D$2:$D$376='EDA and Analysis 2'!$E46),0))</f>
        <v>679.09999999999991</v>
      </c>
    </row>
    <row r="47" spans="4:15" x14ac:dyDescent="0.25">
      <c r="D47" s="27" t="s">
        <v>44</v>
      </c>
      <c r="E47" s="4" t="s">
        <v>298</v>
      </c>
      <c r="F47" s="4" cm="1">
        <f t="array" ref="F47">INDEX('Main data'!$R:$R,MATCH(1,('Main data'!$A$1:$A$376='EDA and Analysis 2'!$D47)*('Main data'!$D$2:$D$376='EDA and Analysis 2'!$E47),0))</f>
        <v>2292.6999999999998</v>
      </c>
      <c r="G47" s="4" cm="1">
        <f t="array" ref="G47">INDEX('Main data'!$W:$W,MATCH(1,('Main data'!$A$1:$A$376='EDA and Analysis 2'!$D47)*('Main data'!$D$2:$D$376='EDA and Analysis 2'!$E47),0))</f>
        <v>546.29999999999995</v>
      </c>
      <c r="H47" s="4" cm="1">
        <f t="array" ref="H47">INDEX('Main data'!$AC:$AC,MATCH(1,('Main data'!$A$1:$A$376='EDA and Analysis 2'!$D47)*('Main data'!$D$2:$D$376='EDA and Analysis 2'!$E47),0))</f>
        <v>1047.2</v>
      </c>
      <c r="I47" s="4" cm="1">
        <f t="array" ref="I47">INDEX('Main data'!$AI:$AI,MATCH(1,('Main data'!$A$1:$A$376='EDA and Analysis 2'!$D47)*('Main data'!$D$2:$D$376='EDA and Analysis 2'!$E47),0))</f>
        <v>719.09999999999991</v>
      </c>
    </row>
  </sheetData>
  <conditionalFormatting sqref="J8:J14">
    <cfRule type="colorScale" priority="2">
      <colorScale>
        <cfvo type="min"/>
        <cfvo type="percentile" val="50"/>
        <cfvo type="max"/>
        <color rgb="FFF8696B"/>
        <color rgb="FFFFEB84"/>
        <color rgb="FF63BE7B"/>
      </colorScale>
    </cfRule>
  </conditionalFormatting>
  <conditionalFormatting sqref="L34:O40">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5413AE-9D4A-49C0-943C-A1D4E7A2C3E6}">
  <dimension ref="C22:AE35"/>
  <sheetViews>
    <sheetView topLeftCell="A16" workbookViewId="0">
      <selection activeCell="F27" sqref="F27"/>
    </sheetView>
  </sheetViews>
  <sheetFormatPr defaultRowHeight="15" x14ac:dyDescent="0.25"/>
  <cols>
    <col min="3" max="3" width="7.28515625" bestFit="1" customWidth="1"/>
    <col min="4" max="5" width="7" bestFit="1" customWidth="1"/>
    <col min="6" max="6" width="12" bestFit="1" customWidth="1"/>
    <col min="8" max="8" width="3.7109375" bestFit="1" customWidth="1"/>
    <col min="9" max="9" width="7.28515625" bestFit="1" customWidth="1"/>
    <col min="10" max="11" width="6.85546875" bestFit="1" customWidth="1"/>
    <col min="12" max="12" width="12" bestFit="1" customWidth="1"/>
    <col min="17" max="17" width="20.28515625" bestFit="1" customWidth="1"/>
    <col min="18" max="18" width="7" bestFit="1" customWidth="1"/>
    <col min="19" max="19" width="14.7109375" bestFit="1" customWidth="1"/>
    <col min="20" max="21" width="12.140625" bestFit="1" customWidth="1"/>
    <col min="22" max="22" width="7.28515625" bestFit="1" customWidth="1"/>
    <col min="23" max="23" width="12.140625" bestFit="1" customWidth="1"/>
    <col min="27" max="27" width="3.7109375" bestFit="1" customWidth="1"/>
    <col min="28" max="28" width="33.42578125" bestFit="1" customWidth="1"/>
    <col min="29" max="29" width="5.7109375" bestFit="1" customWidth="1"/>
    <col min="30" max="30" width="6.42578125" bestFit="1" customWidth="1"/>
    <col min="31" max="31" width="12.140625" bestFit="1" customWidth="1"/>
  </cols>
  <sheetData>
    <row r="22" spans="3:31" x14ac:dyDescent="0.25">
      <c r="C22" s="21" t="s">
        <v>2</v>
      </c>
      <c r="D22" s="21" t="s">
        <v>41</v>
      </c>
      <c r="E22" s="21" t="s">
        <v>43</v>
      </c>
      <c r="F22" s="21" t="s">
        <v>44</v>
      </c>
      <c r="J22" s="67" t="s">
        <v>360</v>
      </c>
      <c r="K22" s="67"/>
      <c r="L22" s="67"/>
      <c r="Q22" s="35" t="s">
        <v>0</v>
      </c>
      <c r="R22" s="38" t="s">
        <v>41</v>
      </c>
      <c r="S22" s="38" t="s">
        <v>43</v>
      </c>
      <c r="T22" s="38" t="s">
        <v>44</v>
      </c>
      <c r="U22" s="38" t="s">
        <v>41</v>
      </c>
      <c r="V22" s="38" t="s">
        <v>43</v>
      </c>
      <c r="W22" s="38" t="s">
        <v>44</v>
      </c>
    </row>
    <row r="23" spans="3:31" ht="15" customHeight="1" x14ac:dyDescent="0.25">
      <c r="C23" s="28" t="s">
        <v>289</v>
      </c>
      <c r="D23" s="4" cm="1">
        <f t="array" ref="D23">INDEX('Main data'!$R:$R,MATCH(1,('Main data'!$A$1:$A$376='EDA and Analysis 3'!D$22)*('Main data'!$D$2:$D$376='EDA and Analysis 3'!$C23),0))</f>
        <v>2226.8000000000002</v>
      </c>
      <c r="E23" s="4" cm="1">
        <f t="array" ref="E23">INDEX('Main data'!$R:$R,MATCH(1,('Main data'!$A$1:$A$376='EDA and Analysis 3'!E$22)*('Main data'!$D$2:$D$376='EDA and Analysis 3'!$C23),0))</f>
        <v>2262.2000000000003</v>
      </c>
      <c r="F23" s="4" cm="1">
        <f t="array" ref="F23">INDEX('Main data'!$R:$R,MATCH(1,('Main data'!$A$1:$A$376='EDA and Analysis 3'!F$22)*('Main data'!$D$2:$D$376='EDA and Analysis 3'!$C23),0))</f>
        <v>2214.3000000000002</v>
      </c>
      <c r="J23" s="31" t="s">
        <v>41</v>
      </c>
      <c r="K23" s="31" t="s">
        <v>43</v>
      </c>
      <c r="L23" s="31" t="s">
        <v>44</v>
      </c>
      <c r="Q23" s="35" t="s">
        <v>176</v>
      </c>
      <c r="R23" s="1" t="s">
        <v>290</v>
      </c>
      <c r="S23" s="1" t="s">
        <v>290</v>
      </c>
      <c r="T23" s="1" t="s">
        <v>290</v>
      </c>
      <c r="U23" s="1" t="s">
        <v>301</v>
      </c>
      <c r="V23" s="1" t="s">
        <v>301</v>
      </c>
      <c r="W23" s="1" t="s">
        <v>301</v>
      </c>
      <c r="AA23" s="70" t="s">
        <v>16</v>
      </c>
      <c r="AB23" s="4"/>
      <c r="AC23" s="35" t="s">
        <v>41</v>
      </c>
      <c r="AD23" s="35" t="s">
        <v>43</v>
      </c>
      <c r="AE23" s="35" t="s">
        <v>44</v>
      </c>
    </row>
    <row r="24" spans="3:31" ht="15" customHeight="1" x14ac:dyDescent="0.25">
      <c r="C24" s="4" t="s">
        <v>290</v>
      </c>
      <c r="D24" s="4" cm="1">
        <f t="array" ref="D24">INDEX('Main data'!$R:$R,MATCH(1,('Main data'!$A$1:$A$376='EDA and Analysis 3'!D$22)*('Main data'!$D$2:$D$376='EDA and Analysis 3'!$C24),0))</f>
        <v>2248.3000000000002</v>
      </c>
      <c r="E24" s="4" cm="1">
        <f t="array" ref="E24">INDEX('Main data'!$R:$R,MATCH(1,('Main data'!$A$1:$A$376='EDA and Analysis 3'!E$22)*('Main data'!$D$2:$D$376='EDA and Analysis 3'!$C24),0))</f>
        <v>2287.5</v>
      </c>
      <c r="F24" s="4" cm="1">
        <f t="array" ref="F24">INDEX('Main data'!$R:$R,MATCH(1,('Main data'!$A$1:$A$376='EDA and Analysis 3'!F$22)*('Main data'!$D$2:$D$376='EDA and Analysis 3'!$C24),0))</f>
        <v>2238.9000000000005</v>
      </c>
      <c r="H24" s="68" t="s">
        <v>2</v>
      </c>
      <c r="I24" s="32" t="s">
        <v>290</v>
      </c>
      <c r="J24" s="33">
        <f>(D24-D23)/D23</f>
        <v>9.6551104724268005E-3</v>
      </c>
      <c r="K24" s="33">
        <f t="shared" ref="K24:L35" si="0">(E24-E23)/E23</f>
        <v>1.1183803377243269E-2</v>
      </c>
      <c r="L24" s="33">
        <f t="shared" si="0"/>
        <v>1.1109605744479232E-2</v>
      </c>
      <c r="Q24" s="37" t="s">
        <v>35</v>
      </c>
      <c r="R24" s="4" cm="1">
        <f t="array" ref="R24">INDEX('Main data'!$E$1:$AP$376,MATCH(1,('Main data'!$A$1:$A$376='EDA and Analysis 3'!R$22)*('Main data'!$D$2:$D$376='EDA and Analysis 3'!R$23),0),MATCH('EDA and Analysis 3'!$Q24,'Main data'!$E$1:$AP$1,0))</f>
        <v>647.59999999999991</v>
      </c>
      <c r="S24" s="4" cm="1">
        <f t="array" ref="S24">INDEX('Main data'!$E$1:$AP$376,MATCH(1,('Main data'!$A$1:$A$376='EDA and Analysis 3'!S$22)*('Main data'!$D$2:$D$376='EDA and Analysis 3'!S$23),0),MATCH('EDA and Analysis 3'!$Q24,'Main data'!$E$1:$AP$1,0))</f>
        <v>646.1</v>
      </c>
      <c r="T24" s="4" cm="1">
        <f t="array" ref="T24">INDEX('Main data'!$E$1:$AP$376,MATCH(1,('Main data'!$A$1:$A$376='EDA and Analysis 3'!T$22)*('Main data'!$D$2:$D$376='EDA and Analysis 3'!T$23),0),MATCH('EDA and Analysis 3'!$Q24,'Main data'!$E$1:$AP$1,0))</f>
        <v>642.6</v>
      </c>
      <c r="U24" s="4" cm="1">
        <f t="array" ref="U24">INDEX('Main data'!$E$1:$AP$376,MATCH(1,('Main data'!$A$1:$A$376='EDA and Analysis 3'!U$22)*('Main data'!$D$2:$D$376='EDA and Analysis 3'!U$23),0),MATCH('EDA and Analysis 3'!$Q24,'Main data'!$E$1:$AP$1,0))</f>
        <v>668.5</v>
      </c>
      <c r="V24" s="4" cm="1">
        <f t="array" ref="V24">INDEX('Main data'!$E$1:$AP$376,MATCH(1,('Main data'!$A$1:$A$376='EDA and Analysis 3'!V$22)*('Main data'!$D$2:$D$376='EDA and Analysis 3'!V$23),0),MATCH('EDA and Analysis 3'!$Q24,'Main data'!$E$1:$AP$1,0))</f>
        <v>670.9</v>
      </c>
      <c r="W24" s="4" cm="1">
        <f t="array" ref="W24">INDEX('Main data'!$E$1:$AP$376,MATCH(1,('Main data'!$A$1:$A$376='EDA and Analysis 3'!W$22)*('Main data'!$D$2:$D$376='EDA and Analysis 3'!W$23),0),MATCH('EDA and Analysis 3'!$Q24,'Main data'!$E$1:$AP$1,0))</f>
        <v>665.6</v>
      </c>
      <c r="AA24" s="70"/>
      <c r="AB24" s="37" t="s">
        <v>35</v>
      </c>
      <c r="AC24" s="25">
        <f>(U24-R24)/R24</f>
        <v>3.2273008029648075E-2</v>
      </c>
      <c r="AD24" s="25">
        <f t="shared" ref="AD24:AE28" si="1">(V24-S24)/S24</f>
        <v>3.8384151060207324E-2</v>
      </c>
      <c r="AE24" s="25">
        <f t="shared" si="1"/>
        <v>3.5792094615624027E-2</v>
      </c>
    </row>
    <row r="25" spans="3:31" x14ac:dyDescent="0.25">
      <c r="C25" s="4" t="s">
        <v>291</v>
      </c>
      <c r="D25" s="4" cm="1">
        <f t="array" ref="D25">INDEX('Main data'!$R:$R,MATCH(1,('Main data'!$A$1:$A$376='EDA and Analysis 3'!D$22)*('Main data'!$D$2:$D$376='EDA and Analysis 3'!$C25),0))</f>
        <v>2252.5</v>
      </c>
      <c r="E25" s="4" cm="1">
        <f t="array" ref="E25">INDEX('Main data'!$R:$R,MATCH(1,('Main data'!$A$1:$A$376='EDA and Analysis 3'!E$22)*('Main data'!$D$2:$D$376='EDA and Analysis 3'!$C25),0))</f>
        <v>2291.6</v>
      </c>
      <c r="F25" s="4" cm="1">
        <f t="array" ref="F25">INDEX('Main data'!$R:$R,MATCH(1,('Main data'!$A$1:$A$376='EDA and Analysis 3'!F$22)*('Main data'!$D$2:$D$376='EDA and Analysis 3'!$C25),0))</f>
        <v>2261.9</v>
      </c>
      <c r="H25" s="69"/>
      <c r="I25" s="32" t="s">
        <v>291</v>
      </c>
      <c r="J25" s="33">
        <f t="shared" ref="J25:J35" si="2">(D25-D24)/D24</f>
        <v>1.8680781034558635E-3</v>
      </c>
      <c r="K25" s="33">
        <f t="shared" si="0"/>
        <v>1.7923497267759165E-3</v>
      </c>
      <c r="L25" s="33">
        <f t="shared" si="0"/>
        <v>1.0272901871454526E-2</v>
      </c>
      <c r="Q25" s="37" t="s">
        <v>36</v>
      </c>
      <c r="R25" s="4" cm="1">
        <f t="array" ref="R25">INDEX('Main data'!$E$1:$AP$376,MATCH(1,('Main data'!$A$1:$A$376='EDA and Analysis 3'!R$22)*('Main data'!$D$2:$D$376='EDA and Analysis 3'!R$23),0),MATCH('EDA and Analysis 3'!$Q25,'Main data'!$E$1:$AP$1,0))</f>
        <v>333.1</v>
      </c>
      <c r="S25" s="4" cm="1">
        <f t="array" ref="S25">INDEX('Main data'!$E$1:$AP$376,MATCH(1,('Main data'!$A$1:$A$376='EDA and Analysis 3'!S$22)*('Main data'!$D$2:$D$376='EDA and Analysis 3'!S$23),0),MATCH('EDA and Analysis 3'!$Q25,'Main data'!$E$1:$AP$1,0))</f>
        <v>385.6</v>
      </c>
      <c r="T25" s="4" cm="1">
        <f t="array" ref="T25">INDEX('Main data'!$E$1:$AP$376,MATCH(1,('Main data'!$A$1:$A$376='EDA and Analysis 3'!T$22)*('Main data'!$D$2:$D$376='EDA and Analysis 3'!T$23),0),MATCH('EDA and Analysis 3'!$Q25,'Main data'!$E$1:$AP$1,0))</f>
        <v>345.9</v>
      </c>
      <c r="U25" s="4" cm="1">
        <f t="array" ref="U25">INDEX('Main data'!$E$1:$AP$376,MATCH(1,('Main data'!$A$1:$A$376='EDA and Analysis 3'!U$22)*('Main data'!$D$2:$D$376='EDA and Analysis 3'!U$23),0),MATCH('EDA and Analysis 3'!$Q25,'Main data'!$E$1:$AP$1,0))</f>
        <v>317.7</v>
      </c>
      <c r="V25" s="4" cm="1">
        <f t="array" ref="V25">INDEX('Main data'!$E$1:$AP$376,MATCH(1,('Main data'!$A$1:$A$376='EDA and Analysis 3'!V$22)*('Main data'!$D$2:$D$376='EDA and Analysis 3'!V$23),0),MATCH('EDA and Analysis 3'!$Q25,'Main data'!$E$1:$AP$1,0))</f>
        <v>360.8</v>
      </c>
      <c r="W25" s="4" cm="1">
        <f t="array" ref="W25">INDEX('Main data'!$E$1:$AP$376,MATCH(1,('Main data'!$A$1:$A$376='EDA and Analysis 3'!W$22)*('Main data'!$D$2:$D$376='EDA and Analysis 3'!W$23),0),MATCH('EDA and Analysis 3'!$Q25,'Main data'!$E$1:$AP$1,0))</f>
        <v>331.70000000000005</v>
      </c>
      <c r="AA25" s="70"/>
      <c r="AB25" s="37" t="s">
        <v>36</v>
      </c>
      <c r="AC25" s="25">
        <f t="shared" ref="AC25:AC28" si="3">(U25-R25)/R25</f>
        <v>-4.62323626538578E-2</v>
      </c>
      <c r="AD25" s="25">
        <f t="shared" si="1"/>
        <v>-6.4315352697095457E-2</v>
      </c>
      <c r="AE25" s="25">
        <f t="shared" si="1"/>
        <v>-4.1052327262214319E-2</v>
      </c>
    </row>
    <row r="26" spans="3:31" x14ac:dyDescent="0.25">
      <c r="C26" s="4" t="s">
        <v>292</v>
      </c>
      <c r="D26" s="4" cm="1">
        <f t="array" ref="D26">INDEX('Main data'!$R:$R,MATCH(1,('Main data'!$A$1:$A$376='EDA and Analysis 3'!D$22)*('Main data'!$D$2:$D$376='EDA and Analysis 3'!$C26),0))</f>
        <v>2255.7999999999997</v>
      </c>
      <c r="E26" s="4" cm="1">
        <f t="array" ref="E26">INDEX('Main data'!$R:$R,MATCH(1,('Main data'!$A$1:$A$376='EDA and Analysis 3'!E$22)*('Main data'!$D$2:$D$376='EDA and Analysis 3'!$C26),0))</f>
        <v>2293.6999999999998</v>
      </c>
      <c r="F26" s="4" cm="1">
        <f t="array" ref="F26">INDEX('Main data'!$R:$R,MATCH(1,('Main data'!$A$1:$A$376='EDA and Analysis 3'!F$22)*('Main data'!$D$2:$D$376='EDA and Analysis 3'!$C26),0))</f>
        <v>2266.3000000000002</v>
      </c>
      <c r="H26" s="69"/>
      <c r="I26" s="32" t="s">
        <v>292</v>
      </c>
      <c r="J26" s="33">
        <f t="shared" si="2"/>
        <v>1.4650388457268489E-3</v>
      </c>
      <c r="K26" s="33">
        <f t="shared" si="0"/>
        <v>9.1639029499036005E-4</v>
      </c>
      <c r="L26" s="33">
        <f t="shared" si="0"/>
        <v>1.9452672531942573E-3</v>
      </c>
      <c r="Q26" s="37" t="s">
        <v>37</v>
      </c>
      <c r="R26" s="4" cm="1">
        <f t="array" ref="R26">INDEX('Main data'!$E$1:$AP$376,MATCH(1,('Main data'!$A$1:$A$376='EDA and Analysis 3'!R$22)*('Main data'!$D$2:$D$376='EDA and Analysis 3'!R$23),0),MATCH('EDA and Analysis 3'!$Q26,'Main data'!$E$1:$AP$1,0))</f>
        <v>397</v>
      </c>
      <c r="S26" s="4" cm="1">
        <f t="array" ref="S26">INDEX('Main data'!$E$1:$AP$376,MATCH(1,('Main data'!$A$1:$A$376='EDA and Analysis 3'!S$22)*('Main data'!$D$2:$D$376='EDA and Analysis 3'!S$23),0),MATCH('EDA and Analysis 3'!$Q26,'Main data'!$E$1:$AP$1,0))</f>
        <v>372.1</v>
      </c>
      <c r="T26" s="4" cm="1">
        <f t="array" ref="T26">INDEX('Main data'!$E$1:$AP$376,MATCH(1,('Main data'!$A$1:$A$376='EDA and Analysis 3'!T$22)*('Main data'!$D$2:$D$376='EDA and Analysis 3'!T$23),0),MATCH('EDA and Analysis 3'!$Q26,'Main data'!$E$1:$AP$1,0))</f>
        <v>387.3</v>
      </c>
      <c r="U26" s="4" cm="1">
        <f t="array" ref="U26">INDEX('Main data'!$E$1:$AP$376,MATCH(1,('Main data'!$A$1:$A$376='EDA and Analysis 3'!U$22)*('Main data'!$D$2:$D$376='EDA and Analysis 3'!U$23),0),MATCH('EDA and Analysis 3'!$Q26,'Main data'!$E$1:$AP$1,0))</f>
        <v>394.3</v>
      </c>
      <c r="V26" s="4" cm="1">
        <f t="array" ref="V26">INDEX('Main data'!$E$1:$AP$376,MATCH(1,('Main data'!$A$1:$A$376='EDA and Analysis 3'!V$22)*('Main data'!$D$2:$D$376='EDA and Analysis 3'!V$23),0),MATCH('EDA and Analysis 3'!$Q26,'Main data'!$E$1:$AP$1,0))</f>
        <v>376.3</v>
      </c>
      <c r="W26" s="4" cm="1">
        <f t="array" ref="W26">INDEX('Main data'!$E$1:$AP$376,MATCH(1,('Main data'!$A$1:$A$376='EDA and Analysis 3'!W$22)*('Main data'!$D$2:$D$376='EDA and Analysis 3'!W$23),0),MATCH('EDA and Analysis 3'!$Q26,'Main data'!$E$1:$AP$1,0))</f>
        <v>387.8</v>
      </c>
      <c r="AA26" s="70"/>
      <c r="AB26" s="37" t="s">
        <v>37</v>
      </c>
      <c r="AC26" s="25">
        <f t="shared" si="3"/>
        <v>-6.8010075566750346E-3</v>
      </c>
      <c r="AD26" s="25">
        <f t="shared" si="1"/>
        <v>1.1287288363343155E-2</v>
      </c>
      <c r="AE26" s="25">
        <f t="shared" si="1"/>
        <v>1.2909888974954814E-3</v>
      </c>
    </row>
    <row r="27" spans="3:31" x14ac:dyDescent="0.25">
      <c r="C27" s="4" t="s">
        <v>293</v>
      </c>
      <c r="D27" s="4" cm="1">
        <f t="array" ref="D27">INDEX('Main data'!$R:$R,MATCH(1,('Main data'!$A$1:$A$376='EDA and Analysis 3'!D$22)*('Main data'!$D$2:$D$376='EDA and Analysis 3'!$C27),0))</f>
        <v>2267.8000000000002</v>
      </c>
      <c r="E27" s="4" cm="1">
        <f t="array" ref="E27">INDEX('Main data'!$R:$R,MATCH(1,('Main data'!$A$1:$A$376='EDA and Analysis 3'!E$22)*('Main data'!$D$2:$D$376='EDA and Analysis 3'!$C27),0))</f>
        <v>2306.4</v>
      </c>
      <c r="F27" s="4" cm="1">
        <f t="array" ref="F27">INDEX('Main data'!$R:$R,MATCH(1,('Main data'!$A$1:$A$376='EDA and Analysis 3'!F$22)*('Main data'!$D$2:$D$376='EDA and Analysis 3'!$C27),0))</f>
        <v>2269.2000000000003</v>
      </c>
      <c r="H27" s="69"/>
      <c r="I27" s="32" t="s">
        <v>293</v>
      </c>
      <c r="J27" s="33">
        <f t="shared" si="2"/>
        <v>5.3196205337354627E-3</v>
      </c>
      <c r="K27" s="33">
        <f t="shared" si="0"/>
        <v>5.5369054366308902E-3</v>
      </c>
      <c r="L27" s="33">
        <f t="shared" si="0"/>
        <v>1.279618761858576E-3</v>
      </c>
      <c r="Q27" s="37" t="s">
        <v>38</v>
      </c>
      <c r="R27" s="4" cm="1">
        <f t="array" ref="R27">INDEX('Main data'!$E$1:$AP$376,MATCH(1,('Main data'!$A$1:$A$376='EDA and Analysis 3'!R$22)*('Main data'!$D$2:$D$376='EDA and Analysis 3'!R$23),0),MATCH('EDA and Analysis 3'!$Q27,'Main data'!$E$1:$AP$1,0))</f>
        <v>552.19999999999993</v>
      </c>
      <c r="S27" s="4" cm="1">
        <f t="array" ref="S27">INDEX('Main data'!$E$1:$AP$376,MATCH(1,('Main data'!$A$1:$A$376='EDA and Analysis 3'!S$22)*('Main data'!$D$2:$D$376='EDA and Analysis 3'!S$23),0),MATCH('EDA and Analysis 3'!$Q27,'Main data'!$E$1:$AP$1,0))</f>
        <v>562.6</v>
      </c>
      <c r="T27" s="4" cm="1">
        <f t="array" ref="T27">INDEX('Main data'!$E$1:$AP$376,MATCH(1,('Main data'!$A$1:$A$376='EDA and Analysis 3'!T$22)*('Main data'!$D$2:$D$376='EDA and Analysis 3'!T$23),0),MATCH('EDA and Analysis 3'!$Q27,'Main data'!$E$1:$AP$1,0))</f>
        <v>544.29999999999995</v>
      </c>
      <c r="U27" s="4" cm="1">
        <f t="array" ref="U27">INDEX('Main data'!$E$1:$AP$376,MATCH(1,('Main data'!$A$1:$A$376='EDA and Analysis 3'!U$22)*('Main data'!$D$2:$D$376='EDA and Analysis 3'!U$23),0),MATCH('EDA and Analysis 3'!$Q27,'Main data'!$E$1:$AP$1,0))</f>
        <v>562.1</v>
      </c>
      <c r="V27" s="4" cm="1">
        <f t="array" ref="V27">INDEX('Main data'!$E$1:$AP$376,MATCH(1,('Main data'!$A$1:$A$376='EDA and Analysis 3'!V$22)*('Main data'!$D$2:$D$376='EDA and Analysis 3'!V$23),0),MATCH('EDA and Analysis 3'!$Q27,'Main data'!$E$1:$AP$1,0))</f>
        <v>575.5</v>
      </c>
      <c r="W27" s="4" cm="1">
        <f t="array" ref="W27">INDEX('Main data'!$E$1:$AP$376,MATCH(1,('Main data'!$A$1:$A$376='EDA and Analysis 3'!W$22)*('Main data'!$D$2:$D$376='EDA and Analysis 3'!W$23),0),MATCH('EDA and Analysis 3'!$Q27,'Main data'!$E$1:$AP$1,0))</f>
        <v>557.29999999999995</v>
      </c>
      <c r="AA27" s="70"/>
      <c r="AB27" s="37" t="s">
        <v>38</v>
      </c>
      <c r="AC27" s="25">
        <f t="shared" si="3"/>
        <v>1.7928286852589809E-2</v>
      </c>
      <c r="AD27" s="25">
        <f t="shared" si="1"/>
        <v>2.2929257020974009E-2</v>
      </c>
      <c r="AE27" s="25">
        <f t="shared" si="1"/>
        <v>2.388388756200625E-2</v>
      </c>
    </row>
    <row r="28" spans="3:31" x14ac:dyDescent="0.25">
      <c r="C28" s="4" t="s">
        <v>294</v>
      </c>
      <c r="D28" s="4" cm="1">
        <f t="array" ref="D28">INDEX('Main data'!$R:$R,MATCH(1,('Main data'!$A$1:$A$376='EDA and Analysis 3'!D$22)*('Main data'!$D$2:$D$376='EDA and Analysis 3'!$C28),0))</f>
        <v>2284.5</v>
      </c>
      <c r="E28" s="4" cm="1">
        <f t="array" ref="E28">INDEX('Main data'!$R:$R,MATCH(1,('Main data'!$A$1:$A$376='EDA and Analysis 3'!E$22)*('Main data'!$D$2:$D$376='EDA and Analysis 3'!$C28),0))</f>
        <v>2322.3000000000002</v>
      </c>
      <c r="F28" s="4" cm="1">
        <f t="array" ref="F28">INDEX('Main data'!$R:$R,MATCH(1,('Main data'!$A$1:$A$376='EDA and Analysis 3'!F$22)*('Main data'!$D$2:$D$376='EDA and Analysis 3'!$C28),0))</f>
        <v>2280.9</v>
      </c>
      <c r="H28" s="69"/>
      <c r="I28" s="32" t="s">
        <v>294</v>
      </c>
      <c r="J28" s="33">
        <f t="shared" si="2"/>
        <v>7.3639650762853063E-3</v>
      </c>
      <c r="K28" s="33">
        <f t="shared" si="0"/>
        <v>6.8938605619147117E-3</v>
      </c>
      <c r="L28" s="33">
        <f t="shared" si="0"/>
        <v>5.1560021152828386E-3</v>
      </c>
      <c r="Q28" s="37" t="s">
        <v>39</v>
      </c>
      <c r="R28" s="4" cm="1">
        <f t="array" ref="R28">INDEX('Main data'!$E$1:$AP$376,MATCH(1,('Main data'!$A$1:$A$376='EDA and Analysis 3'!R$22)*('Main data'!$D$2:$D$376='EDA and Analysis 3'!R$23),0),MATCH('EDA and Analysis 3'!$Q28,'Main data'!$E$1:$AP$1,0))</f>
        <v>318.39999999999998</v>
      </c>
      <c r="S28" s="4" cm="1">
        <f t="array" ref="S28">INDEX('Main data'!$E$1:$AP$376,MATCH(1,('Main data'!$A$1:$A$376='EDA and Analysis 3'!S$22)*('Main data'!$D$2:$D$376='EDA and Analysis 3'!S$23),0),MATCH('EDA and Analysis 3'!$Q28,'Main data'!$E$1:$AP$1,0))</f>
        <v>321.10000000000002</v>
      </c>
      <c r="T28" s="4" cm="1">
        <f t="array" ref="T28">INDEX('Main data'!$E$1:$AP$376,MATCH(1,('Main data'!$A$1:$A$376='EDA and Analysis 3'!T$22)*('Main data'!$D$2:$D$376='EDA and Analysis 3'!T$23),0),MATCH('EDA and Analysis 3'!$Q28,'Main data'!$E$1:$AP$1,0))</f>
        <v>318.79999999999995</v>
      </c>
      <c r="U28" s="4" cm="1">
        <f t="array" ref="U28">INDEX('Main data'!$E$1:$AP$376,MATCH(1,('Main data'!$A$1:$A$376='EDA and Analysis 3'!U$22)*('Main data'!$D$2:$D$376='EDA and Analysis 3'!U$23),0),MATCH('EDA and Analysis 3'!$Q28,'Main data'!$E$1:$AP$1,0))</f>
        <v>348.1</v>
      </c>
      <c r="V28" s="4" cm="1">
        <f t="array" ref="V28">INDEX('Main data'!$E$1:$AP$376,MATCH(1,('Main data'!$A$1:$A$376='EDA and Analysis 3'!V$22)*('Main data'!$D$2:$D$376='EDA and Analysis 3'!V$23),0),MATCH('EDA and Analysis 3'!$Q28,'Main data'!$E$1:$AP$1,0))</f>
        <v>351.6</v>
      </c>
      <c r="W28" s="4" cm="1">
        <f t="array" ref="W28">INDEX('Main data'!$E$1:$AP$376,MATCH(1,('Main data'!$A$1:$A$376='EDA and Analysis 3'!W$22)*('Main data'!$D$2:$D$376='EDA and Analysis 3'!W$23),0),MATCH('EDA and Analysis 3'!$Q28,'Main data'!$E$1:$AP$1,0))</f>
        <v>347.20000000000005</v>
      </c>
      <c r="AA28" s="70"/>
      <c r="AB28" s="37" t="s">
        <v>39</v>
      </c>
      <c r="AC28" s="25">
        <f t="shared" si="3"/>
        <v>9.3278894472361956E-2</v>
      </c>
      <c r="AD28" s="25">
        <f t="shared" si="1"/>
        <v>9.498598567424478E-2</v>
      </c>
      <c r="AE28" s="25">
        <f t="shared" si="1"/>
        <v>8.9084065244667804E-2</v>
      </c>
    </row>
    <row r="29" spans="3:31" x14ac:dyDescent="0.25">
      <c r="C29" s="4" t="s">
        <v>295</v>
      </c>
      <c r="D29" s="4" cm="1">
        <f t="array" ref="D29">INDEX('Main data'!$R:$R,MATCH(1,('Main data'!$A$1:$A$376='EDA and Analysis 3'!D$22)*('Main data'!$D$2:$D$376='EDA and Analysis 3'!$C29),0))</f>
        <v>2287.6999999999998</v>
      </c>
      <c r="E29" s="4" cm="1">
        <f t="array" ref="E29">INDEX('Main data'!$R:$R,MATCH(1,('Main data'!$A$1:$A$376='EDA and Analysis 3'!E$22)*('Main data'!$D$2:$D$376='EDA and Analysis 3'!$C29),0))</f>
        <v>2314.4</v>
      </c>
      <c r="F29" s="4" cm="1">
        <f t="array" ref="F29">INDEX('Main data'!$R:$R,MATCH(1,('Main data'!$A$1:$A$376='EDA and Analysis 3'!F$22)*('Main data'!$D$2:$D$376='EDA and Analysis 3'!$C29),0))</f>
        <v>2297.3000000000002</v>
      </c>
      <c r="H29" s="69"/>
      <c r="I29" s="32" t="s">
        <v>295</v>
      </c>
      <c r="J29" s="33">
        <f t="shared" si="2"/>
        <v>1.4007441453271255E-3</v>
      </c>
      <c r="K29" s="33">
        <f t="shared" si="0"/>
        <v>-3.4017999397149765E-3</v>
      </c>
      <c r="L29" s="33">
        <f t="shared" si="0"/>
        <v>7.1901442413082953E-3</v>
      </c>
      <c r="AA29" s="39"/>
    </row>
    <row r="30" spans="3:31" x14ac:dyDescent="0.25">
      <c r="C30" s="4" t="s">
        <v>296</v>
      </c>
      <c r="D30" s="4" cm="1">
        <f t="array" ref="D30">INDEX('Main data'!$R:$R,MATCH(1,('Main data'!$A$1:$A$376='EDA and Analysis 3'!D$22)*('Main data'!$D$2:$D$376='EDA and Analysis 3'!$C30),0))</f>
        <v>2277.1</v>
      </c>
      <c r="E30" s="4" cm="1">
        <f t="array" ref="E30">INDEX('Main data'!$R:$R,MATCH(1,('Main data'!$A$1:$A$376='EDA and Analysis 3'!E$22)*('Main data'!$D$2:$D$376='EDA and Analysis 3'!$C30),0))</f>
        <v>2295.7999999999997</v>
      </c>
      <c r="F30" s="4" cm="1">
        <f t="array" ref="F30">INDEX('Main data'!$R:$R,MATCH(1,('Main data'!$A$1:$A$376='EDA and Analysis 3'!F$22)*('Main data'!$D$2:$D$376='EDA and Analysis 3'!$C30),0))</f>
        <v>2296.8000000000002</v>
      </c>
      <c r="H30" s="69"/>
      <c r="I30" s="32" t="s">
        <v>296</v>
      </c>
      <c r="J30" s="33">
        <f t="shared" si="2"/>
        <v>-4.6334746688813698E-3</v>
      </c>
      <c r="K30" s="33">
        <f>(E30-E29)/E29</f>
        <v>-8.0366401659178899E-3</v>
      </c>
      <c r="L30" s="33">
        <f t="shared" si="0"/>
        <v>-2.1764680276846731E-4</v>
      </c>
      <c r="AA30" s="39"/>
    </row>
    <row r="31" spans="3:31" x14ac:dyDescent="0.25">
      <c r="C31" s="4" t="s">
        <v>297</v>
      </c>
      <c r="D31" s="4" cm="1">
        <f t="array" ref="D31">INDEX('Main data'!$R:$R,MATCH(1,('Main data'!$A$1:$A$376='EDA and Analysis 3'!D$22)*('Main data'!$D$2:$D$376='EDA and Analysis 3'!$C31),0))</f>
        <v>2283.2000000000003</v>
      </c>
      <c r="E31" s="4" cm="1">
        <f t="array" ref="E31">INDEX('Main data'!$R:$R,MATCH(1,('Main data'!$A$1:$A$376='EDA and Analysis 3'!E$22)*('Main data'!$D$2:$D$376='EDA and Analysis 3'!$C31),0))</f>
        <v>2310.2000000000003</v>
      </c>
      <c r="F31" s="4" cm="1">
        <f t="array" ref="F31">INDEX('Main data'!$R:$R,MATCH(1,('Main data'!$A$1:$A$376='EDA and Analysis 3'!F$22)*('Main data'!$D$2:$D$376='EDA and Analysis 3'!$C31),0))</f>
        <v>2283.4</v>
      </c>
      <c r="H31" s="69"/>
      <c r="I31" s="32" t="s">
        <v>297</v>
      </c>
      <c r="J31" s="33">
        <f t="shared" si="2"/>
        <v>2.678845900487622E-3</v>
      </c>
      <c r="K31" s="33">
        <f t="shared" si="0"/>
        <v>6.2723233731163631E-3</v>
      </c>
      <c r="L31" s="33">
        <f t="shared" si="0"/>
        <v>-5.8342041100662182E-3</v>
      </c>
      <c r="Q31" t="s">
        <v>35</v>
      </c>
      <c r="R31" t="s">
        <v>36</v>
      </c>
      <c r="S31" t="s">
        <v>37</v>
      </c>
      <c r="T31" t="s">
        <v>38</v>
      </c>
      <c r="U31" t="s">
        <v>39</v>
      </c>
    </row>
    <row r="32" spans="3:31" x14ac:dyDescent="0.25">
      <c r="C32" s="4" t="s">
        <v>298</v>
      </c>
      <c r="D32" s="4" cm="1">
        <f t="array" ref="D32">INDEX('Main data'!$R:$R,MATCH(1,('Main data'!$A$1:$A$376='EDA and Analysis 3'!D$22)*('Main data'!$D$2:$D$376='EDA and Analysis 3'!$C32),0))</f>
        <v>2265.6999999999998</v>
      </c>
      <c r="E32" s="4" cm="1">
        <f t="array" ref="E32">INDEX('Main data'!$R:$R,MATCH(1,('Main data'!$A$1:$A$376='EDA and Analysis 3'!E$22)*('Main data'!$D$2:$D$376='EDA and Analysis 3'!$C32),0))</f>
        <v>2303.1999999999998</v>
      </c>
      <c r="F32" s="4" cm="1">
        <f t="array" ref="F32">INDEX('Main data'!$R:$R,MATCH(1,('Main data'!$A$1:$A$376='EDA and Analysis 3'!F$22)*('Main data'!$D$2:$D$376='EDA and Analysis 3'!$C32),0))</f>
        <v>2292.6999999999998</v>
      </c>
      <c r="H32" s="69"/>
      <c r="I32" s="32" t="s">
        <v>298</v>
      </c>
      <c r="J32" s="33">
        <f t="shared" si="2"/>
        <v>-7.6646811492643886E-3</v>
      </c>
      <c r="K32" s="33">
        <f t="shared" si="0"/>
        <v>-3.0300406891180217E-3</v>
      </c>
      <c r="L32" s="33">
        <f t="shared" si="0"/>
        <v>4.0728737847068961E-3</v>
      </c>
    </row>
    <row r="33" spans="3:12" x14ac:dyDescent="0.25">
      <c r="C33" s="4" t="s">
        <v>299</v>
      </c>
      <c r="D33" s="4" cm="1">
        <f t="array" ref="D33">INDEX('Main data'!$R:$R,MATCH(1,('Main data'!$A$1:$A$376='EDA and Analysis 3'!D$22)*('Main data'!$D$2:$D$376='EDA and Analysis 3'!$C33),0))</f>
        <v>2265.8000000000002</v>
      </c>
      <c r="E33" s="4" cm="1">
        <f t="array" ref="E33">INDEX('Main data'!$R:$R,MATCH(1,('Main data'!$A$1:$A$376='EDA and Analysis 3'!E$22)*('Main data'!$D$2:$D$376='EDA and Analysis 3'!$C33),0))</f>
        <v>2303.4</v>
      </c>
      <c r="F33" s="4" cm="1">
        <f t="array" ref="F33">INDEX('Main data'!$R:$R,MATCH(1,('Main data'!$A$1:$A$376='EDA and Analysis 3'!F$22)*('Main data'!$D$2:$D$376='EDA and Analysis 3'!$C33),0))</f>
        <v>2279.1</v>
      </c>
      <c r="H33" s="69"/>
      <c r="I33" s="32" t="s">
        <v>299</v>
      </c>
      <c r="J33" s="33">
        <f t="shared" si="2"/>
        <v>4.4136469965292762E-5</v>
      </c>
      <c r="K33" s="33">
        <f t="shared" si="0"/>
        <v>8.6835706842772171E-5</v>
      </c>
      <c r="L33" s="33">
        <f t="shared" si="0"/>
        <v>-5.9318707201116193E-3</v>
      </c>
    </row>
    <row r="34" spans="3:12" x14ac:dyDescent="0.25">
      <c r="C34" s="4" t="s">
        <v>300</v>
      </c>
      <c r="D34" s="4" cm="1">
        <f t="array" ref="D34">INDEX('Main data'!$R:$R,MATCH(1,('Main data'!$A$1:$A$376='EDA and Analysis 3'!D$22)*('Main data'!$D$2:$D$376='EDA and Analysis 3'!$C34),0))</f>
        <v>2274.1999999999998</v>
      </c>
      <c r="E34" s="4" cm="1">
        <f t="array" ref="E34">INDEX('Main data'!$R:$R,MATCH(1,('Main data'!$A$1:$A$376='EDA and Analysis 3'!E$22)*('Main data'!$D$2:$D$376='EDA and Analysis 3'!$C34),0))</f>
        <v>2317.7000000000003</v>
      </c>
      <c r="F34" s="4" cm="1">
        <f t="array" ref="F34">INDEX('Main data'!$R:$R,MATCH(1,('Main data'!$A$1:$A$376='EDA and Analysis 3'!F$22)*('Main data'!$D$2:$D$376='EDA and Analysis 3'!$C34),0))</f>
        <v>2279.1999999999998</v>
      </c>
      <c r="H34" s="69"/>
      <c r="I34" s="32" t="s">
        <v>300</v>
      </c>
      <c r="J34" s="33">
        <f t="shared" si="2"/>
        <v>3.7072998499424643E-3</v>
      </c>
      <c r="K34" s="33">
        <f t="shared" si="0"/>
        <v>6.2082139446037084E-3</v>
      </c>
      <c r="L34" s="33">
        <f t="shared" si="0"/>
        <v>4.3876968978943027E-5</v>
      </c>
    </row>
    <row r="35" spans="3:12" x14ac:dyDescent="0.25">
      <c r="C35" s="4" t="s">
        <v>301</v>
      </c>
      <c r="D35" s="4" cm="1">
        <f t="array" ref="D35">INDEX('Main data'!$R:$R,MATCH(1,('Main data'!$A$1:$A$376='EDA and Analysis 3'!D$22)*('Main data'!$D$2:$D$376='EDA and Analysis 3'!$C35),0))</f>
        <v>2290.7000000000007</v>
      </c>
      <c r="E35" s="4" cm="1">
        <f t="array" ref="E35">INDEX('Main data'!$R:$R,MATCH(1,('Main data'!$A$1:$A$376='EDA and Analysis 3'!E$22)*('Main data'!$D$2:$D$376='EDA and Analysis 3'!$C35),0))</f>
        <v>2335.1</v>
      </c>
      <c r="F35" s="4" cm="1">
        <f t="array" ref="F35">INDEX('Main data'!$R:$R,MATCH(1,('Main data'!$A$1:$A$376='EDA and Analysis 3'!F$22)*('Main data'!$D$2:$D$376='EDA and Analysis 3'!$C35),0))</f>
        <v>2289.6000000000004</v>
      </c>
      <c r="H35" s="69"/>
      <c r="I35" s="32" t="s">
        <v>301</v>
      </c>
      <c r="J35" s="33">
        <f t="shared" si="2"/>
        <v>7.2552985665292899E-3</v>
      </c>
      <c r="K35" s="33">
        <f t="shared" si="0"/>
        <v>7.5074427233894096E-3</v>
      </c>
      <c r="L35" s="33">
        <f t="shared" si="0"/>
        <v>4.5630045630048032E-3</v>
      </c>
    </row>
  </sheetData>
  <mergeCells count="3">
    <mergeCell ref="J22:L22"/>
    <mergeCell ref="H24:H35"/>
    <mergeCell ref="AA23:AA28"/>
  </mergeCells>
  <conditionalFormatting sqref="J24:L35">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26F752-F2FF-4F34-91ED-ED3D20E738CB}">
  <dimension ref="D6:M72"/>
  <sheetViews>
    <sheetView topLeftCell="C34" workbookViewId="0">
      <selection activeCell="H54" sqref="H54"/>
    </sheetView>
  </sheetViews>
  <sheetFormatPr defaultRowHeight="15" x14ac:dyDescent="0.25"/>
  <cols>
    <col min="4" max="4" width="7.140625" bestFit="1" customWidth="1"/>
    <col min="5" max="5" width="12" bestFit="1" customWidth="1"/>
    <col min="6" max="6" width="6.7109375" bestFit="1" customWidth="1"/>
    <col min="7" max="7" width="16.7109375" bestFit="1" customWidth="1"/>
    <col min="10" max="10" width="9.7109375" bestFit="1" customWidth="1"/>
    <col min="11" max="11" width="13.5703125" bestFit="1" customWidth="1"/>
    <col min="12" max="12" width="26.7109375" bestFit="1" customWidth="1"/>
    <col min="13" max="13" width="21" bestFit="1" customWidth="1"/>
  </cols>
  <sheetData>
    <row r="6" spans="4:13" x14ac:dyDescent="0.25">
      <c r="E6" s="34" t="s">
        <v>44</v>
      </c>
      <c r="F6" s="40"/>
      <c r="G6" s="40"/>
    </row>
    <row r="7" spans="4:13" x14ac:dyDescent="0.25">
      <c r="D7" s="37" t="s">
        <v>2</v>
      </c>
      <c r="E7" s="37" t="s">
        <v>16</v>
      </c>
      <c r="F7" s="37" t="s">
        <v>25</v>
      </c>
      <c r="G7" s="37" t="s">
        <v>40</v>
      </c>
      <c r="J7" s="34" t="s">
        <v>1</v>
      </c>
      <c r="K7" s="37" t="s">
        <v>16</v>
      </c>
      <c r="L7" s="37" t="s">
        <v>25</v>
      </c>
      <c r="M7" s="37" t="s">
        <v>40</v>
      </c>
    </row>
    <row r="8" spans="4:13" x14ac:dyDescent="0.25">
      <c r="D8" s="4" t="s">
        <v>228</v>
      </c>
      <c r="E8" s="7" cm="1">
        <f t="array" ref="E8">INDEX('Main data'!$E$1:$AP$376,MATCH(1,('Main data'!$A$1:$A$376='EDA and Analysis 4'!$E$6)*('Main data'!$D$2:$D$376='EDA and Analysis 4'!$D8),0),MATCH('EDA and Analysis 4'!E$7,'Main data'!$E$1:$AP$1,0))</f>
        <v>1718.9</v>
      </c>
      <c r="F8" s="7" cm="1">
        <f t="array" ref="F8">INDEX('Main data'!$E$1:$AP$376,MATCH(1,('Main data'!$A$1:$A$376='EDA and Analysis 4'!$E$6)*('Main data'!$D$2:$D$376='EDA and Analysis 4'!$D8),0),MATCH('EDA and Analysis 4'!F$7,'Main data'!$E$1:$AP$1,0))</f>
        <v>127.8</v>
      </c>
      <c r="G8" s="7" cm="1">
        <f t="array" ref="G8">INDEX('Main data'!$E$1:$AP$376,MATCH(1,('Main data'!$A$1:$A$376='EDA and Analysis 4'!$E$6)*('Main data'!$D$2:$D$376='EDA and Analysis 4'!$D8),0),MATCH('EDA and Analysis 4'!G$7,'Main data'!$E$1:$AP$1,0))</f>
        <v>641.70000000000005</v>
      </c>
      <c r="J8" s="4" t="s">
        <v>361</v>
      </c>
      <c r="K8" s="33">
        <f>(E14-E8)/E8</f>
        <v>2.4143347489673363E-2</v>
      </c>
      <c r="L8" s="33">
        <f t="shared" ref="L8:M8" si="0">(F14-F8)/F8</f>
        <v>4.6948356807511853E-2</v>
      </c>
      <c r="M8" s="33">
        <f t="shared" si="0"/>
        <v>4.7841670562568071E-2</v>
      </c>
    </row>
    <row r="9" spans="4:13" x14ac:dyDescent="0.25">
      <c r="D9" s="4" t="s">
        <v>240</v>
      </c>
      <c r="E9" s="7" cm="1">
        <f t="array" ref="E9">INDEX('Main data'!$E$1:$AP$376,MATCH(1,('Main data'!$A$1:$A$376='EDA and Analysis 4'!$E$6)*('Main data'!$D$2:$D$376='EDA and Analysis 4'!$D9),0),MATCH('EDA and Analysis 4'!E$7,'Main data'!$E$1:$AP$1,0))</f>
        <v>1756</v>
      </c>
      <c r="F9" s="7" cm="1">
        <f t="array" ref="F9">INDEX('Main data'!$E$1:$AP$376,MATCH(1,('Main data'!$A$1:$A$376='EDA and Analysis 4'!$E$6)*('Main data'!$D$2:$D$376='EDA and Analysis 4'!$D9),0),MATCH('EDA and Analysis 4'!F$7,'Main data'!$E$1:$AP$1,0))</f>
        <v>134.30000000000001</v>
      </c>
      <c r="G9" s="7" cm="1">
        <f t="array" ref="G9">INDEX('Main data'!$E$1:$AP$376,MATCH(1,('Main data'!$A$1:$A$376='EDA and Analysis 4'!$E$6)*('Main data'!$D$2:$D$376='EDA and Analysis 4'!$D9),0),MATCH('EDA and Analysis 4'!G$7,'Main data'!$E$1:$AP$1,0))</f>
        <v>674.90000000000009</v>
      </c>
      <c r="J9" s="4" t="s">
        <v>362</v>
      </c>
      <c r="K9" s="33">
        <f t="shared" ref="K9:K13" si="1">(E15-E9)/E9</f>
        <v>6.2642369020495957E-4</v>
      </c>
      <c r="L9" s="33">
        <f t="shared" ref="L9:L13" si="2">(F15-F9)/F9</f>
        <v>8.4139985107967108E-2</v>
      </c>
      <c r="M9" s="33">
        <f t="shared" ref="M9:M13" si="3">(G15-G9)/G9</f>
        <v>4.4302859682915779E-2</v>
      </c>
    </row>
    <row r="10" spans="4:13" x14ac:dyDescent="0.25">
      <c r="D10" s="4" t="s">
        <v>252</v>
      </c>
      <c r="E10" s="7" cm="1">
        <f t="array" ref="E10">INDEX('Main data'!$E$1:$AP$376,MATCH(1,('Main data'!$A$1:$A$376='EDA and Analysis 4'!$E$6)*('Main data'!$D$2:$D$376='EDA and Analysis 4'!$D10),0),MATCH('EDA and Analysis 4'!E$7,'Main data'!$E$1:$AP$1,0))</f>
        <v>1762.9</v>
      </c>
      <c r="F10" s="7" cm="1">
        <f t="array" ref="F10">INDEX('Main data'!$E$1:$AP$376,MATCH(1,('Main data'!$A$1:$A$376='EDA and Analysis 4'!$E$6)*('Main data'!$D$2:$D$376='EDA and Analysis 4'!$D10),0),MATCH('EDA and Analysis 4'!F$7,'Main data'!$E$1:$AP$1,0))</f>
        <v>146.19999999999999</v>
      </c>
      <c r="G10" s="7" cm="1">
        <f t="array" ref="G10">INDEX('Main data'!$E$1:$AP$376,MATCH(1,('Main data'!$A$1:$A$376='EDA and Analysis 4'!$E$6)*('Main data'!$D$2:$D$376='EDA and Analysis 4'!$D10),0),MATCH('EDA and Analysis 4'!G$7,'Main data'!$E$1:$AP$1,0))</f>
        <v>707.40000000000009</v>
      </c>
      <c r="J10" s="4" t="s">
        <v>363</v>
      </c>
      <c r="K10" s="33">
        <f t="shared" si="1"/>
        <v>8.4349651143002899E-2</v>
      </c>
      <c r="L10" s="33">
        <f t="shared" si="2"/>
        <v>3.761969904240766E-2</v>
      </c>
      <c r="M10" s="33">
        <f t="shared" si="3"/>
        <v>3.8874752615210624E-2</v>
      </c>
    </row>
    <row r="11" spans="4:13" x14ac:dyDescent="0.25">
      <c r="D11" s="4" t="s">
        <v>264</v>
      </c>
      <c r="E11" s="7" cm="1">
        <f t="array" ref="E11">INDEX('Main data'!$E$1:$AP$376,MATCH(1,('Main data'!$A$1:$A$376='EDA and Analysis 4'!$E$6)*('Main data'!$D$2:$D$376='EDA and Analysis 4'!$D11),0),MATCH('EDA and Analysis 4'!E$7,'Main data'!$E$1:$AP$1,0))</f>
        <v>1895.4</v>
      </c>
      <c r="F11" s="7" cm="1">
        <f t="array" ref="F11">INDEX('Main data'!$E$1:$AP$376,MATCH(1,('Main data'!$A$1:$A$376='EDA and Analysis 4'!$E$6)*('Main data'!$D$2:$D$376='EDA and Analysis 4'!$D11),0),MATCH('EDA and Analysis 4'!F$7,'Main data'!$E$1:$AP$1,0))</f>
        <v>152.30000000000001</v>
      </c>
      <c r="G11" s="7" cm="1">
        <f t="array" ref="G11">INDEX('Main data'!$E$1:$AP$376,MATCH(1,('Main data'!$A$1:$A$376='EDA and Analysis 4'!$E$6)*('Main data'!$D$2:$D$376='EDA and Analysis 4'!$D11),0),MATCH('EDA and Analysis 4'!G$7,'Main data'!$E$1:$AP$1,0))</f>
        <v>735.8</v>
      </c>
      <c r="J11" s="4" t="s">
        <v>364</v>
      </c>
      <c r="K11" s="33">
        <f t="shared" si="1"/>
        <v>7.5920649994724115E-2</v>
      </c>
      <c r="L11" s="33">
        <f t="shared" si="2"/>
        <v>5.9093893630991462E-2</v>
      </c>
      <c r="M11" s="33">
        <f t="shared" si="3"/>
        <v>4.3354172329437474E-2</v>
      </c>
    </row>
    <row r="12" spans="4:13" x14ac:dyDescent="0.25">
      <c r="D12" s="4" t="s">
        <v>276</v>
      </c>
      <c r="E12" s="7" cm="1">
        <f t="array" ref="E12">INDEX('Main data'!$E$1:$AP$376,MATCH(1,('Main data'!$A$1:$A$376='EDA and Analysis 4'!$E$6)*('Main data'!$D$2:$D$376='EDA and Analysis 4'!$D12),0),MATCH('EDA and Analysis 4'!E$7,'Main data'!$E$1:$AP$1,0))</f>
        <v>2039.3999999999999</v>
      </c>
      <c r="F12" s="7" cm="1">
        <f t="array" ref="F12">INDEX('Main data'!$E$1:$AP$376,MATCH(1,('Main data'!$A$1:$A$376='EDA and Analysis 4'!$E$6)*('Main data'!$D$2:$D$376='EDA and Analysis 4'!$D12),0),MATCH('EDA and Analysis 4'!F$7,'Main data'!$E$1:$AP$1,0))</f>
        <v>161.69999999999999</v>
      </c>
      <c r="G12" s="7" cm="1">
        <f t="array" ref="G12">INDEX('Main data'!$E$1:$AP$376,MATCH(1,('Main data'!$A$1:$A$376='EDA and Analysis 4'!$E$6)*('Main data'!$D$2:$D$376='EDA and Analysis 4'!$D12),0),MATCH('EDA and Analysis 4'!G$7,'Main data'!$E$1:$AP$1,0))</f>
        <v>773</v>
      </c>
      <c r="J12" s="4" t="s">
        <v>365</v>
      </c>
      <c r="K12" s="33">
        <f t="shared" si="1"/>
        <v>5.9723448072962843E-2</v>
      </c>
      <c r="L12" s="33">
        <f t="shared" si="2"/>
        <v>6.4935064935064943E-2</v>
      </c>
      <c r="M12" s="33">
        <f t="shared" si="3"/>
        <v>5.4721862871927499E-2</v>
      </c>
    </row>
    <row r="13" spans="4:13" x14ac:dyDescent="0.25">
      <c r="D13" s="4" t="s">
        <v>288</v>
      </c>
      <c r="E13" s="7" cm="1">
        <f t="array" ref="E13">INDEX('Main data'!$E$1:$AP$376,MATCH(1,('Main data'!$A$1:$A$376='EDA and Analysis 4'!$E$6)*('Main data'!$D$2:$D$376='EDA and Analysis 4'!$D13),0),MATCH('EDA and Analysis 4'!E$7,'Main data'!$E$1:$AP$1,0))</f>
        <v>2184.2000000000003</v>
      </c>
      <c r="F13" s="7" cm="1">
        <f t="array" ref="F13">INDEX('Main data'!$E$1:$AP$376,MATCH(1,('Main data'!$A$1:$A$376='EDA and Analysis 4'!$E$6)*('Main data'!$D$2:$D$376='EDA and Analysis 4'!$D13),0),MATCH('EDA and Analysis 4'!F$7,'Main data'!$E$1:$AP$1,0))</f>
        <v>173</v>
      </c>
      <c r="G13" s="7" cm="1">
        <f t="array" ref="G13">INDEX('Main data'!$E$1:$AP$376,MATCH(1,('Main data'!$A$1:$A$376='EDA and Analysis 4'!$E$6)*('Main data'!$D$2:$D$376='EDA and Analysis 4'!$D13),0),MATCH('EDA and Analysis 4'!G$7,'Main data'!$E$1:$AP$1,0))</f>
        <v>819.2</v>
      </c>
      <c r="J13" s="4" t="s">
        <v>366</v>
      </c>
      <c r="K13" s="33">
        <f t="shared" si="1"/>
        <v>4.3448402160974099E-2</v>
      </c>
      <c r="L13" s="33">
        <f t="shared" si="2"/>
        <v>6.589595375722547E-2</v>
      </c>
      <c r="M13" s="33">
        <f t="shared" si="3"/>
        <v>6.0791015624999944E-2</v>
      </c>
    </row>
    <row r="14" spans="4:13" x14ac:dyDescent="0.25">
      <c r="D14" s="4" t="s">
        <v>239</v>
      </c>
      <c r="E14" s="7" cm="1">
        <f t="array" ref="E14">INDEX('Main data'!$E$1:$AP$376,MATCH(1,('Main data'!$A$1:$A$376='EDA and Analysis 4'!$E$6)*('Main data'!$D$2:$D$376='EDA and Analysis 4'!$D14),0),MATCH('EDA and Analysis 4'!E$7,'Main data'!$E$1:$AP$1,0))</f>
        <v>1760.3999999999996</v>
      </c>
      <c r="F14" s="7" cm="1">
        <f t="array" ref="F14">INDEX('Main data'!$E$1:$AP$376,MATCH(1,('Main data'!$A$1:$A$376='EDA and Analysis 4'!$E$6)*('Main data'!$D$2:$D$376='EDA and Analysis 4'!$D14),0),MATCH('EDA and Analysis 4'!F$7,'Main data'!$E$1:$AP$1,0))</f>
        <v>133.80000000000001</v>
      </c>
      <c r="G14" s="7" cm="1">
        <f t="array" ref="G14">INDEX('Main data'!$E$1:$AP$376,MATCH(1,('Main data'!$A$1:$A$376='EDA and Analysis 4'!$E$6)*('Main data'!$D$2:$D$376='EDA and Analysis 4'!$D14),0),MATCH('EDA and Analysis 4'!G$7,'Main data'!$E$1:$AP$1,0))</f>
        <v>672.4</v>
      </c>
    </row>
    <row r="15" spans="4:13" x14ac:dyDescent="0.25">
      <c r="D15" s="4" t="s">
        <v>251</v>
      </c>
      <c r="E15" s="7" cm="1">
        <f t="array" ref="E15">INDEX('Main data'!$E$1:$AP$376,MATCH(1,('Main data'!$A$1:$A$376='EDA and Analysis 4'!$E$6)*('Main data'!$D$2:$D$376='EDA and Analysis 4'!$D15),0),MATCH('EDA and Analysis 4'!E$7,'Main data'!$E$1:$AP$1,0))</f>
        <v>1757.1</v>
      </c>
      <c r="F15" s="7" cm="1">
        <f t="array" ref="F15">INDEX('Main data'!$E$1:$AP$376,MATCH(1,('Main data'!$A$1:$A$376='EDA and Analysis 4'!$E$6)*('Main data'!$D$2:$D$376='EDA and Analysis 4'!$D15),0),MATCH('EDA and Analysis 4'!F$7,'Main data'!$E$1:$AP$1,0))</f>
        <v>145.6</v>
      </c>
      <c r="G15" s="7" cm="1">
        <f t="array" ref="G15">INDEX('Main data'!$E$1:$AP$376,MATCH(1,('Main data'!$A$1:$A$376='EDA and Analysis 4'!$E$6)*('Main data'!$D$2:$D$376='EDA and Analysis 4'!$D15),0),MATCH('EDA and Analysis 4'!G$7,'Main data'!$E$1:$AP$1,0))</f>
        <v>704.8</v>
      </c>
    </row>
    <row r="16" spans="4:13" x14ac:dyDescent="0.25">
      <c r="D16" s="4" t="s">
        <v>263</v>
      </c>
      <c r="E16" s="7" cm="1">
        <f t="array" ref="E16">INDEX('Main data'!$E$1:$AP$376,MATCH(1,('Main data'!$A$1:$A$376='EDA and Analysis 4'!$E$6)*('Main data'!$D$2:$D$376='EDA and Analysis 4'!$D16),0),MATCH('EDA and Analysis 4'!E$7,'Main data'!$E$1:$AP$1,0))</f>
        <v>1911.6</v>
      </c>
      <c r="F16" s="7" cm="1">
        <f t="array" ref="F16">INDEX('Main data'!$E$1:$AP$376,MATCH(1,('Main data'!$A$1:$A$376='EDA and Analysis 4'!$E$6)*('Main data'!$D$2:$D$376='EDA and Analysis 4'!$D16),0),MATCH('EDA and Analysis 4'!F$7,'Main data'!$E$1:$AP$1,0))</f>
        <v>151.69999999999999</v>
      </c>
      <c r="G16" s="7" cm="1">
        <f t="array" ref="G16">INDEX('Main data'!$E$1:$AP$376,MATCH(1,('Main data'!$A$1:$A$376='EDA and Analysis 4'!$E$6)*('Main data'!$D$2:$D$376='EDA and Analysis 4'!$D16),0),MATCH('EDA and Analysis 4'!G$7,'Main data'!$E$1:$AP$1,0))</f>
        <v>734.90000000000009</v>
      </c>
    </row>
    <row r="17" spans="4:7" x14ac:dyDescent="0.25">
      <c r="D17" s="4" t="s">
        <v>275</v>
      </c>
      <c r="E17" s="7" cm="1">
        <f t="array" ref="E17">INDEX('Main data'!$E$1:$AP$376,MATCH(1,('Main data'!$A$1:$A$376='EDA and Analysis 4'!$E$6)*('Main data'!$D$2:$D$376='EDA and Analysis 4'!$D17),0),MATCH('EDA and Analysis 4'!E$7,'Main data'!$E$1:$AP$1,0))</f>
        <v>2039.3000000000002</v>
      </c>
      <c r="F17" s="7" cm="1">
        <f t="array" ref="F17">INDEX('Main data'!$E$1:$AP$376,MATCH(1,('Main data'!$A$1:$A$376='EDA and Analysis 4'!$E$6)*('Main data'!$D$2:$D$376='EDA and Analysis 4'!$D17),0),MATCH('EDA and Analysis 4'!F$7,'Main data'!$E$1:$AP$1,0))</f>
        <v>161.30000000000001</v>
      </c>
      <c r="G17" s="7" cm="1">
        <f t="array" ref="G17">INDEX('Main data'!$E$1:$AP$376,MATCH(1,('Main data'!$A$1:$A$376='EDA and Analysis 4'!$E$6)*('Main data'!$D$2:$D$376='EDA and Analysis 4'!$D17),0),MATCH('EDA and Analysis 4'!G$7,'Main data'!$E$1:$AP$1,0))</f>
        <v>767.7</v>
      </c>
    </row>
    <row r="18" spans="4:7" x14ac:dyDescent="0.25">
      <c r="D18" s="4" t="s">
        <v>287</v>
      </c>
      <c r="E18" s="7" cm="1">
        <f t="array" ref="E18">INDEX('Main data'!$E$1:$AP$376,MATCH(1,('Main data'!$A$1:$A$376='EDA and Analysis 4'!$E$6)*('Main data'!$D$2:$D$376='EDA and Analysis 4'!$D18),0),MATCH('EDA and Analysis 4'!E$7,'Main data'!$E$1:$AP$1,0))</f>
        <v>2161.2000000000003</v>
      </c>
      <c r="F18" s="7" cm="1">
        <f t="array" ref="F18">INDEX('Main data'!$E$1:$AP$376,MATCH(1,('Main data'!$A$1:$A$376='EDA and Analysis 4'!$E$6)*('Main data'!$D$2:$D$376='EDA and Analysis 4'!$D18),0),MATCH('EDA and Analysis 4'!F$7,'Main data'!$E$1:$AP$1,0))</f>
        <v>172.2</v>
      </c>
      <c r="G18" s="7" cm="1">
        <f t="array" ref="G18">INDEX('Main data'!$E$1:$AP$376,MATCH(1,('Main data'!$A$1:$A$376='EDA and Analysis 4'!$E$6)*('Main data'!$D$2:$D$376='EDA and Analysis 4'!$D18),0),MATCH('EDA and Analysis 4'!G$7,'Main data'!$E$1:$AP$1,0))</f>
        <v>815.3</v>
      </c>
    </row>
    <row r="19" spans="4:7" x14ac:dyDescent="0.25">
      <c r="D19" s="4" t="s">
        <v>299</v>
      </c>
      <c r="E19" s="7" cm="1">
        <f t="array" ref="E19">INDEX('Main data'!$E$1:$AP$376,MATCH(1,('Main data'!$A$1:$A$376='EDA and Analysis 4'!$E$6)*('Main data'!$D$2:$D$376='EDA and Analysis 4'!$D19),0),MATCH('EDA and Analysis 4'!E$7,'Main data'!$E$1:$AP$1,0))</f>
        <v>2279.1</v>
      </c>
      <c r="F19" s="7" cm="1">
        <f t="array" ref="F19">INDEX('Main data'!$E$1:$AP$376,MATCH(1,('Main data'!$A$1:$A$376='EDA and Analysis 4'!$E$6)*('Main data'!$D$2:$D$376='EDA and Analysis 4'!$D19),0),MATCH('EDA and Analysis 4'!F$7,'Main data'!$E$1:$AP$1,0))</f>
        <v>184.4</v>
      </c>
      <c r="G19" s="7" cm="1">
        <f t="array" ref="G19">INDEX('Main data'!$E$1:$AP$376,MATCH(1,('Main data'!$A$1:$A$376='EDA and Analysis 4'!$E$6)*('Main data'!$D$2:$D$376='EDA and Analysis 4'!$D19),0),MATCH('EDA and Analysis 4'!G$7,'Main data'!$E$1:$AP$1,0))</f>
        <v>869</v>
      </c>
    </row>
    <row r="33" spans="4:13" x14ac:dyDescent="0.25">
      <c r="E33" s="34" t="s">
        <v>43</v>
      </c>
      <c r="F33" s="40"/>
      <c r="G33" s="40"/>
    </row>
    <row r="34" spans="4:13" x14ac:dyDescent="0.25">
      <c r="D34" s="37" t="s">
        <v>2</v>
      </c>
      <c r="E34" s="37" t="s">
        <v>16</v>
      </c>
      <c r="F34" s="37" t="s">
        <v>25</v>
      </c>
      <c r="G34" s="37" t="s">
        <v>40</v>
      </c>
      <c r="J34" s="34" t="s">
        <v>1</v>
      </c>
      <c r="K34" s="37" t="s">
        <v>16</v>
      </c>
      <c r="L34" s="37" t="s">
        <v>25</v>
      </c>
      <c r="M34" s="37" t="s">
        <v>40</v>
      </c>
    </row>
    <row r="35" spans="4:13" x14ac:dyDescent="0.25">
      <c r="D35" s="4" t="s">
        <v>228</v>
      </c>
      <c r="E35" s="7" cm="1">
        <f t="array" ref="E35">INDEX('Main data'!$E$1:$AP$376,MATCH(1,('Main data'!$A$1:$A$376='EDA and Analysis 4'!$E$33)*('Main data'!$D$2:$D$376='EDA and Analysis 4'!$D35),0),MATCH('EDA and Analysis 4'!E$34,'Main data'!$E$1:$AP$1,0))</f>
        <v>1708.1</v>
      </c>
      <c r="F35" s="7" cm="1">
        <f t="array" ref="F35">INDEX('Main data'!$E$1:$AP$376,MATCH(1,('Main data'!$A$1:$A$376='EDA and Analysis 4'!$E$33)*('Main data'!$D$2:$D$376='EDA and Analysis 4'!$D35),0),MATCH('EDA and Analysis 4'!F$34,'Main data'!$E$1:$AP$1,0))</f>
        <v>123.4</v>
      </c>
      <c r="G35" s="7" cm="1">
        <f t="array" ref="G35">INDEX('Main data'!$E$1:$AP$376,MATCH(1,('Main data'!$A$1:$A$376='EDA and Analysis 4'!$E$33)*('Main data'!$D$2:$D$376='EDA and Analysis 4'!$D35),0),MATCH('EDA and Analysis 4'!G$34,'Main data'!$E$1:$AP$1,0))</f>
        <v>627</v>
      </c>
      <c r="J35" s="4" t="s">
        <v>361</v>
      </c>
      <c r="K35" s="33">
        <f>(E41-E35)/E35</f>
        <v>4.3322990457233717E-3</v>
      </c>
      <c r="L35" s="33">
        <f t="shared" ref="L35:L40" si="4">(F41-F35)/F35</f>
        <v>5.753646677471632E-2</v>
      </c>
      <c r="M35" s="33">
        <f t="shared" ref="M35:M40" si="5">(G41-G35)/G35</f>
        <v>4.4338118022328475E-2</v>
      </c>
    </row>
    <row r="36" spans="4:13" x14ac:dyDescent="0.25">
      <c r="D36" s="4" t="s">
        <v>240</v>
      </c>
      <c r="E36" s="7" cm="1">
        <f t="array" ref="E36">INDEX('Main data'!$E$1:$AP$376,MATCH(1,('Main data'!$A$1:$A$376='EDA and Analysis 4'!$E$33)*('Main data'!$D$2:$D$376='EDA and Analysis 4'!$D36),0),MATCH('EDA and Analysis 4'!E$34,'Main data'!$E$1:$AP$1,0))</f>
        <v>1720.0000000000002</v>
      </c>
      <c r="F36" s="7" cm="1">
        <f t="array" ref="F36">INDEX('Main data'!$E$1:$AP$376,MATCH(1,('Main data'!$A$1:$A$376='EDA and Analysis 4'!$E$33)*('Main data'!$D$2:$D$376='EDA and Analysis 4'!$D36),0),MATCH('EDA and Analysis 4'!F$34,'Main data'!$E$1:$AP$1,0))</f>
        <v>131.30000000000001</v>
      </c>
      <c r="G36" s="7" cm="1">
        <f t="array" ref="G36">INDEX('Main data'!$E$1:$AP$376,MATCH(1,('Main data'!$A$1:$A$376='EDA and Analysis 4'!$E$33)*('Main data'!$D$2:$D$376='EDA and Analysis 4'!$D36),0),MATCH('EDA and Analysis 4'!G$34,'Main data'!$E$1:$AP$1,0))</f>
        <v>657.90000000000009</v>
      </c>
      <c r="J36" s="4" t="s">
        <v>362</v>
      </c>
      <c r="K36" s="33">
        <f t="shared" ref="K36:K40" si="6">(E42-E36)/E36</f>
        <v>2.8139534883720847E-2</v>
      </c>
      <c r="L36" s="33">
        <f t="shared" si="4"/>
        <v>6.0167555217059993E-2</v>
      </c>
      <c r="M36" s="33">
        <f t="shared" si="5"/>
        <v>3.5415716674266531E-2</v>
      </c>
    </row>
    <row r="37" spans="4:13" x14ac:dyDescent="0.25">
      <c r="D37" s="4" t="s">
        <v>252</v>
      </c>
      <c r="E37" s="7" cm="1">
        <f t="array" ref="E37">INDEX('Main data'!$E$1:$AP$376,MATCH(1,('Main data'!$A$1:$A$376='EDA and Analysis 4'!$E$33)*('Main data'!$D$2:$D$376='EDA and Analysis 4'!$D37),0),MATCH('EDA and Analysis 4'!E$34,'Main data'!$E$1:$AP$1,0))</f>
        <v>1786.15</v>
      </c>
      <c r="F37" s="7" cm="1">
        <f t="array" ref="F37">INDEX('Main data'!$E$1:$AP$376,MATCH(1,('Main data'!$A$1:$A$376='EDA and Analysis 4'!$E$33)*('Main data'!$D$2:$D$376='EDA and Analysis 4'!$D37),0),MATCH('EDA and Analysis 4'!F$34,'Main data'!$E$1:$AP$1,0))</f>
        <v>146.51666666666668</v>
      </c>
      <c r="G37" s="7" cm="1">
        <f t="array" ref="G37">INDEX('Main data'!$E$1:$AP$376,MATCH(1,('Main data'!$A$1:$A$376='EDA and Analysis 4'!$E$33)*('Main data'!$D$2:$D$376='EDA and Analysis 4'!$D37),0),MATCH('EDA and Analysis 4'!G$34,'Main data'!$E$1:$AP$1,0))</f>
        <v>708.7166666666667</v>
      </c>
      <c r="J37" s="4" t="s">
        <v>363</v>
      </c>
      <c r="K37" s="33">
        <f t="shared" si="6"/>
        <v>6.2900652240853172E-2</v>
      </c>
      <c r="L37" s="33">
        <f t="shared" si="4"/>
        <v>-1.0351495848026479E-2</v>
      </c>
      <c r="M37" s="33">
        <f t="shared" si="5"/>
        <v>7.172588951861238E-3</v>
      </c>
    </row>
    <row r="38" spans="4:13" x14ac:dyDescent="0.25">
      <c r="D38" s="4" t="s">
        <v>264</v>
      </c>
      <c r="E38" s="7" cm="1">
        <f t="array" ref="E38">INDEX('Main data'!$E$1:$AP$376,MATCH(1,('Main data'!$A$1:$A$376='EDA and Analysis 4'!$E$33)*('Main data'!$D$2:$D$376='EDA and Analysis 4'!$D38),0),MATCH('EDA and Analysis 4'!E$34,'Main data'!$E$1:$AP$1,0))</f>
        <v>1976.6444444444446</v>
      </c>
      <c r="F38" s="7" cm="1">
        <f t="array" ref="F38">INDEX('Main data'!$E$1:$AP$376,MATCH(1,('Main data'!$A$1:$A$376='EDA and Analysis 4'!$E$33)*('Main data'!$D$2:$D$376='EDA and Analysis 4'!$D38),0),MATCH('EDA and Analysis 4'!F$34,'Main data'!$E$1:$AP$1,0))</f>
        <v>144.80000000000001</v>
      </c>
      <c r="G38" s="7" cm="1">
        <f t="array" ref="G38">INDEX('Main data'!$E$1:$AP$376,MATCH(1,('Main data'!$A$1:$A$376='EDA and Analysis 4'!$E$33)*('Main data'!$D$2:$D$376='EDA and Analysis 4'!$D38),0),MATCH('EDA and Analysis 4'!G$34,'Main data'!$E$1:$AP$1,0))</f>
        <v>712.77499999999998</v>
      </c>
      <c r="J38" s="4" t="s">
        <v>364</v>
      </c>
      <c r="K38" s="33">
        <f t="shared" si="6"/>
        <v>4.4446817839435764E-2</v>
      </c>
      <c r="L38" s="33">
        <f t="shared" si="4"/>
        <v>8.3563535911602163E-2</v>
      </c>
      <c r="M38" s="33">
        <f t="shared" si="5"/>
        <v>6.7938690330048152E-2</v>
      </c>
    </row>
    <row r="39" spans="4:13" x14ac:dyDescent="0.25">
      <c r="D39" s="4" t="s">
        <v>276</v>
      </c>
      <c r="E39" s="7" cm="1">
        <f t="array" ref="E39">INDEX('Main data'!$E$1:$AP$376,MATCH(1,('Main data'!$A$1:$A$376='EDA and Analysis 4'!$E$33)*('Main data'!$D$2:$D$376='EDA and Analysis 4'!$D39),0),MATCH('EDA and Analysis 4'!E$34,'Main data'!$E$1:$AP$1,0))</f>
        <v>2089.6</v>
      </c>
      <c r="F39" s="7" cm="1">
        <f t="array" ref="F39">INDEX('Main data'!$E$1:$AP$376,MATCH(1,('Main data'!$A$1:$A$376='EDA and Analysis 4'!$E$33)*('Main data'!$D$2:$D$376='EDA and Analysis 4'!$D39),0),MATCH('EDA and Analysis 4'!F$34,'Main data'!$E$1:$AP$1,0))</f>
        <v>157.5</v>
      </c>
      <c r="G39" s="7" cm="1">
        <f t="array" ref="G39">INDEX('Main data'!$E$1:$AP$376,MATCH(1,('Main data'!$A$1:$A$376='EDA and Analysis 4'!$E$33)*('Main data'!$D$2:$D$376='EDA and Analysis 4'!$D39),0),MATCH('EDA and Analysis 4'!G$34,'Main data'!$E$1:$AP$1,0))</f>
        <v>763.6</v>
      </c>
      <c r="J39" s="4" t="s">
        <v>365</v>
      </c>
      <c r="K39" s="33">
        <f t="shared" si="6"/>
        <v>5.1062404287902124E-2</v>
      </c>
      <c r="L39" s="33">
        <f t="shared" si="4"/>
        <v>6.7936507936507864E-2</v>
      </c>
      <c r="M39" s="33">
        <f t="shared" si="5"/>
        <v>5.4609743321110439E-2</v>
      </c>
    </row>
    <row r="40" spans="4:13" x14ac:dyDescent="0.25">
      <c r="D40" s="4" t="s">
        <v>288</v>
      </c>
      <c r="E40" s="7" cm="1">
        <f t="array" ref="E40">INDEX('Main data'!$E$1:$AP$376,MATCH(1,('Main data'!$A$1:$A$376='EDA and Analysis 4'!$E$33)*('Main data'!$D$2:$D$376='EDA and Analysis 4'!$D40),0),MATCH('EDA and Analysis 4'!E$34,'Main data'!$E$1:$AP$1,0))</f>
        <v>2230.4</v>
      </c>
      <c r="F40" s="7" cm="1">
        <f t="array" ref="F40">INDEX('Main data'!$E$1:$AP$376,MATCH(1,('Main data'!$A$1:$A$376='EDA and Analysis 4'!$E$33)*('Main data'!$D$2:$D$376='EDA and Analysis 4'!$D40),0),MATCH('EDA and Analysis 4'!F$34,'Main data'!$E$1:$AP$1,0))</f>
        <v>169</v>
      </c>
      <c r="G40" s="7" cm="1">
        <f t="array" ref="G40">INDEX('Main data'!$E$1:$AP$376,MATCH(1,('Main data'!$A$1:$A$376='EDA and Analysis 4'!$E$33)*('Main data'!$D$2:$D$376='EDA and Analysis 4'!$D40),0),MATCH('EDA and Analysis 4'!G$34,'Main data'!$E$1:$AP$1,0))</f>
        <v>820.6</v>
      </c>
      <c r="J40" s="4" t="s">
        <v>366</v>
      </c>
      <c r="K40" s="33">
        <f t="shared" si="6"/>
        <v>3.2729555236728838E-2</v>
      </c>
      <c r="L40" s="33">
        <f t="shared" si="4"/>
        <v>6.982248520710066E-2</v>
      </c>
      <c r="M40" s="33">
        <f t="shared" si="5"/>
        <v>4.5088959298074438E-2</v>
      </c>
    </row>
    <row r="41" spans="4:13" x14ac:dyDescent="0.25">
      <c r="D41" s="4" t="s">
        <v>239</v>
      </c>
      <c r="E41" s="7" cm="1">
        <f t="array" ref="E41">INDEX('Main data'!$E$1:$AP$376,MATCH(1,('Main data'!$A$1:$A$376='EDA and Analysis 4'!$E$33)*('Main data'!$D$2:$D$376='EDA and Analysis 4'!$D41),0),MATCH('EDA and Analysis 4'!E$34,'Main data'!$E$1:$AP$1,0))</f>
        <v>1715.5</v>
      </c>
      <c r="F41" s="7" cm="1">
        <f t="array" ref="F41">INDEX('Main data'!$E$1:$AP$376,MATCH(1,('Main data'!$A$1:$A$376='EDA and Analysis 4'!$E$33)*('Main data'!$D$2:$D$376='EDA and Analysis 4'!$D41),0),MATCH('EDA and Analysis 4'!F$34,'Main data'!$E$1:$AP$1,0))</f>
        <v>130.5</v>
      </c>
      <c r="G41" s="7" cm="1">
        <f t="array" ref="G41">INDEX('Main data'!$E$1:$AP$376,MATCH(1,('Main data'!$A$1:$A$376='EDA and Analysis 4'!$E$33)*('Main data'!$D$2:$D$376='EDA and Analysis 4'!$D41),0),MATCH('EDA and Analysis 4'!G$34,'Main data'!$E$1:$AP$1,0))</f>
        <v>654.79999999999995</v>
      </c>
    </row>
    <row r="42" spans="4:13" x14ac:dyDescent="0.25">
      <c r="D42" s="4" t="s">
        <v>251</v>
      </c>
      <c r="E42" s="7" cm="1">
        <f t="array" ref="E42">INDEX('Main data'!$E$1:$AP$376,MATCH(1,('Main data'!$A$1:$A$376='EDA and Analysis 4'!$E$33)*('Main data'!$D$2:$D$376='EDA and Analysis 4'!$D42),0),MATCH('EDA and Analysis 4'!E$34,'Main data'!$E$1:$AP$1,0))</f>
        <v>1768.4</v>
      </c>
      <c r="F42" s="7" cm="1">
        <f t="array" ref="F42">INDEX('Main data'!$E$1:$AP$376,MATCH(1,('Main data'!$A$1:$A$376='EDA and Analysis 4'!$E$33)*('Main data'!$D$2:$D$376='EDA and Analysis 4'!$D42),0),MATCH('EDA and Analysis 4'!F$34,'Main data'!$E$1:$AP$1,0))</f>
        <v>139.19999999999999</v>
      </c>
      <c r="G42" s="7" cm="1">
        <f t="array" ref="G42">INDEX('Main data'!$E$1:$AP$376,MATCH(1,('Main data'!$A$1:$A$376='EDA and Analysis 4'!$E$33)*('Main data'!$D$2:$D$376='EDA and Analysis 4'!$D42),0),MATCH('EDA and Analysis 4'!G$34,'Main data'!$E$1:$AP$1,0))</f>
        <v>681.2</v>
      </c>
    </row>
    <row r="43" spans="4:13" x14ac:dyDescent="0.25">
      <c r="D43" s="4" t="s">
        <v>263</v>
      </c>
      <c r="E43" s="7" cm="1">
        <f t="array" ref="E43">INDEX('Main data'!$E$1:$AP$376,MATCH(1,('Main data'!$A$1:$A$376='EDA and Analysis 4'!$E$33)*('Main data'!$D$2:$D$376='EDA and Analysis 4'!$D43),0),MATCH('EDA and Analysis 4'!E$34,'Main data'!$E$1:$AP$1,0))</f>
        <v>1898.5</v>
      </c>
      <c r="F43" s="7" cm="1">
        <f t="array" ref="F43">INDEX('Main data'!$E$1:$AP$376,MATCH(1,('Main data'!$A$1:$A$376='EDA and Analysis 4'!$E$33)*('Main data'!$D$2:$D$376='EDA and Analysis 4'!$D43),0),MATCH('EDA and Analysis 4'!F$34,'Main data'!$E$1:$AP$1,0))</f>
        <v>145</v>
      </c>
      <c r="G43" s="7" cm="1">
        <f t="array" ref="G43">INDEX('Main data'!$E$1:$AP$376,MATCH(1,('Main data'!$A$1:$A$376='EDA and Analysis 4'!$E$33)*('Main data'!$D$2:$D$376='EDA and Analysis 4'!$D43),0),MATCH('EDA and Analysis 4'!G$34,'Main data'!$E$1:$AP$1,0))</f>
        <v>713.8</v>
      </c>
    </row>
    <row r="44" spans="4:13" x14ac:dyDescent="0.25">
      <c r="D44" s="4" t="s">
        <v>275</v>
      </c>
      <c r="E44" s="7" cm="1">
        <f t="array" ref="E44">INDEX('Main data'!$E$1:$AP$376,MATCH(1,('Main data'!$A$1:$A$376='EDA and Analysis 4'!$E$33)*('Main data'!$D$2:$D$376='EDA and Analysis 4'!$D44),0),MATCH('EDA and Analysis 4'!E$34,'Main data'!$E$1:$AP$1,0))</f>
        <v>2064.4999999999995</v>
      </c>
      <c r="F44" s="7" cm="1">
        <f t="array" ref="F44">INDEX('Main data'!$E$1:$AP$376,MATCH(1,('Main data'!$A$1:$A$376='EDA and Analysis 4'!$E$33)*('Main data'!$D$2:$D$376='EDA and Analysis 4'!$D44),0),MATCH('EDA and Analysis 4'!F$34,'Main data'!$E$1:$AP$1,0))</f>
        <v>156.9</v>
      </c>
      <c r="G44" s="7" cm="1">
        <f t="array" ref="G44">INDEX('Main data'!$E$1:$AP$376,MATCH(1,('Main data'!$A$1:$A$376='EDA and Analysis 4'!$E$33)*('Main data'!$D$2:$D$376='EDA and Analysis 4'!$D44),0),MATCH('EDA and Analysis 4'!G$34,'Main data'!$E$1:$AP$1,0))</f>
        <v>761.2</v>
      </c>
    </row>
    <row r="45" spans="4:13" x14ac:dyDescent="0.25">
      <c r="D45" s="4" t="s">
        <v>287</v>
      </c>
      <c r="E45" s="7" cm="1">
        <f t="array" ref="E45">INDEX('Main data'!$E$1:$AP$376,MATCH(1,('Main data'!$A$1:$A$376='EDA and Analysis 4'!$E$33)*('Main data'!$D$2:$D$376='EDA and Analysis 4'!$D45),0),MATCH('EDA and Analysis 4'!E$34,'Main data'!$E$1:$AP$1,0))</f>
        <v>2196.3000000000002</v>
      </c>
      <c r="F45" s="7" cm="1">
        <f t="array" ref="F45">INDEX('Main data'!$E$1:$AP$376,MATCH(1,('Main data'!$A$1:$A$376='EDA and Analysis 4'!$E$33)*('Main data'!$D$2:$D$376='EDA and Analysis 4'!$D45),0),MATCH('EDA and Analysis 4'!F$34,'Main data'!$E$1:$AP$1,0))</f>
        <v>168.2</v>
      </c>
      <c r="G45" s="7" cm="1">
        <f t="array" ref="G45">INDEX('Main data'!$E$1:$AP$376,MATCH(1,('Main data'!$A$1:$A$376='EDA and Analysis 4'!$E$33)*('Main data'!$D$2:$D$376='EDA and Analysis 4'!$D45),0),MATCH('EDA and Analysis 4'!G$34,'Main data'!$E$1:$AP$1,0))</f>
        <v>805.3</v>
      </c>
    </row>
    <row r="46" spans="4:13" x14ac:dyDescent="0.25">
      <c r="D46" s="4" t="s">
        <v>299</v>
      </c>
      <c r="E46" s="7" cm="1">
        <f t="array" ref="E46">INDEX('Main data'!$E$1:$AP$376,MATCH(1,('Main data'!$A$1:$A$376='EDA and Analysis 4'!$E$33)*('Main data'!$D$2:$D$376='EDA and Analysis 4'!$D46),0),MATCH('EDA and Analysis 4'!E$34,'Main data'!$E$1:$AP$1,0))</f>
        <v>2303.4</v>
      </c>
      <c r="F46" s="7" cm="1">
        <f t="array" ref="F46">INDEX('Main data'!$E$1:$AP$376,MATCH(1,('Main data'!$A$1:$A$376='EDA and Analysis 4'!$E$33)*('Main data'!$D$2:$D$376='EDA and Analysis 4'!$D46),0),MATCH('EDA and Analysis 4'!F$34,'Main data'!$E$1:$AP$1,0))</f>
        <v>180.8</v>
      </c>
      <c r="G46" s="7" cm="1">
        <f t="array" ref="G46">INDEX('Main data'!$E$1:$AP$376,MATCH(1,('Main data'!$A$1:$A$376='EDA and Analysis 4'!$E$33)*('Main data'!$D$2:$D$376='EDA and Analysis 4'!$D46),0),MATCH('EDA and Analysis 4'!G$34,'Main data'!$E$1:$AP$1,0))</f>
        <v>857.59999999999991</v>
      </c>
    </row>
    <row r="59" spans="4:13" x14ac:dyDescent="0.25">
      <c r="E59" s="34" t="s">
        <v>41</v>
      </c>
      <c r="F59" s="40"/>
      <c r="G59" s="40"/>
    </row>
    <row r="60" spans="4:13" x14ac:dyDescent="0.25">
      <c r="D60" s="37" t="s">
        <v>2</v>
      </c>
      <c r="E60" s="37" t="s">
        <v>16</v>
      </c>
      <c r="F60" s="37" t="s">
        <v>25</v>
      </c>
      <c r="G60" s="37" t="s">
        <v>40</v>
      </c>
      <c r="J60" s="34" t="s">
        <v>1</v>
      </c>
      <c r="K60" s="37" t="s">
        <v>16</v>
      </c>
      <c r="L60" s="37" t="s">
        <v>25</v>
      </c>
      <c r="M60" s="37" t="s">
        <v>40</v>
      </c>
    </row>
    <row r="61" spans="4:13" x14ac:dyDescent="0.25">
      <c r="D61" s="4" t="s">
        <v>228</v>
      </c>
      <c r="E61" s="7" cm="1">
        <f t="array" ref="E61">INDEX('Main data'!$E$1:$AP$376,MATCH(1,('Main data'!$A$1:$A$376='EDA and Analysis 4'!$E$59)*('Main data'!$D$2:$D$376='EDA and Analysis 4'!$D61),0),MATCH('EDA and Analysis 4'!E$60,'Main data'!$E$1:$AP$1,0))</f>
        <v>1726.3</v>
      </c>
      <c r="F61" s="7" cm="1">
        <f t="array" ref="F61">INDEX('Main data'!$E$1:$AP$376,MATCH(1,('Main data'!$A$1:$A$376='EDA and Analysis 4'!$E$59)*('Main data'!$D$2:$D$376='EDA and Analysis 4'!$D61),0),MATCH('EDA and Analysis 4'!F$60,'Main data'!$E$1:$AP$1,0))</f>
        <v>131</v>
      </c>
      <c r="G61" s="7" cm="1">
        <f t="array" ref="G61">INDEX('Main data'!$E$1:$AP$376,MATCH(1,('Main data'!$A$1:$A$376='EDA and Analysis 4'!$E$59)*('Main data'!$D$2:$D$376='EDA and Analysis 4'!$D61),0),MATCH('EDA and Analysis 4'!G$60,'Main data'!$E$1:$AP$1,0))</f>
        <v>655.90000000000009</v>
      </c>
      <c r="J61" s="4" t="s">
        <v>361</v>
      </c>
      <c r="K61" s="33">
        <f>(E67-E61)/E61</f>
        <v>3.2265539014076243E-2</v>
      </c>
      <c r="L61" s="33">
        <f t="shared" ref="L61:L66" si="7">(F67-F61)/F61</f>
        <v>4.3511450381679299E-2</v>
      </c>
      <c r="M61" s="33">
        <f t="shared" ref="M61:M66" si="8">(G67-G61)/G61</f>
        <v>5.4733953346546516E-2</v>
      </c>
    </row>
    <row r="62" spans="4:13" x14ac:dyDescent="0.25">
      <c r="D62" s="4" t="s">
        <v>240</v>
      </c>
      <c r="E62" s="7" cm="1">
        <f t="array" ref="E62">INDEX('Main data'!$E$1:$AP$376,MATCH(1,('Main data'!$A$1:$A$376='EDA and Analysis 4'!$E$59)*('Main data'!$D$2:$D$376='EDA and Analysis 4'!$D62),0),MATCH('EDA and Analysis 4'!E$60,'Main data'!$E$1:$AP$1,0))</f>
        <v>1780</v>
      </c>
      <c r="F62" s="7" cm="1">
        <f t="array" ref="F62">INDEX('Main data'!$E$1:$AP$376,MATCH(1,('Main data'!$A$1:$A$376='EDA and Analysis 4'!$E$59)*('Main data'!$D$2:$D$376='EDA and Analysis 4'!$D62),0),MATCH('EDA and Analysis 4'!F$60,'Main data'!$E$1:$AP$1,0))</f>
        <v>137.6</v>
      </c>
      <c r="G62" s="7" cm="1">
        <f t="array" ref="G62">INDEX('Main data'!$E$1:$AP$376,MATCH(1,('Main data'!$A$1:$A$376='EDA and Analysis 4'!$E$59)*('Main data'!$D$2:$D$376='EDA and Analysis 4'!$D62),0),MATCH('EDA and Analysis 4'!G$60,'Main data'!$E$1:$AP$1,0))</f>
        <v>696.59999999999991</v>
      </c>
      <c r="J62" s="4" t="s">
        <v>362</v>
      </c>
      <c r="K62" s="33">
        <f t="shared" ref="K62:K66" si="9">(E68-E62)/E62</f>
        <v>-1.0561797752808836E-2</v>
      </c>
      <c r="L62" s="33">
        <f t="shared" si="7"/>
        <v>9.302325581395357E-2</v>
      </c>
      <c r="M62" s="33">
        <f t="shared" si="8"/>
        <v>4.909560723514219E-2</v>
      </c>
    </row>
    <row r="63" spans="4:13" x14ac:dyDescent="0.25">
      <c r="D63" s="4" t="s">
        <v>252</v>
      </c>
      <c r="E63" s="7" cm="1">
        <f t="array" ref="E63">INDEX('Main data'!$E$1:$AP$376,MATCH(1,('Main data'!$A$1:$A$376='EDA and Analysis 4'!$E$59)*('Main data'!$D$2:$D$376='EDA and Analysis 4'!$D63),0),MATCH('EDA and Analysis 4'!E$60,'Main data'!$E$1:$AP$1,0))</f>
        <v>1782.3000000000002</v>
      </c>
      <c r="F63" s="7" cm="1">
        <f t="array" ref="F63">INDEX('Main data'!$E$1:$AP$376,MATCH(1,('Main data'!$A$1:$A$376='EDA and Analysis 4'!$E$59)*('Main data'!$D$2:$D$376='EDA and Analysis 4'!$D63),0),MATCH('EDA and Analysis 4'!F$60,'Main data'!$E$1:$AP$1,0))</f>
        <v>150.85</v>
      </c>
      <c r="G63" s="7" cm="1">
        <f t="array" ref="G63">INDEX('Main data'!$E$1:$AP$376,MATCH(1,('Main data'!$A$1:$A$376='EDA and Analysis 4'!$E$59)*('Main data'!$D$2:$D$376='EDA and Analysis 4'!$D63),0),MATCH('EDA and Analysis 4'!G$60,'Main data'!$E$1:$AP$1,0))</f>
        <v>732.16666666666663</v>
      </c>
      <c r="J63" s="4" t="s">
        <v>363</v>
      </c>
      <c r="K63" s="33">
        <f t="shared" si="9"/>
        <v>6.3008472198843909E-2</v>
      </c>
      <c r="L63" s="33">
        <f t="shared" si="7"/>
        <v>3.8780245276764963E-2</v>
      </c>
      <c r="M63" s="33">
        <f t="shared" si="8"/>
        <v>3.309811063054878E-2</v>
      </c>
    </row>
    <row r="64" spans="4:13" x14ac:dyDescent="0.25">
      <c r="D64" s="4" t="s">
        <v>264</v>
      </c>
      <c r="E64" s="7" cm="1">
        <f t="array" ref="E64">INDEX('Main data'!$E$1:$AP$376,MATCH(1,('Main data'!$A$1:$A$376='EDA and Analysis 4'!$E$59)*('Main data'!$D$2:$D$376='EDA and Analysis 4'!$D64),0),MATCH('EDA and Analysis 4'!E$60,'Main data'!$E$1:$AP$1,0))</f>
        <v>1951.8722222222223</v>
      </c>
      <c r="F64" s="7" cm="1">
        <f t="array" ref="F64">INDEX('Main data'!$E$1:$AP$376,MATCH(1,('Main data'!$A$1:$A$376='EDA and Analysis 4'!$E$59)*('Main data'!$D$2:$D$376='EDA and Analysis 4'!$D64),0),MATCH('EDA and Analysis 4'!F$60,'Main data'!$E$1:$AP$1,0))</f>
        <v>154.30000000000001</v>
      </c>
      <c r="G64" s="7" cm="1">
        <f t="array" ref="G64">INDEX('Main data'!$E$1:$AP$376,MATCH(1,('Main data'!$A$1:$A$376='EDA and Analysis 4'!$E$59)*('Main data'!$D$2:$D$376='EDA and Analysis 4'!$D64),0),MATCH('EDA and Analysis 4'!G$60,'Main data'!$E$1:$AP$1,0))</f>
        <v>755.72500000000002</v>
      </c>
      <c r="J64" s="4" t="s">
        <v>364</v>
      </c>
      <c r="K64" s="33">
        <f t="shared" si="9"/>
        <v>3.7824083429869329E-2</v>
      </c>
      <c r="L64" s="33">
        <f t="shared" si="7"/>
        <v>6.6753078418664819E-2</v>
      </c>
      <c r="M64" s="33">
        <f t="shared" si="8"/>
        <v>3.9796222170763083E-2</v>
      </c>
    </row>
    <row r="65" spans="4:13" x14ac:dyDescent="0.25">
      <c r="D65" s="4" t="s">
        <v>276</v>
      </c>
      <c r="E65" s="7" cm="1">
        <f t="array" ref="E65">INDEX('Main data'!$E$1:$AP$376,MATCH(1,('Main data'!$A$1:$A$376='EDA and Analysis 4'!$E$59)*('Main data'!$D$2:$D$376='EDA and Analysis 4'!$D65),0),MATCH('EDA and Analysis 4'!E$60,'Main data'!$E$1:$AP$1,0))</f>
        <v>2049.5</v>
      </c>
      <c r="F65" s="7" cm="1">
        <f t="array" ref="F65">INDEX('Main data'!$E$1:$AP$376,MATCH(1,('Main data'!$A$1:$A$376='EDA and Analysis 4'!$E$59)*('Main data'!$D$2:$D$376='EDA and Analysis 4'!$D65),0),MATCH('EDA and Analysis 4'!F$60,'Main data'!$E$1:$AP$1,0))</f>
        <v>165.3</v>
      </c>
      <c r="G65" s="7" cm="1">
        <f t="array" ref="G65">INDEX('Main data'!$E$1:$AP$376,MATCH(1,('Main data'!$A$1:$A$376='EDA and Analysis 4'!$E$59)*('Main data'!$D$2:$D$376='EDA and Analysis 4'!$D65),0),MATCH('EDA and Analysis 4'!G$60,'Main data'!$E$1:$AP$1,0))</f>
        <v>788.69999999999993</v>
      </c>
      <c r="J65" s="4" t="s">
        <v>365</v>
      </c>
      <c r="K65" s="33">
        <f t="shared" si="9"/>
        <v>6.3234935350085564E-2</v>
      </c>
      <c r="L65" s="33">
        <f t="shared" si="7"/>
        <v>6.4730792498487524E-2</v>
      </c>
      <c r="M65" s="33">
        <f t="shared" si="8"/>
        <v>5.6548751109420745E-2</v>
      </c>
    </row>
    <row r="66" spans="4:13" x14ac:dyDescent="0.25">
      <c r="D66" s="4" t="s">
        <v>288</v>
      </c>
      <c r="E66" s="7" cm="1">
        <f t="array" ref="E66">INDEX('Main data'!$E$1:$AP$376,MATCH(1,('Main data'!$A$1:$A$376='EDA and Analysis 4'!$E$59)*('Main data'!$D$2:$D$376='EDA and Analysis 4'!$D66),0),MATCH('EDA and Analysis 4'!E$60,'Main data'!$E$1:$AP$1,0))</f>
        <v>2206.6</v>
      </c>
      <c r="F66" s="7" cm="1">
        <f t="array" ref="F66">INDEX('Main data'!$E$1:$AP$376,MATCH(1,('Main data'!$A$1:$A$376='EDA and Analysis 4'!$E$59)*('Main data'!$D$2:$D$376='EDA and Analysis 4'!$D66),0),MATCH('EDA and Analysis 4'!F$60,'Main data'!$E$1:$AP$1,0))</f>
        <v>177</v>
      </c>
      <c r="G66" s="7" cm="1">
        <f t="array" ref="G66">INDEX('Main data'!$E$1:$AP$376,MATCH(1,('Main data'!$A$1:$A$376='EDA and Analysis 4'!$E$59)*('Main data'!$D$2:$D$376='EDA and Analysis 4'!$D66),0),MATCH('EDA and Analysis 4'!G$60,'Main data'!$E$1:$AP$1,0))</f>
        <v>845.1</v>
      </c>
      <c r="J66" s="4" t="s">
        <v>366</v>
      </c>
      <c r="K66" s="33">
        <f t="shared" si="9"/>
        <v>2.6828605093809604E-2</v>
      </c>
      <c r="L66" s="33">
        <f t="shared" si="7"/>
        <v>5.4237288135593191E-2</v>
      </c>
      <c r="M66" s="33">
        <f t="shared" si="8"/>
        <v>4.2480179860371524E-2</v>
      </c>
    </row>
    <row r="67" spans="4:13" x14ac:dyDescent="0.25">
      <c r="D67" s="4" t="s">
        <v>239</v>
      </c>
      <c r="E67" s="7" cm="1">
        <f t="array" ref="E67">INDEX('Main data'!$E$1:$AP$376,MATCH(1,('Main data'!$A$1:$A$376='EDA and Analysis 4'!$E$59)*('Main data'!$D$2:$D$376='EDA and Analysis 4'!$D67),0),MATCH('EDA and Analysis 4'!E$60,'Main data'!$E$1:$AP$1,0))</f>
        <v>1781.9999999999998</v>
      </c>
      <c r="F67" s="7" cm="1">
        <f t="array" ref="F67">INDEX('Main data'!$E$1:$AP$376,MATCH(1,('Main data'!$A$1:$A$376='EDA and Analysis 4'!$E$59)*('Main data'!$D$2:$D$376='EDA and Analysis 4'!$D67),0),MATCH('EDA and Analysis 4'!F$60,'Main data'!$E$1:$AP$1,0))</f>
        <v>136.69999999999999</v>
      </c>
      <c r="G67" s="7" cm="1">
        <f t="array" ref="G67">INDEX('Main data'!$E$1:$AP$376,MATCH(1,('Main data'!$A$1:$A$376='EDA and Analysis 4'!$E$59)*('Main data'!$D$2:$D$376='EDA and Analysis 4'!$D67),0),MATCH('EDA and Analysis 4'!G$60,'Main data'!$E$1:$AP$1,0))</f>
        <v>691.8</v>
      </c>
    </row>
    <row r="68" spans="4:13" x14ac:dyDescent="0.25">
      <c r="D68" s="4" t="s">
        <v>251</v>
      </c>
      <c r="E68" s="7" cm="1">
        <f t="array" ref="E68">INDEX('Main data'!$E$1:$AP$376,MATCH(1,('Main data'!$A$1:$A$376='EDA and Analysis 4'!$E$59)*('Main data'!$D$2:$D$376='EDA and Analysis 4'!$D68),0),MATCH('EDA and Analysis 4'!E$60,'Main data'!$E$1:$AP$1,0))</f>
        <v>1761.2000000000003</v>
      </c>
      <c r="F68" s="7" cm="1">
        <f t="array" ref="F68">INDEX('Main data'!$E$1:$AP$376,MATCH(1,('Main data'!$A$1:$A$376='EDA and Analysis 4'!$E$59)*('Main data'!$D$2:$D$376='EDA and Analysis 4'!$D68),0),MATCH('EDA and Analysis 4'!F$60,'Main data'!$E$1:$AP$1,0))</f>
        <v>150.4</v>
      </c>
      <c r="G68" s="7" cm="1">
        <f t="array" ref="G68">INDEX('Main data'!$E$1:$AP$376,MATCH(1,('Main data'!$A$1:$A$376='EDA and Analysis 4'!$E$59)*('Main data'!$D$2:$D$376='EDA and Analysis 4'!$D68),0),MATCH('EDA and Analysis 4'!G$60,'Main data'!$E$1:$AP$1,0))</f>
        <v>730.8</v>
      </c>
    </row>
    <row r="69" spans="4:13" x14ac:dyDescent="0.25">
      <c r="D69" s="4" t="s">
        <v>263</v>
      </c>
      <c r="E69" s="7" cm="1">
        <f t="array" ref="E69">INDEX('Main data'!$E$1:$AP$376,MATCH(1,('Main data'!$A$1:$A$376='EDA and Analysis 4'!$E$59)*('Main data'!$D$2:$D$376='EDA and Analysis 4'!$D69),0),MATCH('EDA and Analysis 4'!E$60,'Main data'!$E$1:$AP$1,0))</f>
        <v>1894.5999999999997</v>
      </c>
      <c r="F69" s="7" cm="1">
        <f t="array" ref="F69">INDEX('Main data'!$E$1:$AP$376,MATCH(1,('Main data'!$A$1:$A$376='EDA and Analysis 4'!$E$59)*('Main data'!$D$2:$D$376='EDA and Analysis 4'!$D69),0),MATCH('EDA and Analysis 4'!F$60,'Main data'!$E$1:$AP$1,0))</f>
        <v>156.69999999999999</v>
      </c>
      <c r="G69" s="7" cm="1">
        <f t="array" ref="G69">INDEX('Main data'!$E$1:$AP$376,MATCH(1,('Main data'!$A$1:$A$376='EDA and Analysis 4'!$E$59)*('Main data'!$D$2:$D$376='EDA and Analysis 4'!$D69),0),MATCH('EDA and Analysis 4'!G$60,'Main data'!$E$1:$AP$1,0))</f>
        <v>756.40000000000009</v>
      </c>
    </row>
    <row r="70" spans="4:13" x14ac:dyDescent="0.25">
      <c r="D70" s="4" t="s">
        <v>275</v>
      </c>
      <c r="E70" s="7" cm="1">
        <f t="array" ref="E70">INDEX('Main data'!$E$1:$AP$376,MATCH(1,('Main data'!$A$1:$A$376='EDA and Analysis 4'!$E$59)*('Main data'!$D$2:$D$376='EDA and Analysis 4'!$D70),0),MATCH('EDA and Analysis 4'!E$60,'Main data'!$E$1:$AP$1,0))</f>
        <v>2025.7</v>
      </c>
      <c r="F70" s="7" cm="1">
        <f t="array" ref="F70">INDEX('Main data'!$E$1:$AP$376,MATCH(1,('Main data'!$A$1:$A$376='EDA and Analysis 4'!$E$59)*('Main data'!$D$2:$D$376='EDA and Analysis 4'!$D70),0),MATCH('EDA and Analysis 4'!F$60,'Main data'!$E$1:$AP$1,0))</f>
        <v>164.6</v>
      </c>
      <c r="G70" s="7" cm="1">
        <f t="array" ref="G70">INDEX('Main data'!$E$1:$AP$376,MATCH(1,('Main data'!$A$1:$A$376='EDA and Analysis 4'!$E$59)*('Main data'!$D$2:$D$376='EDA and Analysis 4'!$D70),0),MATCH('EDA and Analysis 4'!G$60,'Main data'!$E$1:$AP$1,0))</f>
        <v>785.8</v>
      </c>
    </row>
    <row r="71" spans="4:13" x14ac:dyDescent="0.25">
      <c r="D71" s="4" t="s">
        <v>287</v>
      </c>
      <c r="E71" s="7" cm="1">
        <f t="array" ref="E71">INDEX('Main data'!$E$1:$AP$376,MATCH(1,('Main data'!$A$1:$A$376='EDA and Analysis 4'!$E$59)*('Main data'!$D$2:$D$376='EDA and Analysis 4'!$D71),0),MATCH('EDA and Analysis 4'!E$60,'Main data'!$E$1:$AP$1,0))</f>
        <v>2179.1000000000004</v>
      </c>
      <c r="F71" s="7" cm="1">
        <f t="array" ref="F71">INDEX('Main data'!$E$1:$AP$376,MATCH(1,('Main data'!$A$1:$A$376='EDA and Analysis 4'!$E$59)*('Main data'!$D$2:$D$376='EDA and Analysis 4'!$D71),0),MATCH('EDA and Analysis 4'!F$60,'Main data'!$E$1:$AP$1,0))</f>
        <v>176</v>
      </c>
      <c r="G71" s="7" cm="1">
        <f t="array" ref="G71">INDEX('Main data'!$E$1:$AP$376,MATCH(1,('Main data'!$A$1:$A$376='EDA and Analysis 4'!$E$59)*('Main data'!$D$2:$D$376='EDA and Analysis 4'!$D71),0),MATCH('EDA and Analysis 4'!G$60,'Main data'!$E$1:$AP$1,0))</f>
        <v>833.30000000000007</v>
      </c>
    </row>
    <row r="72" spans="4:13" x14ac:dyDescent="0.25">
      <c r="D72" s="4" t="s">
        <v>299</v>
      </c>
      <c r="E72" s="7" cm="1">
        <f t="array" ref="E72">INDEX('Main data'!$E$1:$AP$376,MATCH(1,('Main data'!$A$1:$A$376='EDA and Analysis 4'!$E$59)*('Main data'!$D$2:$D$376='EDA and Analysis 4'!$D72),0),MATCH('EDA and Analysis 4'!E$60,'Main data'!$E$1:$AP$1,0))</f>
        <v>2265.8000000000002</v>
      </c>
      <c r="F72" s="7" cm="1">
        <f t="array" ref="F72">INDEX('Main data'!$E$1:$AP$376,MATCH(1,('Main data'!$A$1:$A$376='EDA and Analysis 4'!$E$59)*('Main data'!$D$2:$D$376='EDA and Analysis 4'!$D72),0),MATCH('EDA and Analysis 4'!F$60,'Main data'!$E$1:$AP$1,0))</f>
        <v>186.6</v>
      </c>
      <c r="G72" s="7" cm="1">
        <f t="array" ref="G72">INDEX('Main data'!$E$1:$AP$376,MATCH(1,('Main data'!$A$1:$A$376='EDA and Analysis 4'!$E$59)*('Main data'!$D$2:$D$376='EDA and Analysis 4'!$D72),0),MATCH('EDA and Analysis 4'!G$60,'Main data'!$E$1:$AP$1,0))</f>
        <v>881</v>
      </c>
    </row>
  </sheetData>
  <conditionalFormatting sqref="K8:M13">
    <cfRule type="colorScale" priority="3">
      <colorScale>
        <cfvo type="min"/>
        <cfvo type="percentile" val="50"/>
        <cfvo type="max"/>
        <color rgb="FFF8696B"/>
        <color rgb="FFFFEB84"/>
        <color rgb="FF63BE7B"/>
      </colorScale>
    </cfRule>
  </conditionalFormatting>
  <conditionalFormatting sqref="K35:M40">
    <cfRule type="colorScale" priority="2">
      <colorScale>
        <cfvo type="min"/>
        <cfvo type="percentile" val="50"/>
        <cfvo type="max"/>
        <color rgb="FFF8696B"/>
        <color rgb="FFFFEB84"/>
        <color rgb="FF63BE7B"/>
      </colorScale>
    </cfRule>
  </conditionalFormatting>
  <conditionalFormatting sqref="K61:M66">
    <cfRule type="colorScale" priority="1">
      <colorScale>
        <cfvo type="min"/>
        <cfvo type="percentile" val="50"/>
        <cfvo type="max"/>
        <color rgb="FFF8696B"/>
        <color rgb="FFFFEB84"/>
        <color rgb="FF63BE7B"/>
      </colorScale>
    </cfRule>
  </conditionalFormatting>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BDBEAE-87D9-4783-A64E-285A90722A74}">
  <dimension ref="C1:BF104"/>
  <sheetViews>
    <sheetView topLeftCell="AZ103" workbookViewId="0">
      <selection activeCell="D76" sqref="D76:AD104"/>
    </sheetView>
  </sheetViews>
  <sheetFormatPr defaultRowHeight="15" x14ac:dyDescent="0.25"/>
  <cols>
    <col min="3" max="3" width="7.28515625" bestFit="1" customWidth="1"/>
    <col min="4" max="4" width="20" bestFit="1" customWidth="1"/>
    <col min="5" max="5" width="12.85546875" bestFit="1" customWidth="1"/>
    <col min="6" max="6" width="6" bestFit="1" customWidth="1"/>
    <col min="7" max="7" width="17" bestFit="1" customWidth="1"/>
    <col min="8" max="8" width="12.140625" bestFit="1" customWidth="1"/>
    <col min="9" max="9" width="6" bestFit="1" customWidth="1"/>
    <col min="10" max="10" width="10.5703125" bestFit="1" customWidth="1"/>
    <col min="11" max="11" width="19.28515625" bestFit="1" customWidth="1"/>
    <col min="12" max="12" width="22.7109375" bestFit="1" customWidth="1"/>
    <col min="13" max="13" width="6.7109375" bestFit="1" customWidth="1"/>
    <col min="14" max="14" width="23.42578125" bestFit="1" customWidth="1"/>
    <col min="15" max="15" width="33.42578125" bestFit="1" customWidth="1"/>
    <col min="16" max="16" width="18.85546875" bestFit="1" customWidth="1"/>
    <col min="17" max="17" width="27.140625" bestFit="1" customWidth="1"/>
    <col min="18" max="18" width="8.28515625" bestFit="1" customWidth="1"/>
    <col min="20" max="20" width="20.5703125" bestFit="1" customWidth="1"/>
    <col min="21" max="21" width="8.28515625" bestFit="1" customWidth="1"/>
    <col min="22" max="22" width="12.85546875" bestFit="1" customWidth="1"/>
    <col min="23" max="23" width="28.42578125" bestFit="1" customWidth="1"/>
    <col min="24" max="24" width="6.7109375" bestFit="1" customWidth="1"/>
    <col min="25" max="25" width="28.42578125" bestFit="1" customWidth="1"/>
    <col min="26" max="26" width="25.7109375" bestFit="1" customWidth="1"/>
    <col min="27" max="27" width="9.85546875" bestFit="1" customWidth="1"/>
    <col min="28" max="28" width="23.5703125" bestFit="1" customWidth="1"/>
    <col min="29" max="29" width="14" bestFit="1" customWidth="1"/>
    <col min="30" max="30" width="13.140625" bestFit="1" customWidth="1"/>
    <col min="31" max="31" width="9.85546875" bestFit="1" customWidth="1"/>
    <col min="32" max="32" width="28.7109375" bestFit="1" customWidth="1"/>
    <col min="33" max="33" width="21.7109375" bestFit="1" customWidth="1"/>
    <col min="34" max="34" width="13.42578125" bestFit="1" customWidth="1"/>
    <col min="35" max="35" width="25.85546875" bestFit="1" customWidth="1"/>
    <col min="36" max="36" width="20.85546875" bestFit="1" customWidth="1"/>
    <col min="37" max="37" width="14.5703125" bestFit="1" customWidth="1"/>
    <col min="38" max="38" width="19.28515625" bestFit="1" customWidth="1"/>
    <col min="39" max="39" width="28" bestFit="1" customWidth="1"/>
    <col min="40" max="40" width="31.42578125" bestFit="1" customWidth="1"/>
    <col min="41" max="41" width="15.28515625" bestFit="1" customWidth="1"/>
    <col min="42" max="42" width="32.140625" bestFit="1" customWidth="1"/>
    <col min="43" max="43" width="42.28515625" bestFit="1" customWidth="1"/>
    <col min="44" max="44" width="27.5703125" bestFit="1" customWidth="1"/>
    <col min="45" max="45" width="35.85546875" bestFit="1" customWidth="1"/>
    <col min="46" max="46" width="16.85546875" bestFit="1" customWidth="1"/>
    <col min="47" max="47" width="17.85546875" bestFit="1" customWidth="1"/>
    <col min="48" max="48" width="29.28515625" bestFit="1" customWidth="1"/>
    <col min="49" max="49" width="16.85546875" bestFit="1" customWidth="1"/>
    <col min="50" max="50" width="21.7109375" bestFit="1" customWidth="1"/>
    <col min="51" max="51" width="37.140625" bestFit="1" customWidth="1"/>
    <col min="52" max="52" width="15.28515625" bestFit="1" customWidth="1"/>
    <col min="53" max="53" width="37.140625" bestFit="1" customWidth="1"/>
    <col min="54" max="54" width="34.42578125" bestFit="1" customWidth="1"/>
    <col min="55" max="55" width="18.5703125" bestFit="1" customWidth="1"/>
    <col min="56" max="56" width="32.28515625" bestFit="1" customWidth="1"/>
    <col min="57" max="57" width="22.7109375" bestFit="1" customWidth="1"/>
    <col min="58" max="58" width="21.85546875" bestFit="1" customWidth="1"/>
  </cols>
  <sheetData>
    <row r="1" spans="3:58" x14ac:dyDescent="0.25">
      <c r="AE1" t="s">
        <v>368</v>
      </c>
    </row>
    <row r="3" spans="3:58" x14ac:dyDescent="0.25">
      <c r="D3" s="34" t="s">
        <v>44</v>
      </c>
    </row>
    <row r="4" spans="3:58" x14ac:dyDescent="0.25">
      <c r="C4" s="1" t="s">
        <v>176</v>
      </c>
      <c r="D4" s="1" t="s">
        <v>3</v>
      </c>
      <c r="E4" s="1" t="s">
        <v>4</v>
      </c>
      <c r="F4" s="1" t="s">
        <v>5</v>
      </c>
      <c r="G4" s="1" t="s">
        <v>6</v>
      </c>
      <c r="H4" s="1" t="s">
        <v>7</v>
      </c>
      <c r="I4" s="1" t="s">
        <v>8</v>
      </c>
      <c r="J4" s="1" t="s">
        <v>9</v>
      </c>
      <c r="K4" s="1" t="s">
        <v>10</v>
      </c>
      <c r="L4" s="1" t="s">
        <v>11</v>
      </c>
      <c r="M4" s="1" t="s">
        <v>12</v>
      </c>
      <c r="N4" s="1" t="s">
        <v>13</v>
      </c>
      <c r="O4" s="1" t="s">
        <v>14</v>
      </c>
      <c r="P4" s="1" t="s">
        <v>15</v>
      </c>
      <c r="Q4" s="1" t="s">
        <v>17</v>
      </c>
      <c r="R4" s="1" t="s">
        <v>18</v>
      </c>
      <c r="S4" s="1" t="s">
        <v>19</v>
      </c>
      <c r="T4" s="1" t="s">
        <v>20</v>
      </c>
      <c r="U4" s="1" t="s">
        <v>22</v>
      </c>
      <c r="V4" s="1" t="s">
        <v>23</v>
      </c>
      <c r="W4" s="1" t="s">
        <v>24</v>
      </c>
      <c r="X4" s="1" t="s">
        <v>25</v>
      </c>
      <c r="Y4" s="1" t="s">
        <v>26</v>
      </c>
      <c r="Z4" s="1" t="s">
        <v>28</v>
      </c>
      <c r="AA4" s="1" t="s">
        <v>29</v>
      </c>
      <c r="AB4" s="1" t="s">
        <v>30</v>
      </c>
      <c r="AC4" s="1" t="s">
        <v>31</v>
      </c>
      <c r="AD4" s="1" t="s">
        <v>32</v>
      </c>
      <c r="AE4" s="2" t="s">
        <v>367</v>
      </c>
      <c r="AF4" s="4" t="str">
        <f>_xlfn.CONCAT($AE$1," ",D$4)</f>
        <v>Correl of  Cereals and products</v>
      </c>
      <c r="AG4" s="4" t="str">
        <f t="shared" ref="AG4:AU4" si="0">_xlfn.CONCAT($AE$1," ",E$4)</f>
        <v>Correl of  Meat and fish</v>
      </c>
      <c r="AH4" s="4" t="str">
        <f t="shared" si="0"/>
        <v>Correl of  Egg</v>
      </c>
      <c r="AI4" s="4" t="str">
        <f t="shared" si="0"/>
        <v>Correl of  Milk and products</v>
      </c>
      <c r="AJ4" s="4" t="str">
        <f t="shared" si="0"/>
        <v>Correl of  Oils and fats</v>
      </c>
      <c r="AK4" s="4" t="str">
        <f t="shared" si="0"/>
        <v>Correl of  Fruits</v>
      </c>
      <c r="AL4" s="4" t="str">
        <f t="shared" si="0"/>
        <v>Correl of  Vegetables</v>
      </c>
      <c r="AM4" s="4" t="str">
        <f t="shared" si="0"/>
        <v>Correl of  Pulses and products</v>
      </c>
      <c r="AN4" s="4" t="str">
        <f t="shared" si="0"/>
        <v>Correl of  Sugar and Confectionery</v>
      </c>
      <c r="AO4" s="4" t="str">
        <f t="shared" si="0"/>
        <v>Correl of  Spices</v>
      </c>
      <c r="AP4" s="4" t="str">
        <f t="shared" si="0"/>
        <v>Correl of  Non-alcoholic beverages</v>
      </c>
      <c r="AQ4" s="4" t="str">
        <f t="shared" si="0"/>
        <v>Correl of  Prepared meals, snacks, sweets etc.</v>
      </c>
      <c r="AR4" s="4" t="str">
        <f t="shared" si="0"/>
        <v>Correl of  Food and beverages</v>
      </c>
      <c r="AS4" s="4" t="str">
        <f t="shared" si="0"/>
        <v>Correl of  Pan, tobacco and intoxicants</v>
      </c>
      <c r="AT4" s="4" t="str">
        <f t="shared" si="0"/>
        <v>Correl of  Clothing</v>
      </c>
      <c r="AU4" s="4" t="str">
        <f t="shared" si="0"/>
        <v>Correl of  Footwear</v>
      </c>
      <c r="AV4" s="4" t="str">
        <f t="shared" ref="AV4" si="1">_xlfn.CONCAT($AE$1," ",T$4)</f>
        <v>Correl of  Clothing and footwear</v>
      </c>
      <c r="AW4" s="4" t="str">
        <f t="shared" ref="AW4" si="2">_xlfn.CONCAT($AE$1," ",U$4)</f>
        <v>Correl of  Housing</v>
      </c>
      <c r="AX4" s="4" t="str">
        <f t="shared" ref="AX4" si="3">_xlfn.CONCAT($AE$1," ",V$4)</f>
        <v>Correl of  Fuel and light</v>
      </c>
      <c r="AY4" s="4" t="str">
        <f t="shared" ref="AY4" si="4">_xlfn.CONCAT($AE$1," ",W$4)</f>
        <v>Correl of  Household goods and services</v>
      </c>
      <c r="AZ4" s="4" t="str">
        <f t="shared" ref="AZ4" si="5">_xlfn.CONCAT($AE$1," ",X$4)</f>
        <v>Correl of  Health</v>
      </c>
      <c r="BA4" s="4" t="str">
        <f t="shared" ref="BA4" si="6">_xlfn.CONCAT($AE$1," ",Y$4)</f>
        <v>Correl of  Transport and communication</v>
      </c>
      <c r="BB4" s="4" t="str">
        <f t="shared" ref="BB4" si="7">_xlfn.CONCAT($AE$1," ",Z$4)</f>
        <v>Correl of  Recreation and amusement</v>
      </c>
      <c r="BC4" s="4" t="str">
        <f t="shared" ref="BC4" si="8">_xlfn.CONCAT($AE$1," ",AA$4)</f>
        <v>Correl of  Education</v>
      </c>
      <c r="BD4" s="4" t="str">
        <f t="shared" ref="BD4" si="9">_xlfn.CONCAT($AE$1," ",AB$4)</f>
        <v>Correl of  Personal care and effects</v>
      </c>
      <c r="BE4" s="4" t="str">
        <f t="shared" ref="BE4" si="10">_xlfn.CONCAT($AE$1," ",AC$4)</f>
        <v>Correl of  Miscellaneous</v>
      </c>
      <c r="BF4" s="4" t="str">
        <f t="shared" ref="BF4" si="11">_xlfn.CONCAT($AE$1," ",AD$4)</f>
        <v>Correl of  General index</v>
      </c>
    </row>
    <row r="5" spans="3:58" ht="16.5" x14ac:dyDescent="0.25">
      <c r="C5" s="4" t="s">
        <v>273</v>
      </c>
      <c r="D5" s="4" cm="1">
        <f t="array" ref="D5">INDEX('Main data'!$E$1:$AP$376,MATCH(1,('Main data'!$A$1:$A$376='EDA and Analysis 5'!$D$3)*('Main data'!$D$2:$D$376='EDA and Analysis 5'!$C5),0),MATCH('EDA and Analysis 5'!D$4,'Main data'!$E$1:$AP$1,0))</f>
        <v>146</v>
      </c>
      <c r="E5" s="4" cm="1">
        <f t="array" ref="E5">INDEX('Main data'!$E$1:$AP$376,MATCH(1,('Main data'!$A$1:$A$376='EDA and Analysis 5'!$D$3)*('Main data'!$D$2:$D$376='EDA and Analysis 5'!$C5),0),MATCH('EDA and Analysis 5'!E$4,'Main data'!$E$1:$AP$1,0))</f>
        <v>191</v>
      </c>
      <c r="F5" s="4" cm="1">
        <f t="array" ref="F5">INDEX('Main data'!$E$1:$AP$376,MATCH(1,('Main data'!$A$1:$A$376='EDA and Analysis 5'!$D$3)*('Main data'!$D$2:$D$376='EDA and Analysis 5'!$C5),0),MATCH('EDA and Analysis 5'!F$4,'Main data'!$E$1:$AP$1,0))</f>
        <v>175.3</v>
      </c>
      <c r="G5" s="4" cm="1">
        <f t="array" ref="G5">INDEX('Main data'!$E$1:$AP$376,MATCH(1,('Main data'!$A$1:$A$376='EDA and Analysis 5'!$D$3)*('Main data'!$D$2:$D$376='EDA and Analysis 5'!$C5),0),MATCH('EDA and Analysis 5'!G$4,'Main data'!$E$1:$AP$1,0))</f>
        <v>154.1</v>
      </c>
      <c r="H5" s="4" cm="1">
        <f t="array" ref="H5">INDEX('Main data'!$E$1:$AP$376,MATCH(1,('Main data'!$A$1:$A$376='EDA and Analysis 5'!$D$3)*('Main data'!$D$2:$D$376='EDA and Analysis 5'!$C5),0),MATCH('EDA and Analysis 5'!H$4,'Main data'!$E$1:$AP$1,0))</f>
        <v>146.6</v>
      </c>
      <c r="I5" s="4" cm="1">
        <f t="array" ref="I5">INDEX('Main data'!$E$1:$AP$376,MATCH(1,('Main data'!$A$1:$A$376='EDA and Analysis 5'!$D$3)*('Main data'!$D$2:$D$376='EDA and Analysis 5'!$C5),0),MATCH('EDA and Analysis 5'!I$4,'Main data'!$E$1:$AP$1,0))</f>
        <v>147.69999999999999</v>
      </c>
      <c r="J5" s="4" cm="1">
        <f t="array" ref="J5">INDEX('Main data'!$E$1:$AP$376,MATCH(1,('Main data'!$A$1:$A$376='EDA and Analysis 5'!$D$3)*('Main data'!$D$2:$D$376='EDA and Analysis 5'!$C5),0),MATCH('EDA and Analysis 5'!J$4,'Main data'!$E$1:$AP$1,0))</f>
        <v>230.5</v>
      </c>
      <c r="K5" s="4" cm="1">
        <f t="array" ref="K5">INDEX('Main data'!$E$1:$AP$376,MATCH(1,('Main data'!$A$1:$A$376='EDA and Analysis 5'!$D$3)*('Main data'!$D$2:$D$376='EDA and Analysis 5'!$C5),0),MATCH('EDA and Analysis 5'!K$4,'Main data'!$E$1:$AP$1,0))</f>
        <v>160.19999999999999</v>
      </c>
      <c r="L5" s="4" cm="1">
        <f t="array" ref="L5">INDEX('Main data'!$E$1:$AP$376,MATCH(1,('Main data'!$A$1:$A$376='EDA and Analysis 5'!$D$3)*('Main data'!$D$2:$D$376='EDA and Analysis 5'!$C5),0),MATCH('EDA and Analysis 5'!L$4,'Main data'!$E$1:$AP$1,0))</f>
        <v>115.3</v>
      </c>
      <c r="M5" s="4" cm="1">
        <f t="array" ref="M5">INDEX('Main data'!$E$1:$AP$376,MATCH(1,('Main data'!$A$1:$A$376='EDA and Analysis 5'!$D$3)*('Main data'!$D$2:$D$376='EDA and Analysis 5'!$C5),0),MATCH('EDA and Analysis 5'!M$4,'Main data'!$E$1:$AP$1,0))</f>
        <v>163</v>
      </c>
      <c r="N5" s="4" cm="1">
        <f t="array" ref="N5">INDEX('Main data'!$E$1:$AP$376,MATCH(1,('Main data'!$A$1:$A$376='EDA and Analysis 5'!$D$3)*('Main data'!$D$2:$D$376='EDA and Analysis 5'!$C5),0),MATCH('EDA and Analysis 5'!N$4,'Main data'!$E$1:$AP$1,0))</f>
        <v>149.19999999999999</v>
      </c>
      <c r="O5" s="4" cm="1">
        <f t="array" ref="O5">INDEX('Main data'!$E$1:$AP$376,MATCH(1,('Main data'!$A$1:$A$376='EDA and Analysis 5'!$D$3)*('Main data'!$D$2:$D$376='EDA and Analysis 5'!$C5),0),MATCH('EDA and Analysis 5'!O$4,'Main data'!$E$1:$AP$1,0))</f>
        <v>164.8</v>
      </c>
      <c r="P5" s="4" cm="1">
        <f t="array" ref="P5">INDEX('Main data'!$E$1:$AP$376,MATCH(1,('Main data'!$A$1:$A$376='EDA and Analysis 5'!$D$3)*('Main data'!$D$2:$D$376='EDA and Analysis 5'!$C5),0),MATCH('EDA and Analysis 5'!P$4,'Main data'!$E$1:$AP$1,0))</f>
        <v>165.4</v>
      </c>
      <c r="Q5" s="4" cm="1">
        <f t="array" ref="Q5">INDEX('Main data'!$E$1:$AP$376,MATCH(1,('Main data'!$A$1:$A$376='EDA and Analysis 5'!$D$3)*('Main data'!$D$2:$D$376='EDA and Analysis 5'!$C5),0),MATCH('EDA and Analysis 5'!Q$4,'Main data'!$E$1:$AP$1,0))</f>
        <v>185.4</v>
      </c>
      <c r="R5" s="4" cm="1">
        <f t="array" ref="R5">INDEX('Main data'!$E$1:$AP$376,MATCH(1,('Main data'!$A$1:$A$376='EDA and Analysis 5'!$D$3)*('Main data'!$D$2:$D$376='EDA and Analysis 5'!$C5),0),MATCH('EDA and Analysis 5'!R$4,'Main data'!$E$1:$AP$1,0))</f>
        <v>155</v>
      </c>
      <c r="S5" s="4" cm="1">
        <f t="array" ref="S5">INDEX('Main data'!$E$1:$AP$376,MATCH(1,('Main data'!$A$1:$A$376='EDA and Analysis 5'!$D$3)*('Main data'!$D$2:$D$376='EDA and Analysis 5'!$C5),0),MATCH('EDA and Analysis 5'!S$4,'Main data'!$E$1:$AP$1,0))</f>
        <v>145.4</v>
      </c>
      <c r="T5" s="4" cm="1">
        <f t="array" ref="T5">INDEX('Main data'!$E$1:$AP$376,MATCH(1,('Main data'!$A$1:$A$376='EDA and Analysis 5'!$D$3)*('Main data'!$D$2:$D$376='EDA and Analysis 5'!$C5),0),MATCH('EDA and Analysis 5'!T$4,'Main data'!$E$1:$AP$1,0))</f>
        <v>153.6</v>
      </c>
      <c r="U5" s="4" cm="1">
        <f t="array" ref="U5">INDEX('Main data'!$E$1:$AP$376,MATCH(1,('Main data'!$A$1:$A$376='EDA and Analysis 5'!$D$3)*('Main data'!$D$2:$D$376='EDA and Analysis 5'!$C5),0),MATCH('EDA and Analysis 5'!U$4,'Main data'!$E$1:$AP$1,0))</f>
        <v>158.4</v>
      </c>
      <c r="V5" s="4" cm="1">
        <f t="array" ref="V5">INDEX('Main data'!$E$1:$AP$376,MATCH(1,('Main data'!$A$1:$A$376='EDA and Analysis 5'!$D$3)*('Main data'!$D$2:$D$376='EDA and Analysis 5'!$C5),0),MATCH('EDA and Analysis 5'!V$4,'Main data'!$E$1:$AP$1,0))</f>
        <v>144.6</v>
      </c>
      <c r="W5" s="4" cm="1">
        <f t="array" ref="W5">INDEX('Main data'!$E$1:$AP$376,MATCH(1,('Main data'!$A$1:$A$376='EDA and Analysis 5'!$D$3)*('Main data'!$D$2:$D$376='EDA and Analysis 5'!$C5),0),MATCH('EDA and Analysis 5'!W$4,'Main data'!$E$1:$AP$1,0))</f>
        <v>149.69999999999999</v>
      </c>
      <c r="X5" s="4" cm="1">
        <f t="array" ref="X5">INDEX('Main data'!$E$1:$AP$376,MATCH(1,('Main data'!$A$1:$A$376='EDA and Analysis 5'!$D$3)*('Main data'!$D$2:$D$376='EDA and Analysis 5'!$C5),0),MATCH('EDA and Analysis 5'!X$4,'Main data'!$E$1:$AP$1,0))</f>
        <v>158.30000000000001</v>
      </c>
      <c r="Y5" s="4" cm="1">
        <f t="array" ref="Y5">INDEX('Main data'!$E$1:$AP$376,MATCH(1,('Main data'!$A$1:$A$376='EDA and Analysis 5'!$D$3)*('Main data'!$D$2:$D$376='EDA and Analysis 5'!$C5),0),MATCH('EDA and Analysis 5'!Y$4,'Main data'!$E$1:$AP$1,0))</f>
        <v>140.69999999999999</v>
      </c>
      <c r="Z5" s="4" cm="1">
        <f t="array" ref="Z5">INDEX('Main data'!$E$1:$AP$376,MATCH(1,('Main data'!$A$1:$A$376='EDA and Analysis 5'!$D$3)*('Main data'!$D$2:$D$376='EDA and Analysis 5'!$C5),0),MATCH('EDA and Analysis 5'!Z$4,'Main data'!$E$1:$AP$1,0))</f>
        <v>148.5</v>
      </c>
      <c r="AA5" s="4" cm="1">
        <f t="array" ref="AA5">INDEX('Main data'!$E$1:$AP$376,MATCH(1,('Main data'!$A$1:$A$376='EDA and Analysis 5'!$D$3)*('Main data'!$D$2:$D$376='EDA and Analysis 5'!$C5),0),MATCH('EDA and Analysis 5'!AA$4,'Main data'!$E$1:$AP$1,0))</f>
        <v>159.4</v>
      </c>
      <c r="AB5" s="4" cm="1">
        <f t="array" ref="AB5">INDEX('Main data'!$E$1:$AP$376,MATCH(1,('Main data'!$A$1:$A$376='EDA and Analysis 5'!$D$3)*('Main data'!$D$2:$D$376='EDA and Analysis 5'!$C5),0),MATCH('EDA and Analysis 5'!AB$4,'Main data'!$E$1:$AP$1,0))</f>
        <v>157.1</v>
      </c>
      <c r="AC5" s="4" cm="1">
        <f t="array" ref="AC5">INDEX('Main data'!$E$1:$AP$376,MATCH(1,('Main data'!$A$1:$A$376='EDA and Analysis 5'!$D$3)*('Main data'!$D$2:$D$376='EDA and Analysis 5'!$C5),0),MATCH('EDA and Analysis 5'!AC$4,'Main data'!$E$1:$AP$1,0))</f>
        <v>151.19999999999999</v>
      </c>
      <c r="AD5" s="4" cm="1">
        <f t="array" ref="AD5">INDEX('Main data'!$E$1:$AP$376,MATCH(1,('Main data'!$A$1:$A$376='EDA and Analysis 5'!$D$3)*('Main data'!$D$2:$D$376='EDA and Analysis 5'!$C5),0),MATCH('EDA and Analysis 5'!AD$4,'Main data'!$E$1:$AP$1,0))</f>
        <v>158.9</v>
      </c>
      <c r="AE5" s="41">
        <v>4340.74</v>
      </c>
      <c r="AF5" s="42">
        <f>CORREL(D5:D33,$AE$5:$AE$33)</f>
        <v>0.4451648794537178</v>
      </c>
      <c r="AG5" s="42">
        <f t="shared" ref="AG5:BF5" si="12">CORREL(E5:E33,$AE$5:$AE$33)</f>
        <v>0.78397368983671822</v>
      </c>
      <c r="AH5" s="42">
        <f t="shared" si="12"/>
        <v>-5.7496739152984082E-2</v>
      </c>
      <c r="AI5" s="42">
        <f t="shared" si="12"/>
        <v>0.54869321159572604</v>
      </c>
      <c r="AJ5" s="42">
        <f t="shared" si="12"/>
        <v>0.7873216487776723</v>
      </c>
      <c r="AK5" s="42">
        <f t="shared" si="12"/>
        <v>0.51437709906700468</v>
      </c>
      <c r="AL5" s="42">
        <f t="shared" si="12"/>
        <v>1.0297410141322022E-2</v>
      </c>
      <c r="AM5" s="42">
        <f t="shared" si="12"/>
        <v>0.40231194370530493</v>
      </c>
      <c r="AN5" s="42">
        <f t="shared" si="12"/>
        <v>0.59947604609003757</v>
      </c>
      <c r="AO5" s="42">
        <f t="shared" si="12"/>
        <v>0.53109287322508847</v>
      </c>
      <c r="AP5" s="42">
        <f t="shared" si="12"/>
        <v>0.71249969238744459</v>
      </c>
      <c r="AQ5" s="42">
        <f t="shared" si="12"/>
        <v>0.66026066701019148</v>
      </c>
      <c r="AR5" s="42">
        <f t="shared" si="12"/>
        <v>0.65651821171654479</v>
      </c>
      <c r="AS5" s="42">
        <f t="shared" si="12"/>
        <v>0.59697688769012258</v>
      </c>
      <c r="AT5" s="42">
        <f t="shared" si="12"/>
        <v>0.69144307129664628</v>
      </c>
      <c r="AU5" s="42">
        <f t="shared" si="12"/>
        <v>0.7105284842262457</v>
      </c>
      <c r="AV5" s="42">
        <f t="shared" si="12"/>
        <v>0.69484101237017537</v>
      </c>
      <c r="AW5" s="42">
        <f t="shared" si="12"/>
        <v>0.61374384564992368</v>
      </c>
      <c r="AX5" s="42">
        <f t="shared" si="12"/>
        <v>0.71470873773318822</v>
      </c>
      <c r="AY5" s="42">
        <f t="shared" si="12"/>
        <v>0.67944908800424964</v>
      </c>
      <c r="AZ5" s="42">
        <f t="shared" si="12"/>
        <v>0.66455108948392694</v>
      </c>
      <c r="BA5" s="42">
        <f t="shared" si="12"/>
        <v>0.79559421167258648</v>
      </c>
      <c r="BB5" s="42">
        <f t="shared" si="12"/>
        <v>0.75128210574029386</v>
      </c>
      <c r="BC5" s="42">
        <f t="shared" si="12"/>
        <v>0.60565922870606848</v>
      </c>
      <c r="BD5" s="42">
        <f t="shared" si="12"/>
        <v>0.58524363710234084</v>
      </c>
      <c r="BE5" s="42">
        <f t="shared" si="12"/>
        <v>0.70580638737330703</v>
      </c>
      <c r="BF5" s="42">
        <f t="shared" si="12"/>
        <v>0.69006796778774349</v>
      </c>
    </row>
    <row r="6" spans="3:58" ht="16.5" x14ac:dyDescent="0.25">
      <c r="C6" s="4" t="s">
        <v>274</v>
      </c>
      <c r="D6" s="4" cm="1">
        <f t="array" ref="D6">INDEX('Main data'!$E$1:$AP$376,MATCH(1,('Main data'!$A$1:$A$376='EDA and Analysis 5'!$D$3)*('Main data'!$D$2:$D$376='EDA and Analysis 5'!$C6),0),MATCH('EDA and Analysis 5'!D$4,'Main data'!$E$1:$AP$1,0))</f>
        <v>144.9</v>
      </c>
      <c r="E6" s="4" cm="1">
        <f t="array" ref="E6">INDEX('Main data'!$E$1:$AP$376,MATCH(1,('Main data'!$A$1:$A$376='EDA and Analysis 5'!$D$3)*('Main data'!$D$2:$D$376='EDA and Analysis 5'!$C6),0),MATCH('EDA and Analysis 5'!E$4,'Main data'!$E$1:$AP$1,0))</f>
        <v>190.1</v>
      </c>
      <c r="F6" s="4" cm="1">
        <f t="array" ref="F6">INDEX('Main data'!$E$1:$AP$376,MATCH(1,('Main data'!$A$1:$A$376='EDA and Analysis 5'!$D$3)*('Main data'!$D$2:$D$376='EDA and Analysis 5'!$C6),0),MATCH('EDA and Analysis 5'!F$4,'Main data'!$E$1:$AP$1,0))</f>
        <v>175.3</v>
      </c>
      <c r="G6" s="4" cm="1">
        <f t="array" ref="G6">INDEX('Main data'!$E$1:$AP$376,MATCH(1,('Main data'!$A$1:$A$376='EDA and Analysis 5'!$D$3)*('Main data'!$D$2:$D$376='EDA and Analysis 5'!$C6),0),MATCH('EDA and Analysis 5'!G$4,'Main data'!$E$1:$AP$1,0))</f>
        <v>154.1</v>
      </c>
      <c r="H6" s="4" cm="1">
        <f t="array" ref="H6">INDEX('Main data'!$E$1:$AP$376,MATCH(1,('Main data'!$A$1:$A$376='EDA and Analysis 5'!$D$3)*('Main data'!$D$2:$D$376='EDA and Analysis 5'!$C6),0),MATCH('EDA and Analysis 5'!H$4,'Main data'!$E$1:$AP$1,0))</f>
        <v>150.9</v>
      </c>
      <c r="I6" s="4" cm="1">
        <f t="array" ref="I6">INDEX('Main data'!$E$1:$AP$376,MATCH(1,('Main data'!$A$1:$A$376='EDA and Analysis 5'!$D$3)*('Main data'!$D$2:$D$376='EDA and Analysis 5'!$C6),0),MATCH('EDA and Analysis 5'!I$4,'Main data'!$E$1:$AP$1,0))</f>
        <v>149.6</v>
      </c>
      <c r="J6" s="4" cm="1">
        <f t="array" ref="J6">INDEX('Main data'!$E$1:$AP$376,MATCH(1,('Main data'!$A$1:$A$376='EDA and Analysis 5'!$D$3)*('Main data'!$D$2:$D$376='EDA and Analysis 5'!$C6),0),MATCH('EDA and Analysis 5'!J$4,'Main data'!$E$1:$AP$1,0))</f>
        <v>194.2</v>
      </c>
      <c r="K6" s="4" cm="1">
        <f t="array" ref="K6">INDEX('Main data'!$E$1:$AP$376,MATCH(1,('Main data'!$A$1:$A$376='EDA and Analysis 5'!$D$3)*('Main data'!$D$2:$D$376='EDA and Analysis 5'!$C6),0),MATCH('EDA and Analysis 5'!K$4,'Main data'!$E$1:$AP$1,0))</f>
        <v>160.4</v>
      </c>
      <c r="L6" s="4" cm="1">
        <f t="array" ref="L6">INDEX('Main data'!$E$1:$AP$376,MATCH(1,('Main data'!$A$1:$A$376='EDA and Analysis 5'!$D$3)*('Main data'!$D$2:$D$376='EDA and Analysis 5'!$C6),0),MATCH('EDA and Analysis 5'!L$4,'Main data'!$E$1:$AP$1,0))</f>
        <v>114.6</v>
      </c>
      <c r="M6" s="4" cm="1">
        <f t="array" ref="M6">INDEX('Main data'!$E$1:$AP$376,MATCH(1,('Main data'!$A$1:$A$376='EDA and Analysis 5'!$D$3)*('Main data'!$D$2:$D$376='EDA and Analysis 5'!$C6),0),MATCH('EDA and Analysis 5'!M$4,'Main data'!$E$1:$AP$1,0))</f>
        <v>164</v>
      </c>
      <c r="N6" s="4" cm="1">
        <f t="array" ref="N6">INDEX('Main data'!$E$1:$AP$376,MATCH(1,('Main data'!$A$1:$A$376='EDA and Analysis 5'!$D$3)*('Main data'!$D$2:$D$376='EDA and Analysis 5'!$C6),0),MATCH('EDA and Analysis 5'!N$4,'Main data'!$E$1:$AP$1,0))</f>
        <v>151.80000000000001</v>
      </c>
      <c r="O6" s="4" cm="1">
        <f t="array" ref="O6">INDEX('Main data'!$E$1:$AP$376,MATCH(1,('Main data'!$A$1:$A$376='EDA and Analysis 5'!$D$3)*('Main data'!$D$2:$D$376='EDA and Analysis 5'!$C6),0),MATCH('EDA and Analysis 5'!O$4,'Main data'!$E$1:$AP$1,0))</f>
        <v>165.6</v>
      </c>
      <c r="P6" s="4" cm="1">
        <f t="array" ref="P6">INDEX('Main data'!$E$1:$AP$376,MATCH(1,('Main data'!$A$1:$A$376='EDA and Analysis 5'!$D$3)*('Main data'!$D$2:$D$376='EDA and Analysis 5'!$C6),0),MATCH('EDA and Analysis 5'!P$4,'Main data'!$E$1:$AP$1,0))</f>
        <v>161</v>
      </c>
      <c r="Q6" s="4" cm="1">
        <f t="array" ref="Q6">INDEX('Main data'!$E$1:$AP$376,MATCH(1,('Main data'!$A$1:$A$376='EDA and Analysis 5'!$D$3)*('Main data'!$D$2:$D$376='EDA and Analysis 5'!$C6),0),MATCH('EDA and Analysis 5'!Q$4,'Main data'!$E$1:$AP$1,0))</f>
        <v>186.5</v>
      </c>
      <c r="R6" s="4" cm="1">
        <f t="array" ref="R6">INDEX('Main data'!$E$1:$AP$376,MATCH(1,('Main data'!$A$1:$A$376='EDA and Analysis 5'!$D$3)*('Main data'!$D$2:$D$376='EDA and Analysis 5'!$C6),0),MATCH('EDA and Analysis 5'!R$4,'Main data'!$E$1:$AP$1,0))</f>
        <v>155.5</v>
      </c>
      <c r="S6" s="4" cm="1">
        <f t="array" ref="S6">INDEX('Main data'!$E$1:$AP$376,MATCH(1,('Main data'!$A$1:$A$376='EDA and Analysis 5'!$D$3)*('Main data'!$D$2:$D$376='EDA and Analysis 5'!$C6),0),MATCH('EDA and Analysis 5'!S$4,'Main data'!$E$1:$AP$1,0))</f>
        <v>146.1</v>
      </c>
      <c r="T6" s="4" cm="1">
        <f t="array" ref="T6">INDEX('Main data'!$E$1:$AP$376,MATCH(1,('Main data'!$A$1:$A$376='EDA and Analysis 5'!$D$3)*('Main data'!$D$2:$D$376='EDA and Analysis 5'!$C6),0),MATCH('EDA and Analysis 5'!T$4,'Main data'!$E$1:$AP$1,0))</f>
        <v>154.19999999999999</v>
      </c>
      <c r="U6" s="4" cm="1">
        <f t="array" ref="U6">INDEX('Main data'!$E$1:$AP$376,MATCH(1,('Main data'!$A$1:$A$376='EDA and Analysis 5'!$D$3)*('Main data'!$D$2:$D$376='EDA and Analysis 5'!$C6),0),MATCH('EDA and Analysis 5'!U$4,'Main data'!$E$1:$AP$1,0))</f>
        <v>157.69999999999999</v>
      </c>
      <c r="V6" s="4" cm="1">
        <f t="array" ref="V6">INDEX('Main data'!$E$1:$AP$376,MATCH(1,('Main data'!$A$1:$A$376='EDA and Analysis 5'!$D$3)*('Main data'!$D$2:$D$376='EDA and Analysis 5'!$C6),0),MATCH('EDA and Analysis 5'!V$4,'Main data'!$E$1:$AP$1,0))</f>
        <v>147.9</v>
      </c>
      <c r="W6" s="4" cm="1">
        <f t="array" ref="W6">INDEX('Main data'!$E$1:$AP$376,MATCH(1,('Main data'!$A$1:$A$376='EDA and Analysis 5'!$D$3)*('Main data'!$D$2:$D$376='EDA and Analysis 5'!$C6),0),MATCH('EDA and Analysis 5'!W$4,'Main data'!$E$1:$AP$1,0))</f>
        <v>150</v>
      </c>
      <c r="X6" s="4" cm="1">
        <f t="array" ref="X6">INDEX('Main data'!$E$1:$AP$376,MATCH(1,('Main data'!$A$1:$A$376='EDA and Analysis 5'!$D$3)*('Main data'!$D$2:$D$376='EDA and Analysis 5'!$C6),0),MATCH('EDA and Analysis 5'!X$4,'Main data'!$E$1:$AP$1,0))</f>
        <v>159.30000000000001</v>
      </c>
      <c r="Y6" s="4" cm="1">
        <f t="array" ref="Y6">INDEX('Main data'!$E$1:$AP$376,MATCH(1,('Main data'!$A$1:$A$376='EDA and Analysis 5'!$D$3)*('Main data'!$D$2:$D$376='EDA and Analysis 5'!$C6),0),MATCH('EDA and Analysis 5'!Y$4,'Main data'!$E$1:$AP$1,0))</f>
        <v>141.9</v>
      </c>
      <c r="Z6" s="4" cm="1">
        <f t="array" ref="Z6">INDEX('Main data'!$E$1:$AP$376,MATCH(1,('Main data'!$A$1:$A$376='EDA and Analysis 5'!$D$3)*('Main data'!$D$2:$D$376='EDA and Analysis 5'!$C6),0),MATCH('EDA and Analysis 5'!Z$4,'Main data'!$E$1:$AP$1,0))</f>
        <v>149.6</v>
      </c>
      <c r="AA6" s="4" cm="1">
        <f t="array" ref="AA6">INDEX('Main data'!$E$1:$AP$376,MATCH(1,('Main data'!$A$1:$A$376='EDA and Analysis 5'!$D$3)*('Main data'!$D$2:$D$376='EDA and Analysis 5'!$C6),0),MATCH('EDA and Analysis 5'!AA$4,'Main data'!$E$1:$AP$1,0))</f>
        <v>159.19999999999999</v>
      </c>
      <c r="AB6" s="4" cm="1">
        <f t="array" ref="AB6">INDEX('Main data'!$E$1:$AP$376,MATCH(1,('Main data'!$A$1:$A$376='EDA and Analysis 5'!$D$3)*('Main data'!$D$2:$D$376='EDA and Analysis 5'!$C6),0),MATCH('EDA and Analysis 5'!AB$4,'Main data'!$E$1:$AP$1,0))</f>
        <v>156.80000000000001</v>
      </c>
      <c r="AC6" s="4" cm="1">
        <f t="array" ref="AC6">INDEX('Main data'!$E$1:$AP$376,MATCH(1,('Main data'!$A$1:$A$376='EDA and Analysis 5'!$D$3)*('Main data'!$D$2:$D$376='EDA and Analysis 5'!$C6),0),MATCH('EDA and Analysis 5'!AC$4,'Main data'!$E$1:$AP$1,0))</f>
        <v>151.9</v>
      </c>
      <c r="AD6" s="4" cm="1">
        <f t="array" ref="AD6">INDEX('Main data'!$E$1:$AP$376,MATCH(1,('Main data'!$A$1:$A$376='EDA and Analysis 5'!$D$3)*('Main data'!$D$2:$D$376='EDA and Analysis 5'!$C6),0),MATCH('EDA and Analysis 5'!AD$4,'Main data'!$E$1:$AP$1,0))</f>
        <v>157.30000000000001</v>
      </c>
      <c r="AE6" s="41">
        <v>5209.07</v>
      </c>
    </row>
    <row r="7" spans="3:58" ht="16.5" x14ac:dyDescent="0.25">
      <c r="C7" s="4" t="s">
        <v>275</v>
      </c>
      <c r="D7" s="4" cm="1">
        <f t="array" ref="D7">INDEX('Main data'!$E$1:$AP$376,MATCH(1,('Main data'!$A$1:$A$376='EDA and Analysis 5'!$D$3)*('Main data'!$D$2:$D$376='EDA and Analysis 5'!$C7),0),MATCH('EDA and Analysis 5'!D$4,'Main data'!$E$1:$AP$1,0))</f>
        <v>144.30000000000001</v>
      </c>
      <c r="E7" s="4" cm="1">
        <f t="array" ref="E7">INDEX('Main data'!$E$1:$AP$376,MATCH(1,('Main data'!$A$1:$A$376='EDA and Analysis 5'!$D$3)*('Main data'!$D$2:$D$376='EDA and Analysis 5'!$C7),0),MATCH('EDA and Analysis 5'!E$4,'Main data'!$E$1:$AP$1,0))</f>
        <v>186.5</v>
      </c>
      <c r="F7" s="4" cm="1">
        <f t="array" ref="F7">INDEX('Main data'!$E$1:$AP$376,MATCH(1,('Main data'!$A$1:$A$376='EDA and Analysis 5'!$D$3)*('Main data'!$D$2:$D$376='EDA and Analysis 5'!$C7),0),MATCH('EDA and Analysis 5'!F$4,'Main data'!$E$1:$AP$1,0))</f>
        <v>168.7</v>
      </c>
      <c r="G7" s="4" cm="1">
        <f t="array" ref="G7">INDEX('Main data'!$E$1:$AP$376,MATCH(1,('Main data'!$A$1:$A$376='EDA and Analysis 5'!$D$3)*('Main data'!$D$2:$D$376='EDA and Analysis 5'!$C7),0),MATCH('EDA and Analysis 5'!G$4,'Main data'!$E$1:$AP$1,0))</f>
        <v>154.69999999999999</v>
      </c>
      <c r="H7" s="4" cm="1">
        <f t="array" ref="H7">INDEX('Main data'!$E$1:$AP$376,MATCH(1,('Main data'!$A$1:$A$376='EDA and Analysis 5'!$D$3)*('Main data'!$D$2:$D$376='EDA and Analysis 5'!$C7),0),MATCH('EDA and Analysis 5'!H$4,'Main data'!$E$1:$AP$1,0))</f>
        <v>158.69999999999999</v>
      </c>
      <c r="I7" s="4" cm="1">
        <f t="array" ref="I7">INDEX('Main data'!$E$1:$AP$376,MATCH(1,('Main data'!$A$1:$A$376='EDA and Analysis 5'!$D$3)*('Main data'!$D$2:$D$376='EDA and Analysis 5'!$C7),0),MATCH('EDA and Analysis 5'!I$4,'Main data'!$E$1:$AP$1,0))</f>
        <v>150.69999999999999</v>
      </c>
      <c r="J7" s="4" cm="1">
        <f t="array" ref="J7">INDEX('Main data'!$E$1:$AP$376,MATCH(1,('Main data'!$A$1:$A$376='EDA and Analysis 5'!$D$3)*('Main data'!$D$2:$D$376='EDA and Analysis 5'!$C7),0),MATCH('EDA and Analysis 5'!J$4,'Main data'!$E$1:$AP$1,0))</f>
        <v>160</v>
      </c>
      <c r="K7" s="4" cm="1">
        <f t="array" ref="K7">INDEX('Main data'!$E$1:$AP$376,MATCH(1,('Main data'!$A$1:$A$376='EDA and Analysis 5'!$D$3)*('Main data'!$D$2:$D$376='EDA and Analysis 5'!$C7),0),MATCH('EDA and Analysis 5'!K$4,'Main data'!$E$1:$AP$1,0))</f>
        <v>158.80000000000001</v>
      </c>
      <c r="L7" s="4" cm="1">
        <f t="array" ref="L7">INDEX('Main data'!$E$1:$AP$376,MATCH(1,('Main data'!$A$1:$A$376='EDA and Analysis 5'!$D$3)*('Main data'!$D$2:$D$376='EDA and Analysis 5'!$C7),0),MATCH('EDA and Analysis 5'!L$4,'Main data'!$E$1:$AP$1,0))</f>
        <v>112.8</v>
      </c>
      <c r="M7" s="4" cm="1">
        <f t="array" ref="M7">INDEX('Main data'!$E$1:$AP$376,MATCH(1,('Main data'!$A$1:$A$376='EDA and Analysis 5'!$D$3)*('Main data'!$D$2:$D$376='EDA and Analysis 5'!$C7),0),MATCH('EDA and Analysis 5'!M$4,'Main data'!$E$1:$AP$1,0))</f>
        <v>164.2</v>
      </c>
      <c r="N7" s="4" cm="1">
        <f t="array" ref="N7">INDEX('Main data'!$E$1:$AP$376,MATCH(1,('Main data'!$A$1:$A$376='EDA and Analysis 5'!$D$3)*('Main data'!$D$2:$D$376='EDA and Analysis 5'!$C7),0),MATCH('EDA and Analysis 5'!N$4,'Main data'!$E$1:$AP$1,0))</f>
        <v>155.5</v>
      </c>
      <c r="O7" s="4" cm="1">
        <f t="array" ref="O7">INDEX('Main data'!$E$1:$AP$376,MATCH(1,('Main data'!$A$1:$A$376='EDA and Analysis 5'!$D$3)*('Main data'!$D$2:$D$376='EDA and Analysis 5'!$C7),0),MATCH('EDA and Analysis 5'!O$4,'Main data'!$E$1:$AP$1,0))</f>
        <v>167.5</v>
      </c>
      <c r="P7" s="4" cm="1">
        <f t="array" ref="P7">INDEX('Main data'!$E$1:$AP$376,MATCH(1,('Main data'!$A$1:$A$376='EDA and Analysis 5'!$D$3)*('Main data'!$D$2:$D$376='EDA and Analysis 5'!$C7),0),MATCH('EDA and Analysis 5'!P$4,'Main data'!$E$1:$AP$1,0))</f>
        <v>156.9</v>
      </c>
      <c r="Q7" s="4" cm="1">
        <f t="array" ref="Q7">INDEX('Main data'!$E$1:$AP$376,MATCH(1,('Main data'!$A$1:$A$376='EDA and Analysis 5'!$D$3)*('Main data'!$D$2:$D$376='EDA and Analysis 5'!$C7),0),MATCH('EDA and Analysis 5'!Q$4,'Main data'!$E$1:$AP$1,0))</f>
        <v>188.3</v>
      </c>
      <c r="R7" s="4" cm="1">
        <f t="array" ref="R7">INDEX('Main data'!$E$1:$AP$376,MATCH(1,('Main data'!$A$1:$A$376='EDA and Analysis 5'!$D$3)*('Main data'!$D$2:$D$376='EDA and Analysis 5'!$C7),0),MATCH('EDA and Analysis 5'!R$4,'Main data'!$E$1:$AP$1,0))</f>
        <v>157.19999999999999</v>
      </c>
      <c r="S7" s="4" cm="1">
        <f t="array" ref="S7">INDEX('Main data'!$E$1:$AP$376,MATCH(1,('Main data'!$A$1:$A$376='EDA and Analysis 5'!$D$3)*('Main data'!$D$2:$D$376='EDA and Analysis 5'!$C7),0),MATCH('EDA and Analysis 5'!S$4,'Main data'!$E$1:$AP$1,0))</f>
        <v>147.4</v>
      </c>
      <c r="T7" s="4" cm="1">
        <f t="array" ref="T7">INDEX('Main data'!$E$1:$AP$376,MATCH(1,('Main data'!$A$1:$A$376='EDA and Analysis 5'!$D$3)*('Main data'!$D$2:$D$376='EDA and Analysis 5'!$C7),0),MATCH('EDA and Analysis 5'!T$4,'Main data'!$E$1:$AP$1,0))</f>
        <v>155.80000000000001</v>
      </c>
      <c r="U7" s="4" cm="1">
        <f t="array" ref="U7">INDEX('Main data'!$E$1:$AP$376,MATCH(1,('Main data'!$A$1:$A$376='EDA and Analysis 5'!$D$3)*('Main data'!$D$2:$D$376='EDA and Analysis 5'!$C7),0),MATCH('EDA and Analysis 5'!U$4,'Main data'!$E$1:$AP$1,0))</f>
        <v>159.80000000000001</v>
      </c>
      <c r="V7" s="4" cm="1">
        <f t="array" ref="V7">INDEX('Main data'!$E$1:$AP$376,MATCH(1,('Main data'!$A$1:$A$376='EDA and Analysis 5'!$D$3)*('Main data'!$D$2:$D$376='EDA and Analysis 5'!$C7),0),MATCH('EDA and Analysis 5'!V$4,'Main data'!$E$1:$AP$1,0))</f>
        <v>152.4</v>
      </c>
      <c r="W7" s="4" cm="1">
        <f t="array" ref="W7">INDEX('Main data'!$E$1:$AP$376,MATCH(1,('Main data'!$A$1:$A$376='EDA and Analysis 5'!$D$3)*('Main data'!$D$2:$D$376='EDA and Analysis 5'!$C7),0),MATCH('EDA and Analysis 5'!W$4,'Main data'!$E$1:$AP$1,0))</f>
        <v>150.9</v>
      </c>
      <c r="X7" s="4" cm="1">
        <f t="array" ref="X7">INDEX('Main data'!$E$1:$AP$376,MATCH(1,('Main data'!$A$1:$A$376='EDA and Analysis 5'!$D$3)*('Main data'!$D$2:$D$376='EDA and Analysis 5'!$C7),0),MATCH('EDA and Analysis 5'!X$4,'Main data'!$E$1:$AP$1,0))</f>
        <v>161.30000000000001</v>
      </c>
      <c r="Y7" s="4" cm="1">
        <f t="array" ref="Y7">INDEX('Main data'!$E$1:$AP$376,MATCH(1,('Main data'!$A$1:$A$376='EDA and Analysis 5'!$D$3)*('Main data'!$D$2:$D$376='EDA and Analysis 5'!$C7),0),MATCH('EDA and Analysis 5'!Y$4,'Main data'!$E$1:$AP$1,0))</f>
        <v>145.1</v>
      </c>
      <c r="Z7" s="4" cm="1">
        <f t="array" ref="Z7">INDEX('Main data'!$E$1:$AP$376,MATCH(1,('Main data'!$A$1:$A$376='EDA and Analysis 5'!$D$3)*('Main data'!$D$2:$D$376='EDA and Analysis 5'!$C7),0),MATCH('EDA and Analysis 5'!Z$4,'Main data'!$E$1:$AP$1,0))</f>
        <v>151.5</v>
      </c>
      <c r="AA7" s="4" cm="1">
        <f t="array" ref="AA7">INDEX('Main data'!$E$1:$AP$376,MATCH(1,('Main data'!$A$1:$A$376='EDA and Analysis 5'!$D$3)*('Main data'!$D$2:$D$376='EDA and Analysis 5'!$C7),0),MATCH('EDA and Analysis 5'!AA$4,'Main data'!$E$1:$AP$1,0))</f>
        <v>159.5</v>
      </c>
      <c r="AB7" s="4" cm="1">
        <f t="array" ref="AB7">INDEX('Main data'!$E$1:$AP$376,MATCH(1,('Main data'!$A$1:$A$376='EDA and Analysis 5'!$D$3)*('Main data'!$D$2:$D$376='EDA and Analysis 5'!$C7),0),MATCH('EDA and Analysis 5'!AB$4,'Main data'!$E$1:$AP$1,0))</f>
        <v>155.80000000000001</v>
      </c>
      <c r="AC7" s="4" cm="1">
        <f t="array" ref="AC7">INDEX('Main data'!$E$1:$AP$376,MATCH(1,('Main data'!$A$1:$A$376='EDA and Analysis 5'!$D$3)*('Main data'!$D$2:$D$376='EDA and Analysis 5'!$C7),0),MATCH('EDA and Analysis 5'!AC$4,'Main data'!$E$1:$AP$1,0))</f>
        <v>153.4</v>
      </c>
      <c r="AD7" s="4" cm="1">
        <f t="array" ref="AD7">INDEX('Main data'!$E$1:$AP$376,MATCH(1,('Main data'!$A$1:$A$376='EDA and Analysis 5'!$D$3)*('Main data'!$D$2:$D$376='EDA and Analysis 5'!$C7),0),MATCH('EDA and Analysis 5'!AD$4,'Main data'!$E$1:$AP$1,0))</f>
        <v>156.6</v>
      </c>
      <c r="AE7" s="41">
        <v>4927.0200000000004</v>
      </c>
    </row>
    <row r="8" spans="3:58" ht="16.5" x14ac:dyDescent="0.25">
      <c r="C8" s="4" t="s">
        <v>276</v>
      </c>
      <c r="D8" s="4" cm="1">
        <f t="array" ref="D8">INDEX('Main data'!$E$1:$AP$376,MATCH(1,('Main data'!$A$1:$A$376='EDA and Analysis 5'!$D$3)*('Main data'!$D$2:$D$376='EDA and Analysis 5'!$C8),0),MATCH('EDA and Analysis 5'!D$4,'Main data'!$E$1:$AP$1,0))</f>
        <v>144.1</v>
      </c>
      <c r="E8" s="4" cm="1">
        <f t="array" ref="E8">INDEX('Main data'!$E$1:$AP$376,MATCH(1,('Main data'!$A$1:$A$376='EDA and Analysis 5'!$D$3)*('Main data'!$D$2:$D$376='EDA and Analysis 5'!$C8),0),MATCH('EDA and Analysis 5'!E$4,'Main data'!$E$1:$AP$1,0))</f>
        <v>192.2</v>
      </c>
      <c r="F8" s="4" cm="1">
        <f t="array" ref="F8">INDEX('Main data'!$E$1:$AP$376,MATCH(1,('Main data'!$A$1:$A$376='EDA and Analysis 5'!$D$3)*('Main data'!$D$2:$D$376='EDA and Analysis 5'!$C8),0),MATCH('EDA and Analysis 5'!F$4,'Main data'!$E$1:$AP$1,0))</f>
        <v>163.80000000000001</v>
      </c>
      <c r="G8" s="4" cm="1">
        <f t="array" ref="G8">INDEX('Main data'!$E$1:$AP$376,MATCH(1,('Main data'!$A$1:$A$376='EDA and Analysis 5'!$D$3)*('Main data'!$D$2:$D$376='EDA and Analysis 5'!$C8),0),MATCH('EDA and Analysis 5'!G$4,'Main data'!$E$1:$AP$1,0))</f>
        <v>154.9</v>
      </c>
      <c r="H8" s="4" cm="1">
        <f t="array" ref="H8">INDEX('Main data'!$E$1:$AP$376,MATCH(1,('Main data'!$A$1:$A$376='EDA and Analysis 5'!$D$3)*('Main data'!$D$2:$D$376='EDA and Analysis 5'!$C8),0),MATCH('EDA and Analysis 5'!H$4,'Main data'!$E$1:$AP$1,0))</f>
        <v>163.9</v>
      </c>
      <c r="I8" s="4" cm="1">
        <f t="array" ref="I8">INDEX('Main data'!$E$1:$AP$376,MATCH(1,('Main data'!$A$1:$A$376='EDA and Analysis 5'!$D$3)*('Main data'!$D$2:$D$376='EDA and Analysis 5'!$C8),0),MATCH('EDA and Analysis 5'!I$4,'Main data'!$E$1:$AP$1,0))</f>
        <v>153.69999999999999</v>
      </c>
      <c r="J8" s="4" cm="1">
        <f t="array" ref="J8">INDEX('Main data'!$E$1:$AP$376,MATCH(1,('Main data'!$A$1:$A$376='EDA and Analysis 5'!$D$3)*('Main data'!$D$2:$D$376='EDA and Analysis 5'!$C8),0),MATCH('EDA and Analysis 5'!J$4,'Main data'!$E$1:$AP$1,0))</f>
        <v>149.5</v>
      </c>
      <c r="K8" s="4" cm="1">
        <f t="array" ref="K8">INDEX('Main data'!$E$1:$AP$376,MATCH(1,('Main data'!$A$1:$A$376='EDA and Analysis 5'!$D$3)*('Main data'!$D$2:$D$376='EDA and Analysis 5'!$C8),0),MATCH('EDA and Analysis 5'!K$4,'Main data'!$E$1:$AP$1,0))</f>
        <v>159.80000000000001</v>
      </c>
      <c r="L8" s="4" cm="1">
        <f t="array" ref="L8">INDEX('Main data'!$E$1:$AP$376,MATCH(1,('Main data'!$A$1:$A$376='EDA and Analysis 5'!$D$3)*('Main data'!$D$2:$D$376='EDA and Analysis 5'!$C8),0),MATCH('EDA and Analysis 5'!L$4,'Main data'!$E$1:$AP$1,0))</f>
        <v>112.6</v>
      </c>
      <c r="M8" s="4" cm="1">
        <f t="array" ref="M8">INDEX('Main data'!$E$1:$AP$376,MATCH(1,('Main data'!$A$1:$A$376='EDA and Analysis 5'!$D$3)*('Main data'!$D$2:$D$376='EDA and Analysis 5'!$C8),0),MATCH('EDA and Analysis 5'!M$4,'Main data'!$E$1:$AP$1,0))</f>
        <v>163.5</v>
      </c>
      <c r="N8" s="4" cm="1">
        <f t="array" ref="N8">INDEX('Main data'!$E$1:$AP$376,MATCH(1,('Main data'!$A$1:$A$376='EDA and Analysis 5'!$D$3)*('Main data'!$D$2:$D$376='EDA and Analysis 5'!$C8),0),MATCH('EDA and Analysis 5'!N$4,'Main data'!$E$1:$AP$1,0))</f>
        <v>156.5</v>
      </c>
      <c r="O8" s="4" cm="1">
        <f t="array" ref="O8">INDEX('Main data'!$E$1:$AP$376,MATCH(1,('Main data'!$A$1:$A$376='EDA and Analysis 5'!$D$3)*('Main data'!$D$2:$D$376='EDA and Analysis 5'!$C8),0),MATCH('EDA and Analysis 5'!O$4,'Main data'!$E$1:$AP$1,0))</f>
        <v>168.2</v>
      </c>
      <c r="P8" s="4" cm="1">
        <f t="array" ref="P8">INDEX('Main data'!$E$1:$AP$376,MATCH(1,('Main data'!$A$1:$A$376='EDA and Analysis 5'!$D$3)*('Main data'!$D$2:$D$376='EDA and Analysis 5'!$C8),0),MATCH('EDA and Analysis 5'!P$4,'Main data'!$E$1:$AP$1,0))</f>
        <v>156.69999999999999</v>
      </c>
      <c r="Q8" s="4" cm="1">
        <f t="array" ref="Q8">INDEX('Main data'!$E$1:$AP$376,MATCH(1,('Main data'!$A$1:$A$376='EDA and Analysis 5'!$D$3)*('Main data'!$D$2:$D$376='EDA and Analysis 5'!$C8),0),MATCH('EDA and Analysis 5'!Q$4,'Main data'!$E$1:$AP$1,0))</f>
        <v>188.1</v>
      </c>
      <c r="R8" s="4" cm="1">
        <f t="array" ref="R8">INDEX('Main data'!$E$1:$AP$376,MATCH(1,('Main data'!$A$1:$A$376='EDA and Analysis 5'!$D$3)*('Main data'!$D$2:$D$376='EDA and Analysis 5'!$C8),0),MATCH('EDA and Analysis 5'!R$4,'Main data'!$E$1:$AP$1,0))</f>
        <v>157.80000000000001</v>
      </c>
      <c r="S8" s="4" cm="1">
        <f t="array" ref="S8">INDEX('Main data'!$E$1:$AP$376,MATCH(1,('Main data'!$A$1:$A$376='EDA and Analysis 5'!$D$3)*('Main data'!$D$2:$D$376='EDA and Analysis 5'!$C8),0),MATCH('EDA and Analysis 5'!S$4,'Main data'!$E$1:$AP$1,0))</f>
        <v>147.9</v>
      </c>
      <c r="T8" s="4" cm="1">
        <f t="array" ref="T8">INDEX('Main data'!$E$1:$AP$376,MATCH(1,('Main data'!$A$1:$A$376='EDA and Analysis 5'!$D$3)*('Main data'!$D$2:$D$376='EDA and Analysis 5'!$C8),0),MATCH('EDA and Analysis 5'!T$4,'Main data'!$E$1:$AP$1,0))</f>
        <v>156.4</v>
      </c>
      <c r="U8" s="4" cm="1">
        <f t="array" ref="U8">INDEX('Main data'!$E$1:$AP$376,MATCH(1,('Main data'!$A$1:$A$376='EDA and Analysis 5'!$D$3)*('Main data'!$D$2:$D$376='EDA and Analysis 5'!$C8),0),MATCH('EDA and Analysis 5'!U$4,'Main data'!$E$1:$AP$1,0))</f>
        <v>159.9</v>
      </c>
      <c r="V8" s="4" cm="1">
        <f t="array" ref="V8">INDEX('Main data'!$E$1:$AP$376,MATCH(1,('Main data'!$A$1:$A$376='EDA and Analysis 5'!$D$3)*('Main data'!$D$2:$D$376='EDA and Analysis 5'!$C8),0),MATCH('EDA and Analysis 5'!V$4,'Main data'!$E$1:$AP$1,0))</f>
        <v>155.5</v>
      </c>
      <c r="W8" s="4" cm="1">
        <f t="array" ref="W8">INDEX('Main data'!$E$1:$AP$376,MATCH(1,('Main data'!$A$1:$A$376='EDA and Analysis 5'!$D$3)*('Main data'!$D$2:$D$376='EDA and Analysis 5'!$C8),0),MATCH('EDA and Analysis 5'!W$4,'Main data'!$E$1:$AP$1,0))</f>
        <v>151.19999999999999</v>
      </c>
      <c r="X8" s="4" cm="1">
        <f t="array" ref="X8">INDEX('Main data'!$E$1:$AP$376,MATCH(1,('Main data'!$A$1:$A$376='EDA and Analysis 5'!$D$3)*('Main data'!$D$2:$D$376='EDA and Analysis 5'!$C8),0),MATCH('EDA and Analysis 5'!X$4,'Main data'!$E$1:$AP$1,0))</f>
        <v>161.69999999999999</v>
      </c>
      <c r="Y8" s="4" cm="1">
        <f t="array" ref="Y8">INDEX('Main data'!$E$1:$AP$376,MATCH(1,('Main data'!$A$1:$A$376='EDA and Analysis 5'!$D$3)*('Main data'!$D$2:$D$376='EDA and Analysis 5'!$C8),0),MATCH('EDA and Analysis 5'!Y$4,'Main data'!$E$1:$AP$1,0))</f>
        <v>146.19999999999999</v>
      </c>
      <c r="Z8" s="4" cm="1">
        <f t="array" ref="Z8">INDEX('Main data'!$E$1:$AP$376,MATCH(1,('Main data'!$A$1:$A$376='EDA and Analysis 5'!$D$3)*('Main data'!$D$2:$D$376='EDA and Analysis 5'!$C8),0),MATCH('EDA and Analysis 5'!Z$4,'Main data'!$E$1:$AP$1,0))</f>
        <v>152.6</v>
      </c>
      <c r="AA8" s="4" cm="1">
        <f t="array" ref="AA8">INDEX('Main data'!$E$1:$AP$376,MATCH(1,('Main data'!$A$1:$A$376='EDA and Analysis 5'!$D$3)*('Main data'!$D$2:$D$376='EDA and Analysis 5'!$C8),0),MATCH('EDA and Analysis 5'!AA$4,'Main data'!$E$1:$AP$1,0))</f>
        <v>160.19999999999999</v>
      </c>
      <c r="AB8" s="4" cm="1">
        <f t="array" ref="AB8">INDEX('Main data'!$E$1:$AP$376,MATCH(1,('Main data'!$A$1:$A$376='EDA and Analysis 5'!$D$3)*('Main data'!$D$2:$D$376='EDA and Analysis 5'!$C8),0),MATCH('EDA and Analysis 5'!AB$4,'Main data'!$E$1:$AP$1,0))</f>
        <v>153.80000000000001</v>
      </c>
      <c r="AC8" s="4" cm="1">
        <f t="array" ref="AC8">INDEX('Main data'!$E$1:$AP$376,MATCH(1,('Main data'!$A$1:$A$376='EDA and Analysis 5'!$D$3)*('Main data'!$D$2:$D$376='EDA and Analysis 5'!$C8),0),MATCH('EDA and Analysis 5'!AC$4,'Main data'!$E$1:$AP$1,0))</f>
        <v>153.80000000000001</v>
      </c>
      <c r="AD8" s="4" cm="1">
        <f t="array" ref="AD8">INDEX('Main data'!$E$1:$AP$376,MATCH(1,('Main data'!$A$1:$A$376='EDA and Analysis 5'!$D$3)*('Main data'!$D$2:$D$376='EDA and Analysis 5'!$C8),0),MATCH('EDA and Analysis 5'!AD$4,'Main data'!$E$1:$AP$1,0))</f>
        <v>156.80000000000001</v>
      </c>
      <c r="AE8" s="41">
        <v>5287.75</v>
      </c>
    </row>
    <row r="9" spans="3:58" ht="16.5" x14ac:dyDescent="0.25">
      <c r="C9" s="4" t="s">
        <v>277</v>
      </c>
      <c r="D9" s="4" cm="1">
        <f t="array" ref="D9">INDEX('Main data'!$E$1:$AP$376,MATCH(1,('Main data'!$A$1:$A$376='EDA and Analysis 5'!$D$3)*('Main data'!$D$2:$D$376='EDA and Analysis 5'!$C9),0),MATCH('EDA and Analysis 5'!D$4,'Main data'!$E$1:$AP$1,0))</f>
        <v>144.30000000000001</v>
      </c>
      <c r="E9" s="4" cm="1">
        <f t="array" ref="E9">INDEX('Main data'!$E$1:$AP$376,MATCH(1,('Main data'!$A$1:$A$376='EDA and Analysis 5'!$D$3)*('Main data'!$D$2:$D$376='EDA and Analysis 5'!$C9),0),MATCH('EDA and Analysis 5'!E$4,'Main data'!$E$1:$AP$1,0))</f>
        <v>198</v>
      </c>
      <c r="F9" s="4" cm="1">
        <f t="array" ref="F9">INDEX('Main data'!$E$1:$AP$376,MATCH(1,('Main data'!$A$1:$A$376='EDA and Analysis 5'!$D$3)*('Main data'!$D$2:$D$376='EDA and Analysis 5'!$C9),0),MATCH('EDA and Analysis 5'!F$4,'Main data'!$E$1:$AP$1,0))</f>
        <v>164.6</v>
      </c>
      <c r="G9" s="4" cm="1">
        <f t="array" ref="G9">INDEX('Main data'!$E$1:$AP$376,MATCH(1,('Main data'!$A$1:$A$376='EDA and Analysis 5'!$D$3)*('Main data'!$D$2:$D$376='EDA and Analysis 5'!$C9),0),MATCH('EDA and Analysis 5'!G$4,'Main data'!$E$1:$AP$1,0))</f>
        <v>155.4</v>
      </c>
      <c r="H9" s="4" cm="1">
        <f t="array" ref="H9">INDEX('Main data'!$E$1:$AP$376,MATCH(1,('Main data'!$A$1:$A$376='EDA and Analysis 5'!$D$3)*('Main data'!$D$2:$D$376='EDA and Analysis 5'!$C9),0),MATCH('EDA and Analysis 5'!H$4,'Main data'!$E$1:$AP$1,0))</f>
        <v>170.1</v>
      </c>
      <c r="I9" s="4" cm="1">
        <f t="array" ref="I9">INDEX('Main data'!$E$1:$AP$376,MATCH(1,('Main data'!$A$1:$A$376='EDA and Analysis 5'!$D$3)*('Main data'!$D$2:$D$376='EDA and Analysis 5'!$C9),0),MATCH('EDA and Analysis 5'!I$4,'Main data'!$E$1:$AP$1,0))</f>
        <v>164.4</v>
      </c>
      <c r="J9" s="4" cm="1">
        <f t="array" ref="J9">INDEX('Main data'!$E$1:$AP$376,MATCH(1,('Main data'!$A$1:$A$376='EDA and Analysis 5'!$D$3)*('Main data'!$D$2:$D$376='EDA and Analysis 5'!$C9),0),MATCH('EDA and Analysis 5'!J$4,'Main data'!$E$1:$AP$1,0))</f>
        <v>144.1</v>
      </c>
      <c r="K9" s="4" cm="1">
        <f t="array" ref="K9">INDEX('Main data'!$E$1:$AP$376,MATCH(1,('Main data'!$A$1:$A$376='EDA and Analysis 5'!$D$3)*('Main data'!$D$2:$D$376='EDA and Analysis 5'!$C9),0),MATCH('EDA and Analysis 5'!K$4,'Main data'!$E$1:$AP$1,0))</f>
        <v>161.69999999999999</v>
      </c>
      <c r="L9" s="4" cm="1">
        <f t="array" ref="L9">INDEX('Main data'!$E$1:$AP$376,MATCH(1,('Main data'!$A$1:$A$376='EDA and Analysis 5'!$D$3)*('Main data'!$D$2:$D$376='EDA and Analysis 5'!$C9),0),MATCH('EDA and Analysis 5'!L$4,'Main data'!$E$1:$AP$1,0))</f>
        <v>113.1</v>
      </c>
      <c r="M9" s="4" cm="1">
        <f t="array" ref="M9">INDEX('Main data'!$E$1:$AP$376,MATCH(1,('Main data'!$A$1:$A$376='EDA and Analysis 5'!$D$3)*('Main data'!$D$2:$D$376='EDA and Analysis 5'!$C9),0),MATCH('EDA and Analysis 5'!M$4,'Main data'!$E$1:$AP$1,0))</f>
        <v>163.9</v>
      </c>
      <c r="N9" s="4" cm="1">
        <f t="array" ref="N9">INDEX('Main data'!$E$1:$AP$376,MATCH(1,('Main data'!$A$1:$A$376='EDA and Analysis 5'!$D$3)*('Main data'!$D$2:$D$376='EDA and Analysis 5'!$C9),0),MATCH('EDA and Analysis 5'!N$4,'Main data'!$E$1:$AP$1,0))</f>
        <v>157.6</v>
      </c>
      <c r="O9" s="4" cm="1">
        <f t="array" ref="O9">INDEX('Main data'!$E$1:$AP$376,MATCH(1,('Main data'!$A$1:$A$376='EDA and Analysis 5'!$D$3)*('Main data'!$D$2:$D$376='EDA and Analysis 5'!$C9),0),MATCH('EDA and Analysis 5'!O$4,'Main data'!$E$1:$AP$1,0))</f>
        <v>168.9</v>
      </c>
      <c r="P9" s="4" cm="1">
        <f t="array" ref="P9">INDEX('Main data'!$E$1:$AP$376,MATCH(1,('Main data'!$A$1:$A$376='EDA and Analysis 5'!$D$3)*('Main data'!$D$2:$D$376='EDA and Analysis 5'!$C9),0),MATCH('EDA and Analysis 5'!P$4,'Main data'!$E$1:$AP$1,0))</f>
        <v>158</v>
      </c>
      <c r="Q9" s="4" cm="1">
        <f t="array" ref="Q9">INDEX('Main data'!$E$1:$AP$376,MATCH(1,('Main data'!$A$1:$A$376='EDA and Analysis 5'!$D$3)*('Main data'!$D$2:$D$376='EDA and Analysis 5'!$C9),0),MATCH('EDA and Analysis 5'!Q$4,'Main data'!$E$1:$AP$1,0))</f>
        <v>188.8</v>
      </c>
      <c r="R9" s="4" cm="1">
        <f t="array" ref="R9">INDEX('Main data'!$E$1:$AP$376,MATCH(1,('Main data'!$A$1:$A$376='EDA and Analysis 5'!$D$3)*('Main data'!$D$2:$D$376='EDA and Analysis 5'!$C9),0),MATCH('EDA and Analysis 5'!R$4,'Main data'!$E$1:$AP$1,0))</f>
        <v>158.80000000000001</v>
      </c>
      <c r="S9" s="4" cm="1">
        <f t="array" ref="S9">INDEX('Main data'!$E$1:$AP$376,MATCH(1,('Main data'!$A$1:$A$376='EDA and Analysis 5'!$D$3)*('Main data'!$D$2:$D$376='EDA and Analysis 5'!$C9),0),MATCH('EDA and Analysis 5'!S$4,'Main data'!$E$1:$AP$1,0))</f>
        <v>148.5</v>
      </c>
      <c r="T9" s="4" cm="1">
        <f t="array" ref="T9">INDEX('Main data'!$E$1:$AP$376,MATCH(1,('Main data'!$A$1:$A$376='EDA and Analysis 5'!$D$3)*('Main data'!$D$2:$D$376='EDA and Analysis 5'!$C9),0),MATCH('EDA and Analysis 5'!T$4,'Main data'!$E$1:$AP$1,0))</f>
        <v>157.30000000000001</v>
      </c>
      <c r="U9" s="4" cm="1">
        <f t="array" ref="U9">INDEX('Main data'!$E$1:$AP$376,MATCH(1,('Main data'!$A$1:$A$376='EDA and Analysis 5'!$D$3)*('Main data'!$D$2:$D$376='EDA and Analysis 5'!$C9),0),MATCH('EDA and Analysis 5'!U$4,'Main data'!$E$1:$AP$1,0))</f>
        <v>161.4</v>
      </c>
      <c r="V9" s="4" cm="1">
        <f t="array" ref="V9">INDEX('Main data'!$E$1:$AP$376,MATCH(1,('Main data'!$A$1:$A$376='EDA and Analysis 5'!$D$3)*('Main data'!$D$2:$D$376='EDA and Analysis 5'!$C9),0),MATCH('EDA and Analysis 5'!V$4,'Main data'!$E$1:$AP$1,0))</f>
        <v>155.6</v>
      </c>
      <c r="W9" s="4" cm="1">
        <f t="array" ref="W9">INDEX('Main data'!$E$1:$AP$376,MATCH(1,('Main data'!$A$1:$A$376='EDA and Analysis 5'!$D$3)*('Main data'!$D$2:$D$376='EDA and Analysis 5'!$C9),0),MATCH('EDA and Analysis 5'!W$4,'Main data'!$E$1:$AP$1,0))</f>
        <v>151.80000000000001</v>
      </c>
      <c r="X9" s="4" cm="1">
        <f t="array" ref="X9">INDEX('Main data'!$E$1:$AP$376,MATCH(1,('Main data'!$A$1:$A$376='EDA and Analysis 5'!$D$3)*('Main data'!$D$2:$D$376='EDA and Analysis 5'!$C9),0),MATCH('EDA and Analysis 5'!X$4,'Main data'!$E$1:$AP$1,0))</f>
        <v>162.30000000000001</v>
      </c>
      <c r="Y9" s="4" cm="1">
        <f t="array" ref="Y9">INDEX('Main data'!$E$1:$AP$376,MATCH(1,('Main data'!$A$1:$A$376='EDA and Analysis 5'!$D$3)*('Main data'!$D$2:$D$376='EDA and Analysis 5'!$C9),0),MATCH('EDA and Analysis 5'!Y$4,'Main data'!$E$1:$AP$1,0))</f>
        <v>146.6</v>
      </c>
      <c r="Z9" s="4" cm="1">
        <f t="array" ref="Z9">INDEX('Main data'!$E$1:$AP$376,MATCH(1,('Main data'!$A$1:$A$376='EDA and Analysis 5'!$D$3)*('Main data'!$D$2:$D$376='EDA and Analysis 5'!$C9),0),MATCH('EDA and Analysis 5'!Z$4,'Main data'!$E$1:$AP$1,0))</f>
        <v>153.19999999999999</v>
      </c>
      <c r="AA9" s="4" cm="1">
        <f t="array" ref="AA9">INDEX('Main data'!$E$1:$AP$376,MATCH(1,('Main data'!$A$1:$A$376='EDA and Analysis 5'!$D$3)*('Main data'!$D$2:$D$376='EDA and Analysis 5'!$C9),0),MATCH('EDA and Analysis 5'!AA$4,'Main data'!$E$1:$AP$1,0))</f>
        <v>160.30000000000001</v>
      </c>
      <c r="AB9" s="4" cm="1">
        <f t="array" ref="AB9">INDEX('Main data'!$E$1:$AP$376,MATCH(1,('Main data'!$A$1:$A$376='EDA and Analysis 5'!$D$3)*('Main data'!$D$2:$D$376='EDA and Analysis 5'!$C9),0),MATCH('EDA and Analysis 5'!AB$4,'Main data'!$E$1:$AP$1,0))</f>
        <v>155.4</v>
      </c>
      <c r="AC9" s="4" cm="1">
        <f t="array" ref="AC9">INDEX('Main data'!$E$1:$AP$376,MATCH(1,('Main data'!$A$1:$A$376='EDA and Analysis 5'!$D$3)*('Main data'!$D$2:$D$376='EDA and Analysis 5'!$C9),0),MATCH('EDA and Analysis 5'!AC$4,'Main data'!$E$1:$AP$1,0))</f>
        <v>154.4</v>
      </c>
      <c r="AD9" s="4" cm="1">
        <f t="array" ref="AD9">INDEX('Main data'!$E$1:$AP$376,MATCH(1,('Main data'!$A$1:$A$376='EDA and Analysis 5'!$D$3)*('Main data'!$D$2:$D$376='EDA and Analysis 5'!$C9),0),MATCH('EDA and Analysis 5'!AD$4,'Main data'!$E$1:$AP$1,0))</f>
        <v>157.80000000000001</v>
      </c>
      <c r="AE9" s="41">
        <v>5425.69</v>
      </c>
    </row>
    <row r="10" spans="3:58" ht="16.5" x14ac:dyDescent="0.25">
      <c r="C10" s="4" t="s">
        <v>278</v>
      </c>
      <c r="D10" s="4" cm="1">
        <f t="array" ref="D10">INDEX('Main data'!$E$1:$AP$376,MATCH(1,('Main data'!$A$1:$A$376='EDA and Analysis 5'!$D$3)*('Main data'!$D$2:$D$376='EDA and Analysis 5'!$C10),0),MATCH('EDA and Analysis 5'!D$4,'Main data'!$E$1:$AP$1,0))</f>
        <v>146.30000000000001</v>
      </c>
      <c r="E10" s="4" cm="1">
        <f t="array" ref="E10">INDEX('Main data'!$E$1:$AP$376,MATCH(1,('Main data'!$A$1:$A$376='EDA and Analysis 5'!$D$3)*('Main data'!$D$2:$D$376='EDA and Analysis 5'!$C10),0),MATCH('EDA and Analysis 5'!E$4,'Main data'!$E$1:$AP$1,0))</f>
        <v>200.5</v>
      </c>
      <c r="F10" s="4" cm="1">
        <f t="array" ref="F10">INDEX('Main data'!$E$1:$AP$376,MATCH(1,('Main data'!$A$1:$A$376='EDA and Analysis 5'!$D$3)*('Main data'!$D$2:$D$376='EDA and Analysis 5'!$C10),0),MATCH('EDA and Analysis 5'!F$4,'Main data'!$E$1:$AP$1,0))</f>
        <v>170.3</v>
      </c>
      <c r="G10" s="4" cm="1">
        <f t="array" ref="G10">INDEX('Main data'!$E$1:$AP$376,MATCH(1,('Main data'!$A$1:$A$376='EDA and Analysis 5'!$D$3)*('Main data'!$D$2:$D$376='EDA and Analysis 5'!$C10),0),MATCH('EDA and Analysis 5'!G$4,'Main data'!$E$1:$AP$1,0))</f>
        <v>156.1</v>
      </c>
      <c r="H10" s="4" cm="1">
        <f t="array" ref="H10">INDEX('Main data'!$E$1:$AP$376,MATCH(1,('Main data'!$A$1:$A$376='EDA and Analysis 5'!$D$3)*('Main data'!$D$2:$D$376='EDA and Analysis 5'!$C10),0),MATCH('EDA and Analysis 5'!H$4,'Main data'!$E$1:$AP$1,0))</f>
        <v>178.7</v>
      </c>
      <c r="I10" s="4" cm="1">
        <f t="array" ref="I10">INDEX('Main data'!$E$1:$AP$376,MATCH(1,('Main data'!$A$1:$A$376='EDA and Analysis 5'!$D$3)*('Main data'!$D$2:$D$376='EDA and Analysis 5'!$C10),0),MATCH('EDA and Analysis 5'!I$4,'Main data'!$E$1:$AP$1,0))</f>
        <v>167.1</v>
      </c>
      <c r="J10" s="4" cm="1">
        <f t="array" ref="J10">INDEX('Main data'!$E$1:$AP$376,MATCH(1,('Main data'!$A$1:$A$376='EDA and Analysis 5'!$D$3)*('Main data'!$D$2:$D$376='EDA and Analysis 5'!$C10),0),MATCH('EDA and Analysis 5'!J$4,'Main data'!$E$1:$AP$1,0))</f>
        <v>147.9</v>
      </c>
      <c r="K10" s="4" cm="1">
        <f t="array" ref="K10">INDEX('Main data'!$E$1:$AP$376,MATCH(1,('Main data'!$A$1:$A$376='EDA and Analysis 5'!$D$3)*('Main data'!$D$2:$D$376='EDA and Analysis 5'!$C10),0),MATCH('EDA and Analysis 5'!K$4,'Main data'!$E$1:$AP$1,0))</f>
        <v>165.4</v>
      </c>
      <c r="L10" s="4" cm="1">
        <f t="array" ref="L10">INDEX('Main data'!$E$1:$AP$376,MATCH(1,('Main data'!$A$1:$A$376='EDA and Analysis 5'!$D$3)*('Main data'!$D$2:$D$376='EDA and Analysis 5'!$C10),0),MATCH('EDA and Analysis 5'!L$4,'Main data'!$E$1:$AP$1,0))</f>
        <v>114.8</v>
      </c>
      <c r="M10" s="4" cm="1">
        <f t="array" ref="M10">INDEX('Main data'!$E$1:$AP$376,MATCH(1,('Main data'!$A$1:$A$376='EDA and Analysis 5'!$D$3)*('Main data'!$D$2:$D$376='EDA and Analysis 5'!$C10),0),MATCH('EDA and Analysis 5'!M$4,'Main data'!$E$1:$AP$1,0))</f>
        <v>168.2</v>
      </c>
      <c r="N10" s="4" cm="1">
        <f t="array" ref="N10">INDEX('Main data'!$E$1:$AP$376,MATCH(1,('Main data'!$A$1:$A$376='EDA and Analysis 5'!$D$3)*('Main data'!$D$2:$D$376='EDA and Analysis 5'!$C10),0),MATCH('EDA and Analysis 5'!N$4,'Main data'!$E$1:$AP$1,0))</f>
        <v>159.30000000000001</v>
      </c>
      <c r="O10" s="4" cm="1">
        <f t="array" ref="O10">INDEX('Main data'!$E$1:$AP$376,MATCH(1,('Main data'!$A$1:$A$376='EDA and Analysis 5'!$D$3)*('Main data'!$D$2:$D$376='EDA and Analysis 5'!$C10),0),MATCH('EDA and Analysis 5'!O$4,'Main data'!$E$1:$AP$1,0))</f>
        <v>170.4</v>
      </c>
      <c r="P10" s="4" cm="1">
        <f t="array" ref="P10">INDEX('Main data'!$E$1:$AP$376,MATCH(1,('Main data'!$A$1:$A$376='EDA and Analysis 5'!$D$3)*('Main data'!$D$2:$D$376='EDA and Analysis 5'!$C10),0),MATCH('EDA and Analysis 5'!P$4,'Main data'!$E$1:$AP$1,0))</f>
        <v>160.69999999999999</v>
      </c>
      <c r="Q10" s="4" cm="1">
        <f t="array" ref="Q10">INDEX('Main data'!$E$1:$AP$376,MATCH(1,('Main data'!$A$1:$A$376='EDA and Analysis 5'!$D$3)*('Main data'!$D$2:$D$376='EDA and Analysis 5'!$C10),0),MATCH('EDA and Analysis 5'!Q$4,'Main data'!$E$1:$AP$1,0))</f>
        <v>191.9</v>
      </c>
      <c r="R10" s="4" cm="1">
        <f t="array" ref="R10">INDEX('Main data'!$E$1:$AP$376,MATCH(1,('Main data'!$A$1:$A$376='EDA and Analysis 5'!$D$3)*('Main data'!$D$2:$D$376='EDA and Analysis 5'!$C10),0),MATCH('EDA and Analysis 5'!R$4,'Main data'!$E$1:$AP$1,0))</f>
        <v>161.80000000000001</v>
      </c>
      <c r="S10" s="4" cm="1">
        <f t="array" ref="S10">INDEX('Main data'!$E$1:$AP$376,MATCH(1,('Main data'!$A$1:$A$376='EDA and Analysis 5'!$D$3)*('Main data'!$D$2:$D$376='EDA and Analysis 5'!$C10),0),MATCH('EDA and Analysis 5'!S$4,'Main data'!$E$1:$AP$1,0))</f>
        <v>152.1</v>
      </c>
      <c r="T10" s="4" cm="1">
        <f t="array" ref="T10">INDEX('Main data'!$E$1:$AP$376,MATCH(1,('Main data'!$A$1:$A$376='EDA and Analysis 5'!$D$3)*('Main data'!$D$2:$D$376='EDA and Analysis 5'!$C10),0),MATCH('EDA and Analysis 5'!T$4,'Main data'!$E$1:$AP$1,0))</f>
        <v>160.4</v>
      </c>
      <c r="U10" s="4" cm="1">
        <f t="array" ref="U10">INDEX('Main data'!$E$1:$AP$376,MATCH(1,('Main data'!$A$1:$A$376='EDA and Analysis 5'!$D$3)*('Main data'!$D$2:$D$376='EDA and Analysis 5'!$C10),0),MATCH('EDA and Analysis 5'!U$4,'Main data'!$E$1:$AP$1,0))</f>
        <v>161.6</v>
      </c>
      <c r="V10" s="4" cm="1">
        <f t="array" ref="V10">INDEX('Main data'!$E$1:$AP$376,MATCH(1,('Main data'!$A$1:$A$376='EDA and Analysis 5'!$D$3)*('Main data'!$D$2:$D$376='EDA and Analysis 5'!$C10),0),MATCH('EDA and Analysis 5'!V$4,'Main data'!$E$1:$AP$1,0))</f>
        <v>159.4</v>
      </c>
      <c r="W10" s="4" cm="1">
        <f t="array" ref="W10">INDEX('Main data'!$E$1:$AP$376,MATCH(1,('Main data'!$A$1:$A$376='EDA and Analysis 5'!$D$3)*('Main data'!$D$2:$D$376='EDA and Analysis 5'!$C10),0),MATCH('EDA and Analysis 5'!W$4,'Main data'!$E$1:$AP$1,0))</f>
        <v>154.69999999999999</v>
      </c>
      <c r="X10" s="4" cm="1">
        <f t="array" ref="X10">INDEX('Main data'!$E$1:$AP$376,MATCH(1,('Main data'!$A$1:$A$376='EDA and Analysis 5'!$D$3)*('Main data'!$D$2:$D$376='EDA and Analysis 5'!$C10),0),MATCH('EDA and Analysis 5'!X$4,'Main data'!$E$1:$AP$1,0))</f>
        <v>165.8</v>
      </c>
      <c r="Y10" s="4" cm="1">
        <f t="array" ref="Y10">INDEX('Main data'!$E$1:$AP$376,MATCH(1,('Main data'!$A$1:$A$376='EDA and Analysis 5'!$D$3)*('Main data'!$D$2:$D$376='EDA and Analysis 5'!$C10),0),MATCH('EDA and Analysis 5'!Y$4,'Main data'!$E$1:$AP$1,0))</f>
        <v>148.9</v>
      </c>
      <c r="Z10" s="4" cm="1">
        <f t="array" ref="Z10">INDEX('Main data'!$E$1:$AP$376,MATCH(1,('Main data'!$A$1:$A$376='EDA and Analysis 5'!$D$3)*('Main data'!$D$2:$D$376='EDA and Analysis 5'!$C10),0),MATCH('EDA and Analysis 5'!Z$4,'Main data'!$E$1:$AP$1,0))</f>
        <v>155.80000000000001</v>
      </c>
      <c r="AA10" s="4" cm="1">
        <f t="array" ref="AA10">INDEX('Main data'!$E$1:$AP$376,MATCH(1,('Main data'!$A$1:$A$376='EDA and Analysis 5'!$D$3)*('Main data'!$D$2:$D$376='EDA and Analysis 5'!$C10),0),MATCH('EDA and Analysis 5'!AA$4,'Main data'!$E$1:$AP$1,0))</f>
        <v>161.19999999999999</v>
      </c>
      <c r="AB10" s="4" cm="1">
        <f t="array" ref="AB10">INDEX('Main data'!$E$1:$AP$376,MATCH(1,('Main data'!$A$1:$A$376='EDA and Analysis 5'!$D$3)*('Main data'!$D$2:$D$376='EDA and Analysis 5'!$C10),0),MATCH('EDA and Analysis 5'!AB$4,'Main data'!$E$1:$AP$1,0))</f>
        <v>158.6</v>
      </c>
      <c r="AC10" s="4" cm="1">
        <f t="array" ref="AC10">INDEX('Main data'!$E$1:$AP$376,MATCH(1,('Main data'!$A$1:$A$376='EDA and Analysis 5'!$D$3)*('Main data'!$D$2:$D$376='EDA and Analysis 5'!$C10),0),MATCH('EDA and Analysis 5'!AC$4,'Main data'!$E$1:$AP$1,0))</f>
        <v>156.80000000000001</v>
      </c>
      <c r="AD10" s="4" cm="1">
        <f t="array" ref="AD10">INDEX('Main data'!$E$1:$AP$376,MATCH(1,('Main data'!$A$1:$A$376='EDA and Analysis 5'!$D$3)*('Main data'!$D$2:$D$376='EDA and Analysis 5'!$C10),0),MATCH('EDA and Analysis 5'!AD$4,'Main data'!$E$1:$AP$1,0))</f>
        <v>160.4</v>
      </c>
      <c r="AE10" s="41">
        <v>6123.95</v>
      </c>
    </row>
    <row r="11" spans="3:58" ht="16.5" x14ac:dyDescent="0.25">
      <c r="C11" s="4" t="s">
        <v>279</v>
      </c>
      <c r="D11" s="4" cm="1">
        <f t="array" ref="D11">INDEX('Main data'!$E$1:$AP$376,MATCH(1,('Main data'!$A$1:$A$376='EDA and Analysis 5'!$D$3)*('Main data'!$D$2:$D$376='EDA and Analysis 5'!$C11),0),MATCH('EDA and Analysis 5'!D$4,'Main data'!$E$1:$AP$1,0))</f>
        <v>146.69999999999999</v>
      </c>
      <c r="E11" s="4" cm="1">
        <f t="array" ref="E11">INDEX('Main data'!$E$1:$AP$376,MATCH(1,('Main data'!$A$1:$A$376='EDA and Analysis 5'!$D$3)*('Main data'!$D$2:$D$376='EDA and Analysis 5'!$C11),0),MATCH('EDA and Analysis 5'!E$4,'Main data'!$E$1:$AP$1,0))</f>
        <v>202</v>
      </c>
      <c r="F11" s="4" cm="1">
        <f t="array" ref="F11">INDEX('Main data'!$E$1:$AP$376,MATCH(1,('Main data'!$A$1:$A$376='EDA and Analysis 5'!$D$3)*('Main data'!$D$2:$D$376='EDA and Analysis 5'!$C11),0),MATCH('EDA and Analysis 5'!F$4,'Main data'!$E$1:$AP$1,0))</f>
        <v>180.7</v>
      </c>
      <c r="G11" s="4" cm="1">
        <f t="array" ref="G11">INDEX('Main data'!$E$1:$AP$376,MATCH(1,('Main data'!$A$1:$A$376='EDA and Analysis 5'!$D$3)*('Main data'!$D$2:$D$376='EDA and Analysis 5'!$C11),0),MATCH('EDA and Analysis 5'!G$4,'Main data'!$E$1:$AP$1,0))</f>
        <v>156.19999999999999</v>
      </c>
      <c r="H11" s="4" cm="1">
        <f t="array" ref="H11">INDEX('Main data'!$E$1:$AP$376,MATCH(1,('Main data'!$A$1:$A$376='EDA and Analysis 5'!$D$3)*('Main data'!$D$2:$D$376='EDA and Analysis 5'!$C11),0),MATCH('EDA and Analysis 5'!H$4,'Main data'!$E$1:$AP$1,0))</f>
        <v>183.7</v>
      </c>
      <c r="I11" s="4" cm="1">
        <f t="array" ref="I11">INDEX('Main data'!$E$1:$AP$376,MATCH(1,('Main data'!$A$1:$A$376='EDA and Analysis 5'!$D$3)*('Main data'!$D$2:$D$376='EDA and Analysis 5'!$C11),0),MATCH('EDA and Analysis 5'!I$4,'Main data'!$E$1:$AP$1,0))</f>
        <v>164.6</v>
      </c>
      <c r="J11" s="4" cm="1">
        <f t="array" ref="J11">INDEX('Main data'!$E$1:$AP$376,MATCH(1,('Main data'!$A$1:$A$376='EDA and Analysis 5'!$D$3)*('Main data'!$D$2:$D$376='EDA and Analysis 5'!$C11),0),MATCH('EDA and Analysis 5'!J$4,'Main data'!$E$1:$AP$1,0))</f>
        <v>155.4</v>
      </c>
      <c r="K11" s="4" cm="1">
        <f t="array" ref="K11">INDEX('Main data'!$E$1:$AP$376,MATCH(1,('Main data'!$A$1:$A$376='EDA and Analysis 5'!$D$3)*('Main data'!$D$2:$D$376='EDA and Analysis 5'!$C11),0),MATCH('EDA and Analysis 5'!K$4,'Main data'!$E$1:$AP$1,0))</f>
        <v>166</v>
      </c>
      <c r="L11" s="4" cm="1">
        <f t="array" ref="L11">INDEX('Main data'!$E$1:$AP$376,MATCH(1,('Main data'!$A$1:$A$376='EDA and Analysis 5'!$D$3)*('Main data'!$D$2:$D$376='EDA and Analysis 5'!$C11),0),MATCH('EDA and Analysis 5'!L$4,'Main data'!$E$1:$AP$1,0))</f>
        <v>115.1</v>
      </c>
      <c r="M11" s="4" cm="1">
        <f t="array" ref="M11">INDEX('Main data'!$E$1:$AP$376,MATCH(1,('Main data'!$A$1:$A$376='EDA and Analysis 5'!$D$3)*('Main data'!$D$2:$D$376='EDA and Analysis 5'!$C11),0),MATCH('EDA and Analysis 5'!M$4,'Main data'!$E$1:$AP$1,0))</f>
        <v>168.5</v>
      </c>
      <c r="N11" s="4" cm="1">
        <f t="array" ref="N11">INDEX('Main data'!$E$1:$AP$376,MATCH(1,('Main data'!$A$1:$A$376='EDA and Analysis 5'!$D$3)*('Main data'!$D$2:$D$376='EDA and Analysis 5'!$C11),0),MATCH('EDA and Analysis 5'!N$4,'Main data'!$E$1:$AP$1,0))</f>
        <v>160</v>
      </c>
      <c r="O11" s="4" cm="1">
        <f t="array" ref="O11">INDEX('Main data'!$E$1:$AP$376,MATCH(1,('Main data'!$A$1:$A$376='EDA and Analysis 5'!$D$3)*('Main data'!$D$2:$D$376='EDA and Analysis 5'!$C11),0),MATCH('EDA and Analysis 5'!O$4,'Main data'!$E$1:$AP$1,0))</f>
        <v>172.4</v>
      </c>
      <c r="P11" s="4" cm="1">
        <f t="array" ref="P11">INDEX('Main data'!$E$1:$AP$376,MATCH(1,('Main data'!$A$1:$A$376='EDA and Analysis 5'!$D$3)*('Main data'!$D$2:$D$376='EDA and Analysis 5'!$C11),0),MATCH('EDA and Analysis 5'!P$4,'Main data'!$E$1:$AP$1,0))</f>
        <v>162.6</v>
      </c>
      <c r="Q11" s="4" cm="1">
        <f t="array" ref="Q11">INDEX('Main data'!$E$1:$AP$376,MATCH(1,('Main data'!$A$1:$A$376='EDA and Analysis 5'!$D$3)*('Main data'!$D$2:$D$376='EDA and Analysis 5'!$C11),0),MATCH('EDA and Analysis 5'!Q$4,'Main data'!$E$1:$AP$1,0))</f>
        <v>190.8</v>
      </c>
      <c r="R11" s="4" cm="1">
        <f t="array" ref="R11">INDEX('Main data'!$E$1:$AP$376,MATCH(1,('Main data'!$A$1:$A$376='EDA and Analysis 5'!$D$3)*('Main data'!$D$2:$D$376='EDA and Analysis 5'!$C11),0),MATCH('EDA and Analysis 5'!R$4,'Main data'!$E$1:$AP$1,0))</f>
        <v>162.19999999999999</v>
      </c>
      <c r="S11" s="4" cm="1">
        <f t="array" ref="S11">INDEX('Main data'!$E$1:$AP$376,MATCH(1,('Main data'!$A$1:$A$376='EDA and Analysis 5'!$D$3)*('Main data'!$D$2:$D$376='EDA and Analysis 5'!$C11),0),MATCH('EDA and Analysis 5'!S$4,'Main data'!$E$1:$AP$1,0))</f>
        <v>151.80000000000001</v>
      </c>
      <c r="T11" s="4" cm="1">
        <f t="array" ref="T11">INDEX('Main data'!$E$1:$AP$376,MATCH(1,('Main data'!$A$1:$A$376='EDA and Analysis 5'!$D$3)*('Main data'!$D$2:$D$376='EDA and Analysis 5'!$C11),0),MATCH('EDA and Analysis 5'!T$4,'Main data'!$E$1:$AP$1,0))</f>
        <v>160.69999999999999</v>
      </c>
      <c r="U11" s="4" cm="1">
        <f t="array" ref="U11">INDEX('Main data'!$E$1:$AP$376,MATCH(1,('Main data'!$A$1:$A$376='EDA and Analysis 5'!$D$3)*('Main data'!$D$2:$D$376='EDA and Analysis 5'!$C11),0),MATCH('EDA and Analysis 5'!U$4,'Main data'!$E$1:$AP$1,0))</f>
        <v>160.5</v>
      </c>
      <c r="V11" s="4" cm="1">
        <f t="array" ref="V11">INDEX('Main data'!$E$1:$AP$376,MATCH(1,('Main data'!$A$1:$A$376='EDA and Analysis 5'!$D$3)*('Main data'!$D$2:$D$376='EDA and Analysis 5'!$C11),0),MATCH('EDA and Analysis 5'!V$4,'Main data'!$E$1:$AP$1,0))</f>
        <v>159.80000000000001</v>
      </c>
      <c r="W11" s="4" cm="1">
        <f t="array" ref="W11">INDEX('Main data'!$E$1:$AP$376,MATCH(1,('Main data'!$A$1:$A$376='EDA and Analysis 5'!$D$3)*('Main data'!$D$2:$D$376='EDA and Analysis 5'!$C11),0),MATCH('EDA and Analysis 5'!W$4,'Main data'!$E$1:$AP$1,0))</f>
        <v>154.80000000000001</v>
      </c>
      <c r="X11" s="4" cm="1">
        <f t="array" ref="X11">INDEX('Main data'!$E$1:$AP$376,MATCH(1,('Main data'!$A$1:$A$376='EDA and Analysis 5'!$D$3)*('Main data'!$D$2:$D$376='EDA and Analysis 5'!$C11),0),MATCH('EDA and Analysis 5'!X$4,'Main data'!$E$1:$AP$1,0))</f>
        <v>166.3</v>
      </c>
      <c r="Y11" s="4" cm="1">
        <f t="array" ref="Y11">INDEX('Main data'!$E$1:$AP$376,MATCH(1,('Main data'!$A$1:$A$376='EDA and Analysis 5'!$D$3)*('Main data'!$D$2:$D$376='EDA and Analysis 5'!$C11),0),MATCH('EDA and Analysis 5'!Y$4,'Main data'!$E$1:$AP$1,0))</f>
        <v>150.69999999999999</v>
      </c>
      <c r="Z11" s="4" cm="1">
        <f t="array" ref="Z11">INDEX('Main data'!$E$1:$AP$376,MATCH(1,('Main data'!$A$1:$A$376='EDA and Analysis 5'!$D$3)*('Main data'!$D$2:$D$376='EDA and Analysis 5'!$C11),0),MATCH('EDA and Analysis 5'!Z$4,'Main data'!$E$1:$AP$1,0))</f>
        <v>154.9</v>
      </c>
      <c r="AA11" s="4" cm="1">
        <f t="array" ref="AA11">INDEX('Main data'!$E$1:$AP$376,MATCH(1,('Main data'!$A$1:$A$376='EDA and Analysis 5'!$D$3)*('Main data'!$D$2:$D$376='EDA and Analysis 5'!$C11),0),MATCH('EDA and Analysis 5'!AA$4,'Main data'!$E$1:$AP$1,0))</f>
        <v>161.69999999999999</v>
      </c>
      <c r="AB11" s="4" cm="1">
        <f t="array" ref="AB11">INDEX('Main data'!$E$1:$AP$376,MATCH(1,('Main data'!$A$1:$A$376='EDA and Analysis 5'!$D$3)*('Main data'!$D$2:$D$376='EDA and Analysis 5'!$C11),0),MATCH('EDA and Analysis 5'!AB$4,'Main data'!$E$1:$AP$1,0))</f>
        <v>158.80000000000001</v>
      </c>
      <c r="AC11" s="4" cm="1">
        <f t="array" ref="AC11">INDEX('Main data'!$E$1:$AP$376,MATCH(1,('Main data'!$A$1:$A$376='EDA and Analysis 5'!$D$3)*('Main data'!$D$2:$D$376='EDA and Analysis 5'!$C11),0),MATCH('EDA and Analysis 5'!AC$4,'Main data'!$E$1:$AP$1,0))</f>
        <v>157.6</v>
      </c>
      <c r="AD11" s="4" cm="1">
        <f t="array" ref="AD11">INDEX('Main data'!$E$1:$AP$376,MATCH(1,('Main data'!$A$1:$A$376='EDA and Analysis 5'!$D$3)*('Main data'!$D$2:$D$376='EDA and Analysis 5'!$C11),0),MATCH('EDA and Analysis 5'!AD$4,'Main data'!$E$1:$AP$1,0))</f>
        <v>161.30000000000001</v>
      </c>
      <c r="AE11" s="41">
        <v>6185.03</v>
      </c>
    </row>
    <row r="12" spans="3:58" ht="16.5" x14ac:dyDescent="0.25">
      <c r="C12" s="4" t="s">
        <v>280</v>
      </c>
      <c r="D12" s="4" cm="1">
        <f t="array" ref="D12">INDEX('Main data'!$E$1:$AP$376,MATCH(1,('Main data'!$A$1:$A$376='EDA and Analysis 5'!$D$3)*('Main data'!$D$2:$D$376='EDA and Analysis 5'!$C12),0),MATCH('EDA and Analysis 5'!D$4,'Main data'!$E$1:$AP$1,0))</f>
        <v>146.4</v>
      </c>
      <c r="E12" s="4" cm="1">
        <f t="array" ref="E12">INDEX('Main data'!$E$1:$AP$376,MATCH(1,('Main data'!$A$1:$A$376='EDA and Analysis 5'!$D$3)*('Main data'!$D$2:$D$376='EDA and Analysis 5'!$C12),0),MATCH('EDA and Analysis 5'!E$4,'Main data'!$E$1:$AP$1,0))</f>
        <v>206.8</v>
      </c>
      <c r="F12" s="4" cm="1">
        <f t="array" ref="F12">INDEX('Main data'!$E$1:$AP$376,MATCH(1,('Main data'!$A$1:$A$376='EDA and Analysis 5'!$D$3)*('Main data'!$D$2:$D$376='EDA and Analysis 5'!$C12),0),MATCH('EDA and Analysis 5'!F$4,'Main data'!$E$1:$AP$1,0))</f>
        <v>182.2</v>
      </c>
      <c r="G12" s="4" cm="1">
        <f t="array" ref="G12">INDEX('Main data'!$E$1:$AP$376,MATCH(1,('Main data'!$A$1:$A$376='EDA and Analysis 5'!$D$3)*('Main data'!$D$2:$D$376='EDA and Analysis 5'!$C12),0),MATCH('EDA and Analysis 5'!G$4,'Main data'!$E$1:$AP$1,0))</f>
        <v>157.5</v>
      </c>
      <c r="H12" s="4" cm="1">
        <f t="array" ref="H12">INDEX('Main data'!$E$1:$AP$376,MATCH(1,('Main data'!$A$1:$A$376='EDA and Analysis 5'!$D$3)*('Main data'!$D$2:$D$376='EDA and Analysis 5'!$C12),0),MATCH('EDA and Analysis 5'!H$4,'Main data'!$E$1:$AP$1,0))</f>
        <v>182.1</v>
      </c>
      <c r="I12" s="4" cm="1">
        <f t="array" ref="I12">INDEX('Main data'!$E$1:$AP$376,MATCH(1,('Main data'!$A$1:$A$376='EDA and Analysis 5'!$D$3)*('Main data'!$D$2:$D$376='EDA and Analysis 5'!$C12),0),MATCH('EDA and Analysis 5'!I$4,'Main data'!$E$1:$AP$1,0))</f>
        <v>163.9</v>
      </c>
      <c r="J12" s="4" cm="1">
        <f t="array" ref="J12">INDEX('Main data'!$E$1:$AP$376,MATCH(1,('Main data'!$A$1:$A$376='EDA and Analysis 5'!$D$3)*('Main data'!$D$2:$D$376='EDA and Analysis 5'!$C12),0),MATCH('EDA and Analysis 5'!J$4,'Main data'!$E$1:$AP$1,0))</f>
        <v>164.2</v>
      </c>
      <c r="K12" s="4" cm="1">
        <f t="array" ref="K12">INDEX('Main data'!$E$1:$AP$376,MATCH(1,('Main data'!$A$1:$A$376='EDA and Analysis 5'!$D$3)*('Main data'!$D$2:$D$376='EDA and Analysis 5'!$C12),0),MATCH('EDA and Analysis 5'!K$4,'Main data'!$E$1:$AP$1,0))</f>
        <v>164</v>
      </c>
      <c r="L12" s="4" cm="1">
        <f t="array" ref="L12">INDEX('Main data'!$E$1:$AP$376,MATCH(1,('Main data'!$A$1:$A$376='EDA and Analysis 5'!$D$3)*('Main data'!$D$2:$D$376='EDA and Analysis 5'!$C12),0),MATCH('EDA and Analysis 5'!L$4,'Main data'!$E$1:$AP$1,0))</f>
        <v>114.5</v>
      </c>
      <c r="M12" s="4" cm="1">
        <f t="array" ref="M12">INDEX('Main data'!$E$1:$AP$376,MATCH(1,('Main data'!$A$1:$A$376='EDA and Analysis 5'!$D$3)*('Main data'!$D$2:$D$376='EDA and Analysis 5'!$C12),0),MATCH('EDA and Analysis 5'!M$4,'Main data'!$E$1:$AP$1,0))</f>
        <v>168.3</v>
      </c>
      <c r="N12" s="4" cm="1">
        <f t="array" ref="N12">INDEX('Main data'!$E$1:$AP$376,MATCH(1,('Main data'!$A$1:$A$376='EDA and Analysis 5'!$D$3)*('Main data'!$D$2:$D$376='EDA and Analysis 5'!$C12),0),MATCH('EDA and Analysis 5'!N$4,'Main data'!$E$1:$AP$1,0))</f>
        <v>160.9</v>
      </c>
      <c r="O12" s="4" cm="1">
        <f t="array" ref="O12">INDEX('Main data'!$E$1:$AP$376,MATCH(1,('Main data'!$A$1:$A$376='EDA and Analysis 5'!$D$3)*('Main data'!$D$2:$D$376='EDA and Analysis 5'!$C12),0),MATCH('EDA and Analysis 5'!O$4,'Main data'!$E$1:$AP$1,0))</f>
        <v>172.2</v>
      </c>
      <c r="P12" s="4" cm="1">
        <f t="array" ref="P12">INDEX('Main data'!$E$1:$AP$376,MATCH(1,('Main data'!$A$1:$A$376='EDA and Analysis 5'!$D$3)*('Main data'!$D$2:$D$376='EDA and Analysis 5'!$C12),0),MATCH('EDA and Analysis 5'!P$4,'Main data'!$E$1:$AP$1,0))</f>
        <v>164</v>
      </c>
      <c r="Q12" s="4" cm="1">
        <f t="array" ref="Q12">INDEX('Main data'!$E$1:$AP$376,MATCH(1,('Main data'!$A$1:$A$376='EDA and Analysis 5'!$D$3)*('Main data'!$D$2:$D$376='EDA and Analysis 5'!$C12),0),MATCH('EDA and Analysis 5'!Q$4,'Main data'!$E$1:$AP$1,0))</f>
        <v>191.2</v>
      </c>
      <c r="R12" s="4" cm="1">
        <f t="array" ref="R12">INDEX('Main data'!$E$1:$AP$376,MATCH(1,('Main data'!$A$1:$A$376='EDA and Analysis 5'!$D$3)*('Main data'!$D$2:$D$376='EDA and Analysis 5'!$C12),0),MATCH('EDA and Analysis 5'!R$4,'Main data'!$E$1:$AP$1,0))</f>
        <v>162.80000000000001</v>
      </c>
      <c r="S12" s="4" cm="1">
        <f t="array" ref="S12">INDEX('Main data'!$E$1:$AP$376,MATCH(1,('Main data'!$A$1:$A$376='EDA and Analysis 5'!$D$3)*('Main data'!$D$2:$D$376='EDA and Analysis 5'!$C12),0),MATCH('EDA and Analysis 5'!S$4,'Main data'!$E$1:$AP$1,0))</f>
        <v>153.1</v>
      </c>
      <c r="T12" s="4" cm="1">
        <f t="array" ref="T12">INDEX('Main data'!$E$1:$AP$376,MATCH(1,('Main data'!$A$1:$A$376='EDA and Analysis 5'!$D$3)*('Main data'!$D$2:$D$376='EDA and Analysis 5'!$C12),0),MATCH('EDA and Analysis 5'!T$4,'Main data'!$E$1:$AP$1,0))</f>
        <v>161.4</v>
      </c>
      <c r="U12" s="4" cm="1">
        <f t="array" ref="U12">INDEX('Main data'!$E$1:$AP$376,MATCH(1,('Main data'!$A$1:$A$376='EDA and Analysis 5'!$D$3)*('Main data'!$D$2:$D$376='EDA and Analysis 5'!$C12),0),MATCH('EDA and Analysis 5'!U$4,'Main data'!$E$1:$AP$1,0))</f>
        <v>161.5</v>
      </c>
      <c r="V12" s="4" cm="1">
        <f t="array" ref="V12">INDEX('Main data'!$E$1:$AP$376,MATCH(1,('Main data'!$A$1:$A$376='EDA and Analysis 5'!$D$3)*('Main data'!$D$2:$D$376='EDA and Analysis 5'!$C12),0),MATCH('EDA and Analysis 5'!V$4,'Main data'!$E$1:$AP$1,0))</f>
        <v>160.69999999999999</v>
      </c>
      <c r="W12" s="4" cm="1">
        <f t="array" ref="W12">INDEX('Main data'!$E$1:$AP$376,MATCH(1,('Main data'!$A$1:$A$376='EDA and Analysis 5'!$D$3)*('Main data'!$D$2:$D$376='EDA and Analysis 5'!$C12),0),MATCH('EDA and Analysis 5'!W$4,'Main data'!$E$1:$AP$1,0))</f>
        <v>155.80000000000001</v>
      </c>
      <c r="X12" s="4" cm="1">
        <f t="array" ref="X12">INDEX('Main data'!$E$1:$AP$376,MATCH(1,('Main data'!$A$1:$A$376='EDA and Analysis 5'!$D$3)*('Main data'!$D$2:$D$376='EDA and Analysis 5'!$C12),0),MATCH('EDA and Analysis 5'!X$4,'Main data'!$E$1:$AP$1,0))</f>
        <v>167</v>
      </c>
      <c r="Y12" s="4" cm="1">
        <f t="array" ref="Y12">INDEX('Main data'!$E$1:$AP$376,MATCH(1,('Main data'!$A$1:$A$376='EDA and Analysis 5'!$D$3)*('Main data'!$D$2:$D$376='EDA and Analysis 5'!$C12),0),MATCH('EDA and Analysis 5'!Y$4,'Main data'!$E$1:$AP$1,0))</f>
        <v>153.1</v>
      </c>
      <c r="Z12" s="4" cm="1">
        <f t="array" ref="Z12">INDEX('Main data'!$E$1:$AP$376,MATCH(1,('Main data'!$A$1:$A$376='EDA and Analysis 5'!$D$3)*('Main data'!$D$2:$D$376='EDA and Analysis 5'!$C12),0),MATCH('EDA and Analysis 5'!Z$4,'Main data'!$E$1:$AP$1,0))</f>
        <v>155.30000000000001</v>
      </c>
      <c r="AA12" s="4" cm="1">
        <f t="array" ref="AA12">INDEX('Main data'!$E$1:$AP$376,MATCH(1,('Main data'!$A$1:$A$376='EDA and Analysis 5'!$D$3)*('Main data'!$D$2:$D$376='EDA and Analysis 5'!$C12),0),MATCH('EDA and Analysis 5'!AA$4,'Main data'!$E$1:$AP$1,0))</f>
        <v>163.19999999999999</v>
      </c>
      <c r="AB12" s="4" cm="1">
        <f t="array" ref="AB12">INDEX('Main data'!$E$1:$AP$376,MATCH(1,('Main data'!$A$1:$A$376='EDA and Analysis 5'!$D$3)*('Main data'!$D$2:$D$376='EDA and Analysis 5'!$C12),0),MATCH('EDA and Analysis 5'!AB$4,'Main data'!$E$1:$AP$1,0))</f>
        <v>160.1</v>
      </c>
      <c r="AC12" s="4" cm="1">
        <f t="array" ref="AC12">INDEX('Main data'!$E$1:$AP$376,MATCH(1,('Main data'!$A$1:$A$376='EDA and Analysis 5'!$D$3)*('Main data'!$D$2:$D$376='EDA and Analysis 5'!$C12),0),MATCH('EDA and Analysis 5'!AC$4,'Main data'!$E$1:$AP$1,0))</f>
        <v>159</v>
      </c>
      <c r="AD12" s="4" cm="1">
        <f t="array" ref="AD12">INDEX('Main data'!$E$1:$AP$376,MATCH(1,('Main data'!$A$1:$A$376='EDA and Analysis 5'!$D$3)*('Main data'!$D$2:$D$376='EDA and Analysis 5'!$C12),0),MATCH('EDA and Analysis 5'!AD$4,'Main data'!$E$1:$AP$1,0))</f>
        <v>162.5</v>
      </c>
      <c r="AE12" s="41">
        <v>5634.58</v>
      </c>
    </row>
    <row r="13" spans="3:58" ht="16.5" x14ac:dyDescent="0.25">
      <c r="C13" s="4" t="s">
        <v>281</v>
      </c>
      <c r="D13" s="4" cm="1">
        <f t="array" ref="D13">INDEX('Main data'!$E$1:$AP$376,MATCH(1,('Main data'!$A$1:$A$376='EDA and Analysis 5'!$D$3)*('Main data'!$D$2:$D$376='EDA and Analysis 5'!$C13),0),MATCH('EDA and Analysis 5'!D$4,'Main data'!$E$1:$AP$1,0))</f>
        <v>146.6</v>
      </c>
      <c r="E13" s="4" cm="1">
        <f t="array" ref="E13">INDEX('Main data'!$E$1:$AP$376,MATCH(1,('Main data'!$A$1:$A$376='EDA and Analysis 5'!$D$3)*('Main data'!$D$2:$D$376='EDA and Analysis 5'!$C13),0),MATCH('EDA and Analysis 5'!E$4,'Main data'!$E$1:$AP$1,0))</f>
        <v>204</v>
      </c>
      <c r="F13" s="4" cm="1">
        <f t="array" ref="F13">INDEX('Main data'!$E$1:$AP$376,MATCH(1,('Main data'!$A$1:$A$376='EDA and Analysis 5'!$D$3)*('Main data'!$D$2:$D$376='EDA and Analysis 5'!$C13),0),MATCH('EDA and Analysis 5'!F$4,'Main data'!$E$1:$AP$1,0))</f>
        <v>172.8</v>
      </c>
      <c r="G13" s="4" cm="1">
        <f t="array" ref="G13">INDEX('Main data'!$E$1:$AP$376,MATCH(1,('Main data'!$A$1:$A$376='EDA and Analysis 5'!$D$3)*('Main data'!$D$2:$D$376='EDA and Analysis 5'!$C13),0),MATCH('EDA and Analysis 5'!G$4,'Main data'!$E$1:$AP$1,0))</f>
        <v>158.4</v>
      </c>
      <c r="H13" s="4" cm="1">
        <f t="array" ref="H13">INDEX('Main data'!$E$1:$AP$376,MATCH(1,('Main data'!$A$1:$A$376='EDA and Analysis 5'!$D$3)*('Main data'!$D$2:$D$376='EDA and Analysis 5'!$C13),0),MATCH('EDA and Analysis 5'!H$4,'Main data'!$E$1:$AP$1,0))</f>
        <v>188</v>
      </c>
      <c r="I13" s="4" cm="1">
        <f t="array" ref="I13">INDEX('Main data'!$E$1:$AP$376,MATCH(1,('Main data'!$A$1:$A$376='EDA and Analysis 5'!$D$3)*('Main data'!$D$2:$D$376='EDA and Analysis 5'!$C13),0),MATCH('EDA and Analysis 5'!I$4,'Main data'!$E$1:$AP$1,0))</f>
        <v>156.80000000000001</v>
      </c>
      <c r="J13" s="4" cm="1">
        <f t="array" ref="J13">INDEX('Main data'!$E$1:$AP$376,MATCH(1,('Main data'!$A$1:$A$376='EDA and Analysis 5'!$D$3)*('Main data'!$D$2:$D$376='EDA and Analysis 5'!$C13),0),MATCH('EDA and Analysis 5'!J$4,'Main data'!$E$1:$AP$1,0))</f>
        <v>162.19999999999999</v>
      </c>
      <c r="K13" s="4" cm="1">
        <f t="array" ref="K13">INDEX('Main data'!$E$1:$AP$376,MATCH(1,('Main data'!$A$1:$A$376='EDA and Analysis 5'!$D$3)*('Main data'!$D$2:$D$376='EDA and Analysis 5'!$C13),0),MATCH('EDA and Analysis 5'!K$4,'Main data'!$E$1:$AP$1,0))</f>
        <v>164.1</v>
      </c>
      <c r="L13" s="4" cm="1">
        <f t="array" ref="L13">INDEX('Main data'!$E$1:$AP$376,MATCH(1,('Main data'!$A$1:$A$376='EDA and Analysis 5'!$D$3)*('Main data'!$D$2:$D$376='EDA and Analysis 5'!$C13),0),MATCH('EDA and Analysis 5'!L$4,'Main data'!$E$1:$AP$1,0))</f>
        <v>119.7</v>
      </c>
      <c r="M13" s="4" cm="1">
        <f t="array" ref="M13">INDEX('Main data'!$E$1:$AP$376,MATCH(1,('Main data'!$A$1:$A$376='EDA and Analysis 5'!$D$3)*('Main data'!$D$2:$D$376='EDA and Analysis 5'!$C13),0),MATCH('EDA and Analysis 5'!M$4,'Main data'!$E$1:$AP$1,0))</f>
        <v>168.8</v>
      </c>
      <c r="N13" s="4" cm="1">
        <f t="array" ref="N13">INDEX('Main data'!$E$1:$AP$376,MATCH(1,('Main data'!$A$1:$A$376='EDA and Analysis 5'!$D$3)*('Main data'!$D$2:$D$376='EDA and Analysis 5'!$C13),0),MATCH('EDA and Analysis 5'!N$4,'Main data'!$E$1:$AP$1,0))</f>
        <v>162.69999999999999</v>
      </c>
      <c r="O13" s="4" cm="1">
        <f t="array" ref="O13">INDEX('Main data'!$E$1:$AP$376,MATCH(1,('Main data'!$A$1:$A$376='EDA and Analysis 5'!$D$3)*('Main data'!$D$2:$D$376='EDA and Analysis 5'!$C13),0),MATCH('EDA and Analysis 5'!O$4,'Main data'!$E$1:$AP$1,0))</f>
        <v>173.9</v>
      </c>
      <c r="P13" s="4" cm="1">
        <f t="array" ref="P13">INDEX('Main data'!$E$1:$AP$376,MATCH(1,('Main data'!$A$1:$A$376='EDA and Analysis 5'!$D$3)*('Main data'!$D$2:$D$376='EDA and Analysis 5'!$C13),0),MATCH('EDA and Analysis 5'!P$4,'Main data'!$E$1:$AP$1,0))</f>
        <v>164</v>
      </c>
      <c r="Q13" s="4" cm="1">
        <f t="array" ref="Q13">INDEX('Main data'!$E$1:$AP$376,MATCH(1,('Main data'!$A$1:$A$376='EDA and Analysis 5'!$D$3)*('Main data'!$D$2:$D$376='EDA and Analysis 5'!$C13),0),MATCH('EDA and Analysis 5'!Q$4,'Main data'!$E$1:$AP$1,0))</f>
        <v>192.1</v>
      </c>
      <c r="R13" s="4" cm="1">
        <f t="array" ref="R13">INDEX('Main data'!$E$1:$AP$376,MATCH(1,('Main data'!$A$1:$A$376='EDA and Analysis 5'!$D$3)*('Main data'!$D$2:$D$376='EDA and Analysis 5'!$C13),0),MATCH('EDA and Analysis 5'!R$4,'Main data'!$E$1:$AP$1,0))</f>
        <v>164.5</v>
      </c>
      <c r="S13" s="4" cm="1">
        <f t="array" ref="S13">INDEX('Main data'!$E$1:$AP$376,MATCH(1,('Main data'!$A$1:$A$376='EDA and Analysis 5'!$D$3)*('Main data'!$D$2:$D$376='EDA and Analysis 5'!$C13),0),MATCH('EDA and Analysis 5'!S$4,'Main data'!$E$1:$AP$1,0))</f>
        <v>155.30000000000001</v>
      </c>
      <c r="T13" s="4" cm="1">
        <f t="array" ref="T13">INDEX('Main data'!$E$1:$AP$376,MATCH(1,('Main data'!$A$1:$A$376='EDA and Analysis 5'!$D$3)*('Main data'!$D$2:$D$376='EDA and Analysis 5'!$C13),0),MATCH('EDA and Analysis 5'!T$4,'Main data'!$E$1:$AP$1,0))</f>
        <v>163.19999999999999</v>
      </c>
      <c r="U13" s="4" cm="1">
        <f t="array" ref="U13">INDEX('Main data'!$E$1:$AP$376,MATCH(1,('Main data'!$A$1:$A$376='EDA and Analysis 5'!$D$3)*('Main data'!$D$2:$D$376='EDA and Analysis 5'!$C13),0),MATCH('EDA and Analysis 5'!U$4,'Main data'!$E$1:$AP$1,0))</f>
        <v>162.1</v>
      </c>
      <c r="V13" s="4" cm="1">
        <f t="array" ref="V13">INDEX('Main data'!$E$1:$AP$376,MATCH(1,('Main data'!$A$1:$A$376='EDA and Analysis 5'!$D$3)*('Main data'!$D$2:$D$376='EDA and Analysis 5'!$C13),0),MATCH('EDA and Analysis 5'!V$4,'Main data'!$E$1:$AP$1,0))</f>
        <v>162.6</v>
      </c>
      <c r="W13" s="4" cm="1">
        <f t="array" ref="W13">INDEX('Main data'!$E$1:$AP$376,MATCH(1,('Main data'!$A$1:$A$376='EDA and Analysis 5'!$D$3)*('Main data'!$D$2:$D$376='EDA and Analysis 5'!$C13),0),MATCH('EDA and Analysis 5'!W$4,'Main data'!$E$1:$AP$1,0))</f>
        <v>157.5</v>
      </c>
      <c r="X13" s="4" cm="1">
        <f t="array" ref="X13">INDEX('Main data'!$E$1:$AP$376,MATCH(1,('Main data'!$A$1:$A$376='EDA and Analysis 5'!$D$3)*('Main data'!$D$2:$D$376='EDA and Analysis 5'!$C13),0),MATCH('EDA and Analysis 5'!X$4,'Main data'!$E$1:$AP$1,0))</f>
        <v>168.4</v>
      </c>
      <c r="Y13" s="4" cm="1">
        <f t="array" ref="Y13">INDEX('Main data'!$E$1:$AP$376,MATCH(1,('Main data'!$A$1:$A$376='EDA and Analysis 5'!$D$3)*('Main data'!$D$2:$D$376='EDA and Analysis 5'!$C13),0),MATCH('EDA and Analysis 5'!Y$4,'Main data'!$E$1:$AP$1,0))</f>
        <v>154</v>
      </c>
      <c r="Z13" s="4" cm="1">
        <f t="array" ref="Z13">INDEX('Main data'!$E$1:$AP$376,MATCH(1,('Main data'!$A$1:$A$376='EDA and Analysis 5'!$D$3)*('Main data'!$D$2:$D$376='EDA and Analysis 5'!$C13),0),MATCH('EDA and Analysis 5'!Z$4,'Main data'!$E$1:$AP$1,0))</f>
        <v>157.6</v>
      </c>
      <c r="AA13" s="4" cm="1">
        <f t="array" ref="AA13">INDEX('Main data'!$E$1:$AP$376,MATCH(1,('Main data'!$A$1:$A$376='EDA and Analysis 5'!$D$3)*('Main data'!$D$2:$D$376='EDA and Analysis 5'!$C13),0),MATCH('EDA and Analysis 5'!AA$4,'Main data'!$E$1:$AP$1,0))</f>
        <v>163.80000000000001</v>
      </c>
      <c r="AB13" s="4" cm="1">
        <f t="array" ref="AB13">INDEX('Main data'!$E$1:$AP$376,MATCH(1,('Main data'!$A$1:$A$376='EDA and Analysis 5'!$D$3)*('Main data'!$D$2:$D$376='EDA and Analysis 5'!$C13),0),MATCH('EDA and Analysis 5'!AB$4,'Main data'!$E$1:$AP$1,0))</f>
        <v>160</v>
      </c>
      <c r="AC13" s="4" cm="1">
        <f t="array" ref="AC13">INDEX('Main data'!$E$1:$AP$376,MATCH(1,('Main data'!$A$1:$A$376='EDA and Analysis 5'!$D$3)*('Main data'!$D$2:$D$376='EDA and Analysis 5'!$C13),0),MATCH('EDA and Analysis 5'!AC$4,'Main data'!$E$1:$AP$1,0))</f>
        <v>160</v>
      </c>
      <c r="AD13" s="4" cm="1">
        <f t="array" ref="AD13">INDEX('Main data'!$E$1:$AP$376,MATCH(1,('Main data'!$A$1:$A$376='EDA and Analysis 5'!$D$3)*('Main data'!$D$2:$D$376='EDA and Analysis 5'!$C13),0),MATCH('EDA and Analysis 5'!AD$4,'Main data'!$E$1:$AP$1,0))</f>
        <v>163.19999999999999</v>
      </c>
      <c r="AE13" s="41">
        <v>6244.27</v>
      </c>
    </row>
    <row r="14" spans="3:58" ht="16.5" x14ac:dyDescent="0.25">
      <c r="C14" s="4" t="s">
        <v>282</v>
      </c>
      <c r="D14" s="4" cm="1">
        <f t="array" ref="D14">INDEX('Main data'!$E$1:$AP$376,MATCH(1,('Main data'!$A$1:$A$376='EDA and Analysis 5'!$D$3)*('Main data'!$D$2:$D$376='EDA and Analysis 5'!$C14),0),MATCH('EDA and Analysis 5'!D$4,'Main data'!$E$1:$AP$1,0))</f>
        <v>146.6</v>
      </c>
      <c r="E14" s="4" cm="1">
        <f t="array" ref="E14">INDEX('Main data'!$E$1:$AP$376,MATCH(1,('Main data'!$A$1:$A$376='EDA and Analysis 5'!$D$3)*('Main data'!$D$2:$D$376='EDA and Analysis 5'!$C14),0),MATCH('EDA and Analysis 5'!E$4,'Main data'!$E$1:$AP$1,0))</f>
        <v>204</v>
      </c>
      <c r="F14" s="4" cm="1">
        <f t="array" ref="F14">INDEX('Main data'!$E$1:$AP$376,MATCH(1,('Main data'!$A$1:$A$376='EDA and Analysis 5'!$D$3)*('Main data'!$D$2:$D$376='EDA and Analysis 5'!$C14),0),MATCH('EDA and Analysis 5'!F$4,'Main data'!$E$1:$AP$1,0))</f>
        <v>172.8</v>
      </c>
      <c r="G14" s="4" cm="1">
        <f t="array" ref="G14">INDEX('Main data'!$E$1:$AP$376,MATCH(1,('Main data'!$A$1:$A$376='EDA and Analysis 5'!$D$3)*('Main data'!$D$2:$D$376='EDA and Analysis 5'!$C14),0),MATCH('EDA and Analysis 5'!G$4,'Main data'!$E$1:$AP$1,0))</f>
        <v>158.4</v>
      </c>
      <c r="H14" s="4" cm="1">
        <f t="array" ref="H14">INDEX('Main data'!$E$1:$AP$376,MATCH(1,('Main data'!$A$1:$A$376='EDA and Analysis 5'!$D$3)*('Main data'!$D$2:$D$376='EDA and Analysis 5'!$C14),0),MATCH('EDA and Analysis 5'!H$4,'Main data'!$E$1:$AP$1,0))</f>
        <v>188</v>
      </c>
      <c r="I14" s="4" cm="1">
        <f t="array" ref="I14">INDEX('Main data'!$E$1:$AP$376,MATCH(1,('Main data'!$A$1:$A$376='EDA and Analysis 5'!$D$3)*('Main data'!$D$2:$D$376='EDA and Analysis 5'!$C14),0),MATCH('EDA and Analysis 5'!I$4,'Main data'!$E$1:$AP$1,0))</f>
        <v>156.69999999999999</v>
      </c>
      <c r="J14" s="4" cm="1">
        <f t="array" ref="J14">INDEX('Main data'!$E$1:$AP$376,MATCH(1,('Main data'!$A$1:$A$376='EDA and Analysis 5'!$D$3)*('Main data'!$D$2:$D$376='EDA and Analysis 5'!$C14),0),MATCH('EDA and Analysis 5'!J$4,'Main data'!$E$1:$AP$1,0))</f>
        <v>162.30000000000001</v>
      </c>
      <c r="K14" s="4" cm="1">
        <f t="array" ref="K14">INDEX('Main data'!$E$1:$AP$376,MATCH(1,('Main data'!$A$1:$A$376='EDA and Analysis 5'!$D$3)*('Main data'!$D$2:$D$376='EDA and Analysis 5'!$C14),0),MATCH('EDA and Analysis 5'!K$4,'Main data'!$E$1:$AP$1,0))</f>
        <v>164.1</v>
      </c>
      <c r="L14" s="4" cm="1">
        <f t="array" ref="L14">INDEX('Main data'!$E$1:$AP$376,MATCH(1,('Main data'!$A$1:$A$376='EDA and Analysis 5'!$D$3)*('Main data'!$D$2:$D$376='EDA and Analysis 5'!$C14),0),MATCH('EDA and Analysis 5'!L$4,'Main data'!$E$1:$AP$1,0))</f>
        <v>119.7</v>
      </c>
      <c r="M14" s="4" cm="1">
        <f t="array" ref="M14">INDEX('Main data'!$E$1:$AP$376,MATCH(1,('Main data'!$A$1:$A$376='EDA and Analysis 5'!$D$3)*('Main data'!$D$2:$D$376='EDA and Analysis 5'!$C14),0),MATCH('EDA and Analysis 5'!M$4,'Main data'!$E$1:$AP$1,0))</f>
        <v>168.8</v>
      </c>
      <c r="N14" s="4" cm="1">
        <f t="array" ref="N14">INDEX('Main data'!$E$1:$AP$376,MATCH(1,('Main data'!$A$1:$A$376='EDA and Analysis 5'!$D$3)*('Main data'!$D$2:$D$376='EDA and Analysis 5'!$C14),0),MATCH('EDA and Analysis 5'!N$4,'Main data'!$E$1:$AP$1,0))</f>
        <v>162.69999999999999</v>
      </c>
      <c r="O14" s="4" cm="1">
        <f t="array" ref="O14">INDEX('Main data'!$E$1:$AP$376,MATCH(1,('Main data'!$A$1:$A$376='EDA and Analysis 5'!$D$3)*('Main data'!$D$2:$D$376='EDA and Analysis 5'!$C14),0),MATCH('EDA and Analysis 5'!O$4,'Main data'!$E$1:$AP$1,0))</f>
        <v>173.9</v>
      </c>
      <c r="P14" s="4" cm="1">
        <f t="array" ref="P14">INDEX('Main data'!$E$1:$AP$376,MATCH(1,('Main data'!$A$1:$A$376='EDA and Analysis 5'!$D$3)*('Main data'!$D$2:$D$376='EDA and Analysis 5'!$C14),0),MATCH('EDA and Analysis 5'!P$4,'Main data'!$E$1:$AP$1,0))</f>
        <v>164</v>
      </c>
      <c r="Q14" s="4" cm="1">
        <f t="array" ref="Q14">INDEX('Main data'!$E$1:$AP$376,MATCH(1,('Main data'!$A$1:$A$376='EDA and Analysis 5'!$D$3)*('Main data'!$D$2:$D$376='EDA and Analysis 5'!$C14),0),MATCH('EDA and Analysis 5'!Q$4,'Main data'!$E$1:$AP$1,0))</f>
        <v>192.1</v>
      </c>
      <c r="R14" s="4" cm="1">
        <f t="array" ref="R14">INDEX('Main data'!$E$1:$AP$376,MATCH(1,('Main data'!$A$1:$A$376='EDA and Analysis 5'!$D$3)*('Main data'!$D$2:$D$376='EDA and Analysis 5'!$C14),0),MATCH('EDA and Analysis 5'!R$4,'Main data'!$E$1:$AP$1,0))</f>
        <v>164.6</v>
      </c>
      <c r="S14" s="4" cm="1">
        <f t="array" ref="S14">INDEX('Main data'!$E$1:$AP$376,MATCH(1,('Main data'!$A$1:$A$376='EDA and Analysis 5'!$D$3)*('Main data'!$D$2:$D$376='EDA and Analysis 5'!$C14),0),MATCH('EDA and Analysis 5'!S$4,'Main data'!$E$1:$AP$1,0))</f>
        <v>155.30000000000001</v>
      </c>
      <c r="T14" s="4" cm="1">
        <f t="array" ref="T14">INDEX('Main data'!$E$1:$AP$376,MATCH(1,('Main data'!$A$1:$A$376='EDA and Analysis 5'!$D$3)*('Main data'!$D$2:$D$376='EDA and Analysis 5'!$C14),0),MATCH('EDA and Analysis 5'!T$4,'Main data'!$E$1:$AP$1,0))</f>
        <v>163.30000000000001</v>
      </c>
      <c r="U14" s="4" cm="1">
        <f t="array" ref="U14">INDEX('Main data'!$E$1:$AP$376,MATCH(1,('Main data'!$A$1:$A$376='EDA and Analysis 5'!$D$3)*('Main data'!$D$2:$D$376='EDA and Analysis 5'!$C14),0),MATCH('EDA and Analysis 5'!U$4,'Main data'!$E$1:$AP$1,0))</f>
        <v>162.1</v>
      </c>
      <c r="V14" s="4" cm="1">
        <f t="array" ref="V14">INDEX('Main data'!$E$1:$AP$376,MATCH(1,('Main data'!$A$1:$A$376='EDA and Analysis 5'!$D$3)*('Main data'!$D$2:$D$376='EDA and Analysis 5'!$C14),0),MATCH('EDA and Analysis 5'!V$4,'Main data'!$E$1:$AP$1,0))</f>
        <v>162.6</v>
      </c>
      <c r="W14" s="4" cm="1">
        <f t="array" ref="W14">INDEX('Main data'!$E$1:$AP$376,MATCH(1,('Main data'!$A$1:$A$376='EDA and Analysis 5'!$D$3)*('Main data'!$D$2:$D$376='EDA and Analysis 5'!$C14),0),MATCH('EDA and Analysis 5'!W$4,'Main data'!$E$1:$AP$1,0))</f>
        <v>157.5</v>
      </c>
      <c r="X14" s="4" cm="1">
        <f t="array" ref="X14">INDEX('Main data'!$E$1:$AP$376,MATCH(1,('Main data'!$A$1:$A$376='EDA and Analysis 5'!$D$3)*('Main data'!$D$2:$D$376='EDA and Analysis 5'!$C14),0),MATCH('EDA and Analysis 5'!X$4,'Main data'!$E$1:$AP$1,0))</f>
        <v>168.4</v>
      </c>
      <c r="Y14" s="4" cm="1">
        <f t="array" ref="Y14">INDEX('Main data'!$E$1:$AP$376,MATCH(1,('Main data'!$A$1:$A$376='EDA and Analysis 5'!$D$3)*('Main data'!$D$2:$D$376='EDA and Analysis 5'!$C14),0),MATCH('EDA and Analysis 5'!Y$4,'Main data'!$E$1:$AP$1,0))</f>
        <v>154</v>
      </c>
      <c r="Z14" s="4" cm="1">
        <f t="array" ref="Z14">INDEX('Main data'!$E$1:$AP$376,MATCH(1,('Main data'!$A$1:$A$376='EDA and Analysis 5'!$D$3)*('Main data'!$D$2:$D$376='EDA and Analysis 5'!$C14),0),MATCH('EDA and Analysis 5'!Z$4,'Main data'!$E$1:$AP$1,0))</f>
        <v>157.69999999999999</v>
      </c>
      <c r="AA14" s="4" cm="1">
        <f t="array" ref="AA14">INDEX('Main data'!$E$1:$AP$376,MATCH(1,('Main data'!$A$1:$A$376='EDA and Analysis 5'!$D$3)*('Main data'!$D$2:$D$376='EDA and Analysis 5'!$C14),0),MATCH('EDA and Analysis 5'!AA$4,'Main data'!$E$1:$AP$1,0))</f>
        <v>163.69999999999999</v>
      </c>
      <c r="AB14" s="4" cm="1">
        <f t="array" ref="AB14">INDEX('Main data'!$E$1:$AP$376,MATCH(1,('Main data'!$A$1:$A$376='EDA and Analysis 5'!$D$3)*('Main data'!$D$2:$D$376='EDA and Analysis 5'!$C14),0),MATCH('EDA and Analysis 5'!AB$4,'Main data'!$E$1:$AP$1,0))</f>
        <v>160</v>
      </c>
      <c r="AC14" s="4" cm="1">
        <f t="array" ref="AC14">INDEX('Main data'!$E$1:$AP$376,MATCH(1,('Main data'!$A$1:$A$376='EDA and Analysis 5'!$D$3)*('Main data'!$D$2:$D$376='EDA and Analysis 5'!$C14),0),MATCH('EDA and Analysis 5'!AC$4,'Main data'!$E$1:$AP$1,0))</f>
        <v>160</v>
      </c>
      <c r="AD14" s="4" cm="1">
        <f t="array" ref="AD14">INDEX('Main data'!$E$1:$AP$376,MATCH(1,('Main data'!$A$1:$A$376='EDA and Analysis 5'!$D$3)*('Main data'!$D$2:$D$376='EDA and Analysis 5'!$C14),0),MATCH('EDA and Analysis 5'!AD$4,'Main data'!$E$1:$AP$1,0))</f>
        <v>163.19999999999999</v>
      </c>
      <c r="AE14" s="41">
        <v>7054.84</v>
      </c>
    </row>
    <row r="15" spans="3:58" ht="16.5" x14ac:dyDescent="0.25">
      <c r="C15" s="4" t="s">
        <v>283</v>
      </c>
      <c r="D15" s="4" cm="1">
        <f t="array" ref="D15">INDEX('Main data'!$E$1:$AP$376,MATCH(1,('Main data'!$A$1:$A$376='EDA and Analysis 5'!$D$3)*('Main data'!$D$2:$D$376='EDA and Analysis 5'!$C15),0),MATCH('EDA and Analysis 5'!D$4,'Main data'!$E$1:$AP$1,0))</f>
        <v>147.4</v>
      </c>
      <c r="E15" s="4" cm="1">
        <f t="array" ref="E15">INDEX('Main data'!$E$1:$AP$376,MATCH(1,('Main data'!$A$1:$A$376='EDA and Analysis 5'!$D$3)*('Main data'!$D$2:$D$376='EDA and Analysis 5'!$C15),0),MATCH('EDA and Analysis 5'!E$4,'Main data'!$E$1:$AP$1,0))</f>
        <v>204.6</v>
      </c>
      <c r="F15" s="4" cm="1">
        <f t="array" ref="F15">INDEX('Main data'!$E$1:$AP$376,MATCH(1,('Main data'!$A$1:$A$376='EDA and Analysis 5'!$D$3)*('Main data'!$D$2:$D$376='EDA and Analysis 5'!$C15),0),MATCH('EDA and Analysis 5'!F$4,'Main data'!$E$1:$AP$1,0))</f>
        <v>171.2</v>
      </c>
      <c r="G15" s="4" cm="1">
        <f t="array" ref="G15">INDEX('Main data'!$E$1:$AP$376,MATCH(1,('Main data'!$A$1:$A$376='EDA and Analysis 5'!$D$3)*('Main data'!$D$2:$D$376='EDA and Analysis 5'!$C15),0),MATCH('EDA and Analysis 5'!G$4,'Main data'!$E$1:$AP$1,0))</f>
        <v>158.69999999999999</v>
      </c>
      <c r="H15" s="4" cm="1">
        <f t="array" ref="H15">INDEX('Main data'!$E$1:$AP$376,MATCH(1,('Main data'!$A$1:$A$376='EDA and Analysis 5'!$D$3)*('Main data'!$D$2:$D$376='EDA and Analysis 5'!$C15),0),MATCH('EDA and Analysis 5'!H$4,'Main data'!$E$1:$AP$1,0))</f>
        <v>190.6</v>
      </c>
      <c r="I15" s="4" cm="1">
        <f t="array" ref="I15">INDEX('Main data'!$E$1:$AP$376,MATCH(1,('Main data'!$A$1:$A$376='EDA and Analysis 5'!$D$3)*('Main data'!$D$2:$D$376='EDA and Analysis 5'!$C15),0),MATCH('EDA and Analysis 5'!I$4,'Main data'!$E$1:$AP$1,0))</f>
        <v>155.69999999999999</v>
      </c>
      <c r="J15" s="4" cm="1">
        <f t="array" ref="J15">INDEX('Main data'!$E$1:$AP$376,MATCH(1,('Main data'!$A$1:$A$376='EDA and Analysis 5'!$D$3)*('Main data'!$D$2:$D$376='EDA and Analysis 5'!$C15),0),MATCH('EDA and Analysis 5'!J$4,'Main data'!$E$1:$AP$1,0))</f>
        <v>185.3</v>
      </c>
      <c r="K15" s="4" cm="1">
        <f t="array" ref="K15">INDEX('Main data'!$E$1:$AP$376,MATCH(1,('Main data'!$A$1:$A$376='EDA and Analysis 5'!$D$3)*('Main data'!$D$2:$D$376='EDA and Analysis 5'!$C15),0),MATCH('EDA and Analysis 5'!K$4,'Main data'!$E$1:$AP$1,0))</f>
        <v>165.2</v>
      </c>
      <c r="L15" s="4" cm="1">
        <f t="array" ref="L15">INDEX('Main data'!$E$1:$AP$376,MATCH(1,('Main data'!$A$1:$A$376='EDA and Analysis 5'!$D$3)*('Main data'!$D$2:$D$376='EDA and Analysis 5'!$C15),0),MATCH('EDA and Analysis 5'!L$4,'Main data'!$E$1:$AP$1,0))</f>
        <v>121.9</v>
      </c>
      <c r="M15" s="4" cm="1">
        <f t="array" ref="M15">INDEX('Main data'!$E$1:$AP$376,MATCH(1,('Main data'!$A$1:$A$376='EDA and Analysis 5'!$D$3)*('Main data'!$D$2:$D$376='EDA and Analysis 5'!$C15),0),MATCH('EDA and Analysis 5'!M$4,'Main data'!$E$1:$AP$1,0))</f>
        <v>169.3</v>
      </c>
      <c r="N15" s="4" cm="1">
        <f t="array" ref="N15">INDEX('Main data'!$E$1:$AP$376,MATCH(1,('Main data'!$A$1:$A$376='EDA and Analysis 5'!$D$3)*('Main data'!$D$2:$D$376='EDA and Analysis 5'!$C15),0),MATCH('EDA and Analysis 5'!N$4,'Main data'!$E$1:$AP$1,0))</f>
        <v>163.19999999999999</v>
      </c>
      <c r="O15" s="4" cm="1">
        <f t="array" ref="O15">INDEX('Main data'!$E$1:$AP$376,MATCH(1,('Main data'!$A$1:$A$376='EDA and Analysis 5'!$D$3)*('Main data'!$D$2:$D$376='EDA and Analysis 5'!$C15),0),MATCH('EDA and Analysis 5'!O$4,'Main data'!$E$1:$AP$1,0))</f>
        <v>174.7</v>
      </c>
      <c r="P15" s="4" cm="1">
        <f t="array" ref="P15">INDEX('Main data'!$E$1:$AP$376,MATCH(1,('Main data'!$A$1:$A$376='EDA and Analysis 5'!$D$3)*('Main data'!$D$2:$D$376='EDA and Analysis 5'!$C15),0),MATCH('EDA and Analysis 5'!P$4,'Main data'!$E$1:$AP$1,0))</f>
        <v>167.7</v>
      </c>
      <c r="Q15" s="4" cm="1">
        <f t="array" ref="Q15">INDEX('Main data'!$E$1:$AP$376,MATCH(1,('Main data'!$A$1:$A$376='EDA and Analysis 5'!$D$3)*('Main data'!$D$2:$D$376='EDA and Analysis 5'!$C15),0),MATCH('EDA and Analysis 5'!Q$4,'Main data'!$E$1:$AP$1,0))</f>
        <v>192.7</v>
      </c>
      <c r="R15" s="4" cm="1">
        <f t="array" ref="R15">INDEX('Main data'!$E$1:$AP$376,MATCH(1,('Main data'!$A$1:$A$376='EDA and Analysis 5'!$D$3)*('Main data'!$D$2:$D$376='EDA and Analysis 5'!$C15),0),MATCH('EDA and Analysis 5'!R$4,'Main data'!$E$1:$AP$1,0))</f>
        <v>165.7</v>
      </c>
      <c r="S15" s="4" cm="1">
        <f t="array" ref="S15">INDEX('Main data'!$E$1:$AP$376,MATCH(1,('Main data'!$A$1:$A$376='EDA and Analysis 5'!$D$3)*('Main data'!$D$2:$D$376='EDA and Analysis 5'!$C15),0),MATCH('EDA and Analysis 5'!S$4,'Main data'!$E$1:$AP$1,0))</f>
        <v>156.30000000000001</v>
      </c>
      <c r="T15" s="4" cm="1">
        <f t="array" ref="T15">INDEX('Main data'!$E$1:$AP$376,MATCH(1,('Main data'!$A$1:$A$376='EDA and Analysis 5'!$D$3)*('Main data'!$D$2:$D$376='EDA and Analysis 5'!$C15),0),MATCH('EDA and Analysis 5'!T$4,'Main data'!$E$1:$AP$1,0))</f>
        <v>164.3</v>
      </c>
      <c r="U15" s="4" cm="1">
        <f t="array" ref="U15">INDEX('Main data'!$E$1:$AP$376,MATCH(1,('Main data'!$A$1:$A$376='EDA and Analysis 5'!$D$3)*('Main data'!$D$2:$D$376='EDA and Analysis 5'!$C15),0),MATCH('EDA and Analysis 5'!U$4,'Main data'!$E$1:$AP$1,0))</f>
        <v>163.6</v>
      </c>
      <c r="V15" s="4" cm="1">
        <f t="array" ref="V15">INDEX('Main data'!$E$1:$AP$376,MATCH(1,('Main data'!$A$1:$A$376='EDA and Analysis 5'!$D$3)*('Main data'!$D$2:$D$376='EDA and Analysis 5'!$C15),0),MATCH('EDA and Analysis 5'!V$4,'Main data'!$E$1:$AP$1,0))</f>
        <v>164.2</v>
      </c>
      <c r="W15" s="4" cm="1">
        <f t="array" ref="W15">INDEX('Main data'!$E$1:$AP$376,MATCH(1,('Main data'!$A$1:$A$376='EDA and Analysis 5'!$D$3)*('Main data'!$D$2:$D$376='EDA and Analysis 5'!$C15),0),MATCH('EDA and Analysis 5'!W$4,'Main data'!$E$1:$AP$1,0))</f>
        <v>158.4</v>
      </c>
      <c r="X15" s="4" cm="1">
        <f t="array" ref="X15">INDEX('Main data'!$E$1:$AP$376,MATCH(1,('Main data'!$A$1:$A$376='EDA and Analysis 5'!$D$3)*('Main data'!$D$2:$D$376='EDA and Analysis 5'!$C15),0),MATCH('EDA and Analysis 5'!X$4,'Main data'!$E$1:$AP$1,0))</f>
        <v>169.1</v>
      </c>
      <c r="Y15" s="4" cm="1">
        <f t="array" ref="Y15">INDEX('Main data'!$E$1:$AP$376,MATCH(1,('Main data'!$A$1:$A$376='EDA and Analysis 5'!$D$3)*('Main data'!$D$2:$D$376='EDA and Analysis 5'!$C15),0),MATCH('EDA and Analysis 5'!Y$4,'Main data'!$E$1:$AP$1,0))</f>
        <v>155.69999999999999</v>
      </c>
      <c r="Z15" s="4" cm="1">
        <f t="array" ref="Z15">INDEX('Main data'!$E$1:$AP$376,MATCH(1,('Main data'!$A$1:$A$376='EDA and Analysis 5'!$D$3)*('Main data'!$D$2:$D$376='EDA and Analysis 5'!$C15),0),MATCH('EDA and Analysis 5'!Z$4,'Main data'!$E$1:$AP$1,0))</f>
        <v>158.6</v>
      </c>
      <c r="AA15" s="4" cm="1">
        <f t="array" ref="AA15">INDEX('Main data'!$E$1:$AP$376,MATCH(1,('Main data'!$A$1:$A$376='EDA and Analysis 5'!$D$3)*('Main data'!$D$2:$D$376='EDA and Analysis 5'!$C15),0),MATCH('EDA and Analysis 5'!AA$4,'Main data'!$E$1:$AP$1,0))</f>
        <v>163.9</v>
      </c>
      <c r="AB15" s="4" cm="1">
        <f t="array" ref="AB15">INDEX('Main data'!$E$1:$AP$376,MATCH(1,('Main data'!$A$1:$A$376='EDA and Analysis 5'!$D$3)*('Main data'!$D$2:$D$376='EDA and Analysis 5'!$C15),0),MATCH('EDA and Analysis 5'!AB$4,'Main data'!$E$1:$AP$1,0))</f>
        <v>160.80000000000001</v>
      </c>
      <c r="AC15" s="4" cm="1">
        <f t="array" ref="AC15">INDEX('Main data'!$E$1:$AP$376,MATCH(1,('Main data'!$A$1:$A$376='EDA and Analysis 5'!$D$3)*('Main data'!$D$2:$D$376='EDA and Analysis 5'!$C15),0),MATCH('EDA and Analysis 5'!AC$4,'Main data'!$E$1:$AP$1,0))</f>
        <v>161</v>
      </c>
      <c r="AD15" s="4" cm="1">
        <f t="array" ref="AD15">INDEX('Main data'!$E$1:$AP$376,MATCH(1,('Main data'!$A$1:$A$376='EDA and Analysis 5'!$D$3)*('Main data'!$D$2:$D$376='EDA and Analysis 5'!$C15),0),MATCH('EDA and Analysis 5'!AD$4,'Main data'!$E$1:$AP$1,0))</f>
        <v>165.5</v>
      </c>
      <c r="AE15" s="41">
        <v>5593.24</v>
      </c>
    </row>
    <row r="16" spans="3:58" ht="16.5" x14ac:dyDescent="0.25">
      <c r="C16" s="4" t="s">
        <v>284</v>
      </c>
      <c r="D16" s="4" cm="1">
        <f t="array" ref="D16">INDEX('Main data'!$E$1:$AP$376,MATCH(1,('Main data'!$A$1:$A$376='EDA and Analysis 5'!$D$3)*('Main data'!$D$2:$D$376='EDA and Analysis 5'!$C16),0),MATCH('EDA and Analysis 5'!D$4,'Main data'!$E$1:$AP$1,0))</f>
        <v>148.19999999999999</v>
      </c>
      <c r="E16" s="4" cm="1">
        <f t="array" ref="E16">INDEX('Main data'!$E$1:$AP$376,MATCH(1,('Main data'!$A$1:$A$376='EDA and Analysis 5'!$D$3)*('Main data'!$D$2:$D$376='EDA and Analysis 5'!$C16),0),MATCH('EDA and Analysis 5'!E$4,'Main data'!$E$1:$AP$1,0))</f>
        <v>201.6</v>
      </c>
      <c r="F16" s="4" cm="1">
        <f t="array" ref="F16">INDEX('Main data'!$E$1:$AP$376,MATCH(1,('Main data'!$A$1:$A$376='EDA and Analysis 5'!$D$3)*('Main data'!$D$2:$D$376='EDA and Analysis 5'!$C16),0),MATCH('EDA and Analysis 5'!F$4,'Main data'!$E$1:$AP$1,0))</f>
        <v>173</v>
      </c>
      <c r="G16" s="4" cm="1">
        <f t="array" ref="G16">INDEX('Main data'!$E$1:$AP$376,MATCH(1,('Main data'!$A$1:$A$376='EDA and Analysis 5'!$D$3)*('Main data'!$D$2:$D$376='EDA and Analysis 5'!$C16),0),MATCH('EDA and Analysis 5'!G$4,'Main data'!$E$1:$AP$1,0))</f>
        <v>159.30000000000001</v>
      </c>
      <c r="H16" s="4" cm="1">
        <f t="array" ref="H16">INDEX('Main data'!$E$1:$AP$376,MATCH(1,('Main data'!$A$1:$A$376='EDA and Analysis 5'!$D$3)*('Main data'!$D$2:$D$376='EDA and Analysis 5'!$C16),0),MATCH('EDA and Analysis 5'!H$4,'Main data'!$E$1:$AP$1,0))</f>
        <v>190.1</v>
      </c>
      <c r="I16" s="4" cm="1">
        <f t="array" ref="I16">INDEX('Main data'!$E$1:$AP$376,MATCH(1,('Main data'!$A$1:$A$376='EDA and Analysis 5'!$D$3)*('Main data'!$D$2:$D$376='EDA and Analysis 5'!$C16),0),MATCH('EDA and Analysis 5'!I$4,'Main data'!$E$1:$AP$1,0))</f>
        <v>156.5</v>
      </c>
      <c r="J16" s="4" cm="1">
        <f t="array" ref="J16">INDEX('Main data'!$E$1:$AP$376,MATCH(1,('Main data'!$A$1:$A$376='EDA and Analysis 5'!$D$3)*('Main data'!$D$2:$D$376='EDA and Analysis 5'!$C16),0),MATCH('EDA and Analysis 5'!J$4,'Main data'!$E$1:$AP$1,0))</f>
        <v>199.2</v>
      </c>
      <c r="K16" s="4" cm="1">
        <f t="array" ref="K16">INDEX('Main data'!$E$1:$AP$376,MATCH(1,('Main data'!$A$1:$A$376='EDA and Analysis 5'!$D$3)*('Main data'!$D$2:$D$376='EDA and Analysis 5'!$C16),0),MATCH('EDA and Analysis 5'!K$4,'Main data'!$E$1:$AP$1,0))</f>
        <v>165.3</v>
      </c>
      <c r="L16" s="4" cm="1">
        <f t="array" ref="L16">INDEX('Main data'!$E$1:$AP$376,MATCH(1,('Main data'!$A$1:$A$376='EDA and Analysis 5'!$D$3)*('Main data'!$D$2:$D$376='EDA and Analysis 5'!$C16),0),MATCH('EDA and Analysis 5'!L$4,'Main data'!$E$1:$AP$1,0))</f>
        <v>122.4</v>
      </c>
      <c r="M16" s="4" cm="1">
        <f t="array" ref="M16">INDEX('Main data'!$E$1:$AP$376,MATCH(1,('Main data'!$A$1:$A$376='EDA and Analysis 5'!$D$3)*('Main data'!$D$2:$D$376='EDA and Analysis 5'!$C16),0),MATCH('EDA and Analysis 5'!M$4,'Main data'!$E$1:$AP$1,0))</f>
        <v>169.6</v>
      </c>
      <c r="N16" s="4" cm="1">
        <f t="array" ref="N16">INDEX('Main data'!$E$1:$AP$376,MATCH(1,('Main data'!$A$1:$A$376='EDA and Analysis 5'!$D$3)*('Main data'!$D$2:$D$376='EDA and Analysis 5'!$C16),0),MATCH('EDA and Analysis 5'!N$4,'Main data'!$E$1:$AP$1,0))</f>
        <v>163.69999999999999</v>
      </c>
      <c r="O16" s="4" cm="1">
        <f t="array" ref="O16">INDEX('Main data'!$E$1:$AP$376,MATCH(1,('Main data'!$A$1:$A$376='EDA and Analysis 5'!$D$3)*('Main data'!$D$2:$D$376='EDA and Analysis 5'!$C16),0),MATCH('EDA and Analysis 5'!O$4,'Main data'!$E$1:$AP$1,0))</f>
        <v>175.5</v>
      </c>
      <c r="P16" s="4" cm="1">
        <f t="array" ref="P16">INDEX('Main data'!$E$1:$AP$376,MATCH(1,('Main data'!$A$1:$A$376='EDA and Analysis 5'!$D$3)*('Main data'!$D$2:$D$376='EDA and Analysis 5'!$C16),0),MATCH('EDA and Analysis 5'!P$4,'Main data'!$E$1:$AP$1,0))</f>
        <v>169.7</v>
      </c>
      <c r="Q16" s="4" cm="1">
        <f t="array" ref="Q16">INDEX('Main data'!$E$1:$AP$376,MATCH(1,('Main data'!$A$1:$A$376='EDA and Analysis 5'!$D$3)*('Main data'!$D$2:$D$376='EDA and Analysis 5'!$C16),0),MATCH('EDA and Analysis 5'!Q$4,'Main data'!$E$1:$AP$1,0))</f>
        <v>192.9</v>
      </c>
      <c r="R16" s="4" cm="1">
        <f t="array" ref="R16">INDEX('Main data'!$E$1:$AP$376,MATCH(1,('Main data'!$A$1:$A$376='EDA and Analysis 5'!$D$3)*('Main data'!$D$2:$D$376='EDA and Analysis 5'!$C16),0),MATCH('EDA and Analysis 5'!R$4,'Main data'!$E$1:$AP$1,0))</f>
        <v>167.2</v>
      </c>
      <c r="S16" s="4" cm="1">
        <f t="array" ref="S16">INDEX('Main data'!$E$1:$AP$376,MATCH(1,('Main data'!$A$1:$A$376='EDA and Analysis 5'!$D$3)*('Main data'!$D$2:$D$376='EDA and Analysis 5'!$C16),0),MATCH('EDA and Analysis 5'!S$4,'Main data'!$E$1:$AP$1,0))</f>
        <v>157.4</v>
      </c>
      <c r="T16" s="4" cm="1">
        <f t="array" ref="T16">INDEX('Main data'!$E$1:$AP$376,MATCH(1,('Main data'!$A$1:$A$376='EDA and Analysis 5'!$D$3)*('Main data'!$D$2:$D$376='EDA and Analysis 5'!$C16),0),MATCH('EDA and Analysis 5'!T$4,'Main data'!$E$1:$AP$1,0))</f>
        <v>165.8</v>
      </c>
      <c r="U16" s="4" cm="1">
        <f t="array" ref="U16">INDEX('Main data'!$E$1:$AP$376,MATCH(1,('Main data'!$A$1:$A$376='EDA and Analysis 5'!$D$3)*('Main data'!$D$2:$D$376='EDA and Analysis 5'!$C16),0),MATCH('EDA and Analysis 5'!U$4,'Main data'!$E$1:$AP$1,0))</f>
        <v>164.2</v>
      </c>
      <c r="V16" s="4" cm="1">
        <f t="array" ref="V16">INDEX('Main data'!$E$1:$AP$376,MATCH(1,('Main data'!$A$1:$A$376='EDA and Analysis 5'!$D$3)*('Main data'!$D$2:$D$376='EDA and Analysis 5'!$C16),0),MATCH('EDA and Analysis 5'!V$4,'Main data'!$E$1:$AP$1,0))</f>
        <v>163.9</v>
      </c>
      <c r="W16" s="4" cm="1">
        <f t="array" ref="W16">INDEX('Main data'!$E$1:$AP$376,MATCH(1,('Main data'!$A$1:$A$376='EDA and Analysis 5'!$D$3)*('Main data'!$D$2:$D$376='EDA and Analysis 5'!$C16),0),MATCH('EDA and Analysis 5'!W$4,'Main data'!$E$1:$AP$1,0))</f>
        <v>159.30000000000001</v>
      </c>
      <c r="X16" s="4" cm="1">
        <f t="array" ref="X16">INDEX('Main data'!$E$1:$AP$376,MATCH(1,('Main data'!$A$1:$A$376='EDA and Analysis 5'!$D$3)*('Main data'!$D$2:$D$376='EDA and Analysis 5'!$C16),0),MATCH('EDA and Analysis 5'!X$4,'Main data'!$E$1:$AP$1,0))</f>
        <v>169.9</v>
      </c>
      <c r="Y16" s="4" cm="1">
        <f t="array" ref="Y16">INDEX('Main data'!$E$1:$AP$376,MATCH(1,('Main data'!$A$1:$A$376='EDA and Analysis 5'!$D$3)*('Main data'!$D$2:$D$376='EDA and Analysis 5'!$C16),0),MATCH('EDA and Analysis 5'!Y$4,'Main data'!$E$1:$AP$1,0))</f>
        <v>154.80000000000001</v>
      </c>
      <c r="Z16" s="4" cm="1">
        <f t="array" ref="Z16">INDEX('Main data'!$E$1:$AP$376,MATCH(1,('Main data'!$A$1:$A$376='EDA and Analysis 5'!$D$3)*('Main data'!$D$2:$D$376='EDA and Analysis 5'!$C16),0),MATCH('EDA and Analysis 5'!Z$4,'Main data'!$E$1:$AP$1,0))</f>
        <v>159.80000000000001</v>
      </c>
      <c r="AA16" s="4" cm="1">
        <f t="array" ref="AA16">INDEX('Main data'!$E$1:$AP$376,MATCH(1,('Main data'!$A$1:$A$376='EDA and Analysis 5'!$D$3)*('Main data'!$D$2:$D$376='EDA and Analysis 5'!$C16),0),MATCH('EDA and Analysis 5'!AA$4,'Main data'!$E$1:$AP$1,0))</f>
        <v>164.3</v>
      </c>
      <c r="AB16" s="4" cm="1">
        <f t="array" ref="AB16">INDEX('Main data'!$E$1:$AP$376,MATCH(1,('Main data'!$A$1:$A$376='EDA and Analysis 5'!$D$3)*('Main data'!$D$2:$D$376='EDA and Analysis 5'!$C16),0),MATCH('EDA and Analysis 5'!AB$4,'Main data'!$E$1:$AP$1,0))</f>
        <v>162.19999999999999</v>
      </c>
      <c r="AC16" s="4" cm="1">
        <f t="array" ref="AC16">INDEX('Main data'!$E$1:$AP$376,MATCH(1,('Main data'!$A$1:$A$376='EDA and Analysis 5'!$D$3)*('Main data'!$D$2:$D$376='EDA and Analysis 5'!$C16),0),MATCH('EDA and Analysis 5'!AC$4,'Main data'!$E$1:$AP$1,0))</f>
        <v>161.4</v>
      </c>
      <c r="AD16" s="4" cm="1">
        <f t="array" ref="AD16">INDEX('Main data'!$E$1:$AP$376,MATCH(1,('Main data'!$A$1:$A$376='EDA and Analysis 5'!$D$3)*('Main data'!$D$2:$D$376='EDA and Analysis 5'!$C16),0),MATCH('EDA and Analysis 5'!AD$4,'Main data'!$E$1:$AP$1,0))</f>
        <v>166.7</v>
      </c>
      <c r="AE16" s="41">
        <v>6423.07</v>
      </c>
    </row>
    <row r="17" spans="3:31" ht="16.5" x14ac:dyDescent="0.25">
      <c r="C17" s="4" t="s">
        <v>285</v>
      </c>
      <c r="D17" s="4" cm="1">
        <f t="array" ref="D17">INDEX('Main data'!$E$1:$AP$376,MATCH(1,('Main data'!$A$1:$A$376='EDA and Analysis 5'!$D$3)*('Main data'!$D$2:$D$376='EDA and Analysis 5'!$C17),0),MATCH('EDA and Analysis 5'!D$4,'Main data'!$E$1:$AP$1,0))</f>
        <v>148.69999999999999</v>
      </c>
      <c r="E17" s="4" cm="1">
        <f t="array" ref="E17">INDEX('Main data'!$E$1:$AP$376,MATCH(1,('Main data'!$A$1:$A$376='EDA and Analysis 5'!$D$3)*('Main data'!$D$2:$D$376='EDA and Analysis 5'!$C17),0),MATCH('EDA and Analysis 5'!E$4,'Main data'!$E$1:$AP$1,0))</f>
        <v>198.8</v>
      </c>
      <c r="F17" s="4" cm="1">
        <f t="array" ref="F17">INDEX('Main data'!$E$1:$AP$376,MATCH(1,('Main data'!$A$1:$A$376='EDA and Analysis 5'!$D$3)*('Main data'!$D$2:$D$376='EDA and Analysis 5'!$C17),0),MATCH('EDA and Analysis 5'!F$4,'Main data'!$E$1:$AP$1,0))</f>
        <v>177.9</v>
      </c>
      <c r="G17" s="4" cm="1">
        <f t="array" ref="G17">INDEX('Main data'!$E$1:$AP$376,MATCH(1,('Main data'!$A$1:$A$376='EDA and Analysis 5'!$D$3)*('Main data'!$D$2:$D$376='EDA and Analysis 5'!$C17),0),MATCH('EDA and Analysis 5'!G$4,'Main data'!$E$1:$AP$1,0))</f>
        <v>159.9</v>
      </c>
      <c r="H17" s="4" cm="1">
        <f t="array" ref="H17">INDEX('Main data'!$E$1:$AP$376,MATCH(1,('Main data'!$A$1:$A$376='EDA and Analysis 5'!$D$3)*('Main data'!$D$2:$D$376='EDA and Analysis 5'!$C17),0),MATCH('EDA and Analysis 5'!H$4,'Main data'!$E$1:$AP$1,0))</f>
        <v>187.6</v>
      </c>
      <c r="I17" s="4" cm="1">
        <f t="array" ref="I17">INDEX('Main data'!$E$1:$AP$376,MATCH(1,('Main data'!$A$1:$A$376='EDA and Analysis 5'!$D$3)*('Main data'!$D$2:$D$376='EDA and Analysis 5'!$C17),0),MATCH('EDA and Analysis 5'!I$4,'Main data'!$E$1:$AP$1,0))</f>
        <v>154.9</v>
      </c>
      <c r="J17" s="4" cm="1">
        <f t="array" ref="J17">INDEX('Main data'!$E$1:$AP$376,MATCH(1,('Main data'!$A$1:$A$376='EDA and Analysis 5'!$D$3)*('Main data'!$D$2:$D$376='EDA and Analysis 5'!$C17),0),MATCH('EDA and Analysis 5'!J$4,'Main data'!$E$1:$AP$1,0))</f>
        <v>188.3</v>
      </c>
      <c r="K17" s="4" cm="1">
        <f t="array" ref="K17">INDEX('Main data'!$E$1:$AP$376,MATCH(1,('Main data'!$A$1:$A$376='EDA and Analysis 5'!$D$3)*('Main data'!$D$2:$D$376='EDA and Analysis 5'!$C17),0),MATCH('EDA and Analysis 5'!K$4,'Main data'!$E$1:$AP$1,0))</f>
        <v>164.4</v>
      </c>
      <c r="L17" s="4" cm="1">
        <f t="array" ref="L17">INDEX('Main data'!$E$1:$AP$376,MATCH(1,('Main data'!$A$1:$A$376='EDA and Analysis 5'!$D$3)*('Main data'!$D$2:$D$376='EDA and Analysis 5'!$C17),0),MATCH('EDA and Analysis 5'!L$4,'Main data'!$E$1:$AP$1,0))</f>
        <v>121</v>
      </c>
      <c r="M17" s="4" cm="1">
        <f t="array" ref="M17">INDEX('Main data'!$E$1:$AP$376,MATCH(1,('Main data'!$A$1:$A$376='EDA and Analysis 5'!$D$3)*('Main data'!$D$2:$D$376='EDA and Analysis 5'!$C17),0),MATCH('EDA and Analysis 5'!M$4,'Main data'!$E$1:$AP$1,0))</f>
        <v>170.5</v>
      </c>
      <c r="N17" s="4" cm="1">
        <f t="array" ref="N17">INDEX('Main data'!$E$1:$AP$376,MATCH(1,('Main data'!$A$1:$A$376='EDA and Analysis 5'!$D$3)*('Main data'!$D$2:$D$376='EDA and Analysis 5'!$C17),0),MATCH('EDA and Analysis 5'!N$4,'Main data'!$E$1:$AP$1,0))</f>
        <v>164.2</v>
      </c>
      <c r="O17" s="4" cm="1">
        <f t="array" ref="O17">INDEX('Main data'!$E$1:$AP$376,MATCH(1,('Main data'!$A$1:$A$376='EDA and Analysis 5'!$D$3)*('Main data'!$D$2:$D$376='EDA and Analysis 5'!$C17),0),MATCH('EDA and Analysis 5'!O$4,'Main data'!$E$1:$AP$1,0))</f>
        <v>176.5</v>
      </c>
      <c r="P17" s="4" cm="1">
        <f t="array" ref="P17">INDEX('Main data'!$E$1:$AP$376,MATCH(1,('Main data'!$A$1:$A$376='EDA and Analysis 5'!$D$3)*('Main data'!$D$2:$D$376='EDA and Analysis 5'!$C17),0),MATCH('EDA and Analysis 5'!P$4,'Main data'!$E$1:$AP$1,0))</f>
        <v>168.2</v>
      </c>
      <c r="Q17" s="4" cm="1">
        <f t="array" ref="Q17">INDEX('Main data'!$E$1:$AP$376,MATCH(1,('Main data'!$A$1:$A$376='EDA and Analysis 5'!$D$3)*('Main data'!$D$2:$D$376='EDA and Analysis 5'!$C17),0),MATCH('EDA and Analysis 5'!Q$4,'Main data'!$E$1:$AP$1,0))</f>
        <v>192.4</v>
      </c>
      <c r="R17" s="4" cm="1">
        <f t="array" ref="R17">INDEX('Main data'!$E$1:$AP$376,MATCH(1,('Main data'!$A$1:$A$376='EDA and Analysis 5'!$D$3)*('Main data'!$D$2:$D$376='EDA and Analysis 5'!$C17),0),MATCH('EDA and Analysis 5'!R$4,'Main data'!$E$1:$AP$1,0))</f>
        <v>168.5</v>
      </c>
      <c r="S17" s="4" cm="1">
        <f t="array" ref="S17">INDEX('Main data'!$E$1:$AP$376,MATCH(1,('Main data'!$A$1:$A$376='EDA and Analysis 5'!$D$3)*('Main data'!$D$2:$D$376='EDA and Analysis 5'!$C17),0),MATCH('EDA and Analysis 5'!S$4,'Main data'!$E$1:$AP$1,0))</f>
        <v>158.69999999999999</v>
      </c>
      <c r="T17" s="4" cm="1">
        <f t="array" ref="T17">INDEX('Main data'!$E$1:$AP$376,MATCH(1,('Main data'!$A$1:$A$376='EDA and Analysis 5'!$D$3)*('Main data'!$D$2:$D$376='EDA and Analysis 5'!$C17),0),MATCH('EDA and Analysis 5'!T$4,'Main data'!$E$1:$AP$1,0))</f>
        <v>167</v>
      </c>
      <c r="U17" s="4" cm="1">
        <f t="array" ref="U17">INDEX('Main data'!$E$1:$AP$376,MATCH(1,('Main data'!$A$1:$A$376='EDA and Analysis 5'!$D$3)*('Main data'!$D$2:$D$376='EDA and Analysis 5'!$C17),0),MATCH('EDA and Analysis 5'!U$4,'Main data'!$E$1:$AP$1,0))</f>
        <v>163.4</v>
      </c>
      <c r="V17" s="4" cm="1">
        <f t="array" ref="V17">INDEX('Main data'!$E$1:$AP$376,MATCH(1,('Main data'!$A$1:$A$376='EDA and Analysis 5'!$D$3)*('Main data'!$D$2:$D$376='EDA and Analysis 5'!$C17),0),MATCH('EDA and Analysis 5'!V$4,'Main data'!$E$1:$AP$1,0))</f>
        <v>164.1</v>
      </c>
      <c r="W17" s="4" cm="1">
        <f t="array" ref="W17">INDEX('Main data'!$E$1:$AP$376,MATCH(1,('Main data'!$A$1:$A$376='EDA and Analysis 5'!$D$3)*('Main data'!$D$2:$D$376='EDA and Analysis 5'!$C17),0),MATCH('EDA and Analysis 5'!W$4,'Main data'!$E$1:$AP$1,0))</f>
        <v>160.19999999999999</v>
      </c>
      <c r="X17" s="4" cm="1">
        <f t="array" ref="X17">INDEX('Main data'!$E$1:$AP$376,MATCH(1,('Main data'!$A$1:$A$376='EDA and Analysis 5'!$D$3)*('Main data'!$D$2:$D$376='EDA and Analysis 5'!$C17),0),MATCH('EDA and Analysis 5'!X$4,'Main data'!$E$1:$AP$1,0))</f>
        <v>170.6</v>
      </c>
      <c r="Y17" s="4" cm="1">
        <f t="array" ref="Y17">INDEX('Main data'!$E$1:$AP$376,MATCH(1,('Main data'!$A$1:$A$376='EDA and Analysis 5'!$D$3)*('Main data'!$D$2:$D$376='EDA and Analysis 5'!$C17),0),MATCH('EDA and Analysis 5'!Y$4,'Main data'!$E$1:$AP$1,0))</f>
        <v>155.69999999999999</v>
      </c>
      <c r="Z17" s="4" cm="1">
        <f t="array" ref="Z17">INDEX('Main data'!$E$1:$AP$376,MATCH(1,('Main data'!$A$1:$A$376='EDA and Analysis 5'!$D$3)*('Main data'!$D$2:$D$376='EDA and Analysis 5'!$C17),0),MATCH('EDA and Analysis 5'!Z$4,'Main data'!$E$1:$AP$1,0))</f>
        <v>160.6</v>
      </c>
      <c r="AA17" s="4" cm="1">
        <f t="array" ref="AA17">INDEX('Main data'!$E$1:$AP$376,MATCH(1,('Main data'!$A$1:$A$376='EDA and Analysis 5'!$D$3)*('Main data'!$D$2:$D$376='EDA and Analysis 5'!$C17),0),MATCH('EDA and Analysis 5'!AA$4,'Main data'!$E$1:$AP$1,0))</f>
        <v>164.4</v>
      </c>
      <c r="AB17" s="4" cm="1">
        <f t="array" ref="AB17">INDEX('Main data'!$E$1:$AP$376,MATCH(1,('Main data'!$A$1:$A$376='EDA and Analysis 5'!$D$3)*('Main data'!$D$2:$D$376='EDA and Analysis 5'!$C17),0),MATCH('EDA and Analysis 5'!AB$4,'Main data'!$E$1:$AP$1,0))</f>
        <v>162.6</v>
      </c>
      <c r="AC17" s="4" cm="1">
        <f t="array" ref="AC17">INDEX('Main data'!$E$1:$AP$376,MATCH(1,('Main data'!$A$1:$A$376='EDA and Analysis 5'!$D$3)*('Main data'!$D$2:$D$376='EDA and Analysis 5'!$C17),0),MATCH('EDA and Analysis 5'!AC$4,'Main data'!$E$1:$AP$1,0))</f>
        <v>162</v>
      </c>
      <c r="AD17" s="4" cm="1">
        <f t="array" ref="AD17">INDEX('Main data'!$E$1:$AP$376,MATCH(1,('Main data'!$A$1:$A$376='EDA and Analysis 5'!$D$3)*('Main data'!$D$2:$D$376='EDA and Analysis 5'!$C17),0),MATCH('EDA and Analysis 5'!AD$4,'Main data'!$E$1:$AP$1,0))</f>
        <v>166.2</v>
      </c>
      <c r="AE17" s="41">
        <v>7529.41</v>
      </c>
    </row>
    <row r="18" spans="3:31" ht="16.5" x14ac:dyDescent="0.25">
      <c r="C18" s="4" t="s">
        <v>286</v>
      </c>
      <c r="D18" s="4" cm="1">
        <f t="array" ref="D18">INDEX('Main data'!$E$1:$AP$376,MATCH(1,('Main data'!$A$1:$A$376='EDA and Analysis 5'!$D$3)*('Main data'!$D$2:$D$376='EDA and Analysis 5'!$C18),0),MATCH('EDA and Analysis 5'!D$4,'Main data'!$E$1:$AP$1,0))</f>
        <v>149.5</v>
      </c>
      <c r="E18" s="4" cm="1">
        <f t="array" ref="E18">INDEX('Main data'!$E$1:$AP$376,MATCH(1,('Main data'!$A$1:$A$376='EDA and Analysis 5'!$D$3)*('Main data'!$D$2:$D$376='EDA and Analysis 5'!$C18),0),MATCH('EDA and Analysis 5'!E$4,'Main data'!$E$1:$AP$1,0))</f>
        <v>198.7</v>
      </c>
      <c r="F18" s="4" cm="1">
        <f t="array" ref="F18">INDEX('Main data'!$E$1:$AP$376,MATCH(1,('Main data'!$A$1:$A$376='EDA and Analysis 5'!$D$3)*('Main data'!$D$2:$D$376='EDA and Analysis 5'!$C18),0),MATCH('EDA and Analysis 5'!F$4,'Main data'!$E$1:$AP$1,0))</f>
        <v>178.8</v>
      </c>
      <c r="G18" s="4" cm="1">
        <f t="array" ref="G18">INDEX('Main data'!$E$1:$AP$376,MATCH(1,('Main data'!$A$1:$A$376='EDA and Analysis 5'!$D$3)*('Main data'!$D$2:$D$376='EDA and Analysis 5'!$C18),0),MATCH('EDA and Analysis 5'!G$4,'Main data'!$E$1:$AP$1,0))</f>
        <v>160.5</v>
      </c>
      <c r="H18" s="4" cm="1">
        <f t="array" ref="H18">INDEX('Main data'!$E$1:$AP$376,MATCH(1,('Main data'!$A$1:$A$376='EDA and Analysis 5'!$D$3)*('Main data'!$D$2:$D$376='EDA and Analysis 5'!$C18),0),MATCH('EDA and Analysis 5'!H$4,'Main data'!$E$1:$AP$1,0))</f>
        <v>184.7</v>
      </c>
      <c r="I18" s="4" cm="1">
        <f t="array" ref="I18">INDEX('Main data'!$E$1:$AP$376,MATCH(1,('Main data'!$A$1:$A$376='EDA and Analysis 5'!$D$3)*('Main data'!$D$2:$D$376='EDA and Analysis 5'!$C18),0),MATCH('EDA and Analysis 5'!I$4,'Main data'!$E$1:$AP$1,0))</f>
        <v>153.69999999999999</v>
      </c>
      <c r="J18" s="4" cm="1">
        <f t="array" ref="J18">INDEX('Main data'!$E$1:$AP$376,MATCH(1,('Main data'!$A$1:$A$376='EDA and Analysis 5'!$D$3)*('Main data'!$D$2:$D$376='EDA and Analysis 5'!$C18),0),MATCH('EDA and Analysis 5'!J$4,'Main data'!$E$1:$AP$1,0))</f>
        <v>174.3</v>
      </c>
      <c r="K18" s="4" cm="1">
        <f t="array" ref="K18">INDEX('Main data'!$E$1:$AP$376,MATCH(1,('Main data'!$A$1:$A$376='EDA and Analysis 5'!$D$3)*('Main data'!$D$2:$D$376='EDA and Analysis 5'!$C18),0),MATCH('EDA and Analysis 5'!K$4,'Main data'!$E$1:$AP$1,0))</f>
        <v>163.9</v>
      </c>
      <c r="L18" s="4" cm="1">
        <f t="array" ref="L18">INDEX('Main data'!$E$1:$AP$376,MATCH(1,('Main data'!$A$1:$A$376='EDA and Analysis 5'!$D$3)*('Main data'!$D$2:$D$376='EDA and Analysis 5'!$C18),0),MATCH('EDA and Analysis 5'!L$4,'Main data'!$E$1:$AP$1,0))</f>
        <v>120</v>
      </c>
      <c r="M18" s="4" cm="1">
        <f t="array" ref="M18">INDEX('Main data'!$E$1:$AP$376,MATCH(1,('Main data'!$A$1:$A$376='EDA and Analysis 5'!$D$3)*('Main data'!$D$2:$D$376='EDA and Analysis 5'!$C18),0),MATCH('EDA and Analysis 5'!M$4,'Main data'!$E$1:$AP$1,0))</f>
        <v>172.1</v>
      </c>
      <c r="N18" s="4" cm="1">
        <f t="array" ref="N18">INDEX('Main data'!$E$1:$AP$376,MATCH(1,('Main data'!$A$1:$A$376='EDA and Analysis 5'!$D$3)*('Main data'!$D$2:$D$376='EDA and Analysis 5'!$C18),0),MATCH('EDA and Analysis 5'!N$4,'Main data'!$E$1:$AP$1,0))</f>
        <v>164.3</v>
      </c>
      <c r="O18" s="4" cm="1">
        <f t="array" ref="O18">INDEX('Main data'!$E$1:$AP$376,MATCH(1,('Main data'!$A$1:$A$376='EDA and Analysis 5'!$D$3)*('Main data'!$D$2:$D$376='EDA and Analysis 5'!$C18),0),MATCH('EDA and Analysis 5'!O$4,'Main data'!$E$1:$AP$1,0))</f>
        <v>177.3</v>
      </c>
      <c r="P18" s="4" cm="1">
        <f t="array" ref="P18">INDEX('Main data'!$E$1:$AP$376,MATCH(1,('Main data'!$A$1:$A$376='EDA and Analysis 5'!$D$3)*('Main data'!$D$2:$D$376='EDA and Analysis 5'!$C18),0),MATCH('EDA and Analysis 5'!P$4,'Main data'!$E$1:$AP$1,0))</f>
        <v>166.4</v>
      </c>
      <c r="Q18" s="4" cm="1">
        <f t="array" ref="Q18">INDEX('Main data'!$E$1:$AP$376,MATCH(1,('Main data'!$A$1:$A$376='EDA and Analysis 5'!$D$3)*('Main data'!$D$2:$D$376='EDA and Analysis 5'!$C18),0),MATCH('EDA and Analysis 5'!Q$4,'Main data'!$E$1:$AP$1,0))</f>
        <v>192.2</v>
      </c>
      <c r="R18" s="4" cm="1">
        <f t="array" ref="R18">INDEX('Main data'!$E$1:$AP$376,MATCH(1,('Main data'!$A$1:$A$376='EDA and Analysis 5'!$D$3)*('Main data'!$D$2:$D$376='EDA and Analysis 5'!$C18),0),MATCH('EDA and Analysis 5'!R$4,'Main data'!$E$1:$AP$1,0))</f>
        <v>169.9</v>
      </c>
      <c r="S18" s="4" cm="1">
        <f t="array" ref="S18">INDEX('Main data'!$E$1:$AP$376,MATCH(1,('Main data'!$A$1:$A$376='EDA and Analysis 5'!$D$3)*('Main data'!$D$2:$D$376='EDA and Analysis 5'!$C18),0),MATCH('EDA and Analysis 5'!S$4,'Main data'!$E$1:$AP$1,0))</f>
        <v>160.69999999999999</v>
      </c>
      <c r="T18" s="4" cm="1">
        <f t="array" ref="T18">INDEX('Main data'!$E$1:$AP$376,MATCH(1,('Main data'!$A$1:$A$376='EDA and Analysis 5'!$D$3)*('Main data'!$D$2:$D$376='EDA and Analysis 5'!$C18),0),MATCH('EDA and Analysis 5'!T$4,'Main data'!$E$1:$AP$1,0))</f>
        <v>168.5</v>
      </c>
      <c r="U18" s="4" cm="1">
        <f t="array" ref="U18">INDEX('Main data'!$E$1:$AP$376,MATCH(1,('Main data'!$A$1:$A$376='EDA and Analysis 5'!$D$3)*('Main data'!$D$2:$D$376='EDA and Analysis 5'!$C18),0),MATCH('EDA and Analysis 5'!U$4,'Main data'!$E$1:$AP$1,0))</f>
        <v>164.5</v>
      </c>
      <c r="V18" s="4" cm="1">
        <f t="array" ref="V18">INDEX('Main data'!$E$1:$AP$376,MATCH(1,('Main data'!$A$1:$A$376='EDA and Analysis 5'!$D$3)*('Main data'!$D$2:$D$376='EDA and Analysis 5'!$C18),0),MATCH('EDA and Analysis 5'!V$4,'Main data'!$E$1:$AP$1,0))</f>
        <v>164.2</v>
      </c>
      <c r="W18" s="4" cm="1">
        <f t="array" ref="W18">INDEX('Main data'!$E$1:$AP$376,MATCH(1,('Main data'!$A$1:$A$376='EDA and Analysis 5'!$D$3)*('Main data'!$D$2:$D$376='EDA and Analysis 5'!$C18),0),MATCH('EDA and Analysis 5'!W$4,'Main data'!$E$1:$AP$1,0))</f>
        <v>161.1</v>
      </c>
      <c r="X18" s="4" cm="1">
        <f t="array" ref="X18">INDEX('Main data'!$E$1:$AP$376,MATCH(1,('Main data'!$A$1:$A$376='EDA and Analysis 5'!$D$3)*('Main data'!$D$2:$D$376='EDA and Analysis 5'!$C18),0),MATCH('EDA and Analysis 5'!X$4,'Main data'!$E$1:$AP$1,0))</f>
        <v>171.4</v>
      </c>
      <c r="Y18" s="4" cm="1">
        <f t="array" ref="Y18">INDEX('Main data'!$E$1:$AP$376,MATCH(1,('Main data'!$A$1:$A$376='EDA and Analysis 5'!$D$3)*('Main data'!$D$2:$D$376='EDA and Analysis 5'!$C18),0),MATCH('EDA and Analysis 5'!Y$4,'Main data'!$E$1:$AP$1,0))</f>
        <v>156.5</v>
      </c>
      <c r="Z18" s="4" cm="1">
        <f t="array" ref="Z18">INDEX('Main data'!$E$1:$AP$376,MATCH(1,('Main data'!$A$1:$A$376='EDA and Analysis 5'!$D$3)*('Main data'!$D$2:$D$376='EDA and Analysis 5'!$C18),0),MATCH('EDA and Analysis 5'!Z$4,'Main data'!$E$1:$AP$1,0))</f>
        <v>161.19999999999999</v>
      </c>
      <c r="AA18" s="4" cm="1">
        <f t="array" ref="AA18">INDEX('Main data'!$E$1:$AP$376,MATCH(1,('Main data'!$A$1:$A$376='EDA and Analysis 5'!$D$3)*('Main data'!$D$2:$D$376='EDA and Analysis 5'!$C18),0),MATCH('EDA and Analysis 5'!AA$4,'Main data'!$E$1:$AP$1,0))</f>
        <v>164.7</v>
      </c>
      <c r="AB18" s="4" cm="1">
        <f t="array" ref="AB18">INDEX('Main data'!$E$1:$AP$376,MATCH(1,('Main data'!$A$1:$A$376='EDA and Analysis 5'!$D$3)*('Main data'!$D$2:$D$376='EDA and Analysis 5'!$C18),0),MATCH('EDA and Analysis 5'!AB$4,'Main data'!$E$1:$AP$1,0))</f>
        <v>163</v>
      </c>
      <c r="AC18" s="4" cm="1">
        <f t="array" ref="AC18">INDEX('Main data'!$E$1:$AP$376,MATCH(1,('Main data'!$A$1:$A$376='EDA and Analysis 5'!$D$3)*('Main data'!$D$2:$D$376='EDA and Analysis 5'!$C18),0),MATCH('EDA and Analysis 5'!AC$4,'Main data'!$E$1:$AP$1,0))</f>
        <v>162.69999999999999</v>
      </c>
      <c r="AD18" s="4" cm="1">
        <f t="array" ref="AD18">INDEX('Main data'!$E$1:$AP$376,MATCH(1,('Main data'!$A$1:$A$376='EDA and Analysis 5'!$D$3)*('Main data'!$D$2:$D$376='EDA and Analysis 5'!$C18),0),MATCH('EDA and Analysis 5'!AD$4,'Main data'!$E$1:$AP$1,0))</f>
        <v>165.7</v>
      </c>
      <c r="AE18" s="41">
        <v>8448.01</v>
      </c>
    </row>
    <row r="19" spans="3:31" ht="16.5" x14ac:dyDescent="0.25">
      <c r="C19" s="4" t="s">
        <v>287</v>
      </c>
      <c r="D19" s="4" cm="1">
        <f t="array" ref="D19">INDEX('Main data'!$E$1:$AP$376,MATCH(1,('Main data'!$A$1:$A$376='EDA and Analysis 5'!$D$3)*('Main data'!$D$2:$D$376='EDA and Analysis 5'!$C19),0),MATCH('EDA and Analysis 5'!D$4,'Main data'!$E$1:$AP$1,0))</f>
        <v>150</v>
      </c>
      <c r="E19" s="4" cm="1">
        <f t="array" ref="E19">INDEX('Main data'!$E$1:$AP$376,MATCH(1,('Main data'!$A$1:$A$376='EDA and Analysis 5'!$D$3)*('Main data'!$D$2:$D$376='EDA and Analysis 5'!$C19),0),MATCH('EDA and Analysis 5'!E$4,'Main data'!$E$1:$AP$1,0))</f>
        <v>200.6</v>
      </c>
      <c r="F19" s="4" cm="1">
        <f t="array" ref="F19">INDEX('Main data'!$E$1:$AP$376,MATCH(1,('Main data'!$A$1:$A$376='EDA and Analysis 5'!$D$3)*('Main data'!$D$2:$D$376='EDA and Analysis 5'!$C19),0),MATCH('EDA and Analysis 5'!F$4,'Main data'!$E$1:$AP$1,0))</f>
        <v>175.8</v>
      </c>
      <c r="G19" s="4" cm="1">
        <f t="array" ref="G19">INDEX('Main data'!$E$1:$AP$376,MATCH(1,('Main data'!$A$1:$A$376='EDA and Analysis 5'!$D$3)*('Main data'!$D$2:$D$376='EDA and Analysis 5'!$C19),0),MATCH('EDA and Analysis 5'!G$4,'Main data'!$E$1:$AP$1,0))</f>
        <v>160.69999999999999</v>
      </c>
      <c r="H19" s="4" cm="1">
        <f t="array" ref="H19">INDEX('Main data'!$E$1:$AP$376,MATCH(1,('Main data'!$A$1:$A$376='EDA and Analysis 5'!$D$3)*('Main data'!$D$2:$D$376='EDA and Analysis 5'!$C19),0),MATCH('EDA and Analysis 5'!H$4,'Main data'!$E$1:$AP$1,0))</f>
        <v>184.9</v>
      </c>
      <c r="I19" s="4" cm="1">
        <f t="array" ref="I19">INDEX('Main data'!$E$1:$AP$376,MATCH(1,('Main data'!$A$1:$A$376='EDA and Analysis 5'!$D$3)*('Main data'!$D$2:$D$376='EDA and Analysis 5'!$C19),0),MATCH('EDA and Analysis 5'!I$4,'Main data'!$E$1:$AP$1,0))</f>
        <v>153.69999999999999</v>
      </c>
      <c r="J19" s="4" cm="1">
        <f t="array" ref="J19">INDEX('Main data'!$E$1:$AP$376,MATCH(1,('Main data'!$A$1:$A$376='EDA and Analysis 5'!$D$3)*('Main data'!$D$2:$D$376='EDA and Analysis 5'!$C19),0),MATCH('EDA and Analysis 5'!J$4,'Main data'!$E$1:$AP$1,0))</f>
        <v>169.7</v>
      </c>
      <c r="K19" s="4" cm="1">
        <f t="array" ref="K19">INDEX('Main data'!$E$1:$AP$376,MATCH(1,('Main data'!$A$1:$A$376='EDA and Analysis 5'!$D$3)*('Main data'!$D$2:$D$376='EDA and Analysis 5'!$C19),0),MATCH('EDA and Analysis 5'!K$4,'Main data'!$E$1:$AP$1,0))</f>
        <v>163.69999999999999</v>
      </c>
      <c r="L19" s="4" cm="1">
        <f t="array" ref="L19">INDEX('Main data'!$E$1:$AP$376,MATCH(1,('Main data'!$A$1:$A$376='EDA and Analysis 5'!$D$3)*('Main data'!$D$2:$D$376='EDA and Analysis 5'!$C19),0),MATCH('EDA and Analysis 5'!L$4,'Main data'!$E$1:$AP$1,0))</f>
        <v>118.9</v>
      </c>
      <c r="M19" s="4" cm="1">
        <f t="array" ref="M19">INDEX('Main data'!$E$1:$AP$376,MATCH(1,('Main data'!$A$1:$A$376='EDA and Analysis 5'!$D$3)*('Main data'!$D$2:$D$376='EDA and Analysis 5'!$C19),0),MATCH('EDA and Analysis 5'!M$4,'Main data'!$E$1:$AP$1,0))</f>
        <v>174.3</v>
      </c>
      <c r="N19" s="4" cm="1">
        <f t="array" ref="N19">INDEX('Main data'!$E$1:$AP$376,MATCH(1,('Main data'!$A$1:$A$376='EDA and Analysis 5'!$D$3)*('Main data'!$D$2:$D$376='EDA and Analysis 5'!$C19),0),MATCH('EDA and Analysis 5'!N$4,'Main data'!$E$1:$AP$1,0))</f>
        <v>164.7</v>
      </c>
      <c r="O19" s="4" cm="1">
        <f t="array" ref="O19">INDEX('Main data'!$E$1:$AP$376,MATCH(1,('Main data'!$A$1:$A$376='EDA and Analysis 5'!$D$3)*('Main data'!$D$2:$D$376='EDA and Analysis 5'!$C19),0),MATCH('EDA and Analysis 5'!O$4,'Main data'!$E$1:$AP$1,0))</f>
        <v>178</v>
      </c>
      <c r="P19" s="4" cm="1">
        <f t="array" ref="P19">INDEX('Main data'!$E$1:$AP$376,MATCH(1,('Main data'!$A$1:$A$376='EDA and Analysis 5'!$D$3)*('Main data'!$D$2:$D$376='EDA and Analysis 5'!$C19),0),MATCH('EDA and Analysis 5'!P$4,'Main data'!$E$1:$AP$1,0))</f>
        <v>166.2</v>
      </c>
      <c r="Q19" s="4" cm="1">
        <f t="array" ref="Q19">INDEX('Main data'!$E$1:$AP$376,MATCH(1,('Main data'!$A$1:$A$376='EDA and Analysis 5'!$D$3)*('Main data'!$D$2:$D$376='EDA and Analysis 5'!$C19),0),MATCH('EDA and Analysis 5'!Q$4,'Main data'!$E$1:$AP$1,0))</f>
        <v>192.8</v>
      </c>
      <c r="R19" s="4" cm="1">
        <f t="array" ref="R19">INDEX('Main data'!$E$1:$AP$376,MATCH(1,('Main data'!$A$1:$A$376='EDA and Analysis 5'!$D$3)*('Main data'!$D$2:$D$376='EDA and Analysis 5'!$C19),0),MATCH('EDA and Analysis 5'!R$4,'Main data'!$E$1:$AP$1,0))</f>
        <v>170.8</v>
      </c>
      <c r="S19" s="4" cm="1">
        <f t="array" ref="S19">INDEX('Main data'!$E$1:$AP$376,MATCH(1,('Main data'!$A$1:$A$376='EDA and Analysis 5'!$D$3)*('Main data'!$D$2:$D$376='EDA and Analysis 5'!$C19),0),MATCH('EDA and Analysis 5'!S$4,'Main data'!$E$1:$AP$1,0))</f>
        <v>162.4</v>
      </c>
      <c r="T19" s="4" cm="1">
        <f t="array" ref="T19">INDEX('Main data'!$E$1:$AP$376,MATCH(1,('Main data'!$A$1:$A$376='EDA and Analysis 5'!$D$3)*('Main data'!$D$2:$D$376='EDA and Analysis 5'!$C19),0),MATCH('EDA and Analysis 5'!T$4,'Main data'!$E$1:$AP$1,0))</f>
        <v>169.6</v>
      </c>
      <c r="U19" s="4" cm="1">
        <f t="array" ref="U19">INDEX('Main data'!$E$1:$AP$376,MATCH(1,('Main data'!$A$1:$A$376='EDA and Analysis 5'!$D$3)*('Main data'!$D$2:$D$376='EDA and Analysis 5'!$C19),0),MATCH('EDA and Analysis 5'!U$4,'Main data'!$E$1:$AP$1,0))</f>
        <v>165.5</v>
      </c>
      <c r="V19" s="4" cm="1">
        <f t="array" ref="V19">INDEX('Main data'!$E$1:$AP$376,MATCH(1,('Main data'!$A$1:$A$376='EDA and Analysis 5'!$D$3)*('Main data'!$D$2:$D$376='EDA and Analysis 5'!$C19),0),MATCH('EDA and Analysis 5'!V$4,'Main data'!$E$1:$AP$1,0))</f>
        <v>165.7</v>
      </c>
      <c r="W19" s="4" cm="1">
        <f t="array" ref="W19">INDEX('Main data'!$E$1:$AP$376,MATCH(1,('Main data'!$A$1:$A$376='EDA and Analysis 5'!$D$3)*('Main data'!$D$2:$D$376='EDA and Analysis 5'!$C19),0),MATCH('EDA and Analysis 5'!W$4,'Main data'!$E$1:$AP$1,0))</f>
        <v>161.80000000000001</v>
      </c>
      <c r="X19" s="4" cm="1">
        <f t="array" ref="X19">INDEX('Main data'!$E$1:$AP$376,MATCH(1,('Main data'!$A$1:$A$376='EDA and Analysis 5'!$D$3)*('Main data'!$D$2:$D$376='EDA and Analysis 5'!$C19),0),MATCH('EDA and Analysis 5'!X$4,'Main data'!$E$1:$AP$1,0))</f>
        <v>172.2</v>
      </c>
      <c r="Y19" s="4" cm="1">
        <f t="array" ref="Y19">INDEX('Main data'!$E$1:$AP$376,MATCH(1,('Main data'!$A$1:$A$376='EDA and Analysis 5'!$D$3)*('Main data'!$D$2:$D$376='EDA and Analysis 5'!$C19),0),MATCH('EDA and Analysis 5'!Y$4,'Main data'!$E$1:$AP$1,0))</f>
        <v>156.9</v>
      </c>
      <c r="Z19" s="4" cm="1">
        <f t="array" ref="Z19">INDEX('Main data'!$E$1:$AP$376,MATCH(1,('Main data'!$A$1:$A$376='EDA and Analysis 5'!$D$3)*('Main data'!$D$2:$D$376='EDA and Analysis 5'!$C19),0),MATCH('EDA and Analysis 5'!Z$4,'Main data'!$E$1:$AP$1,0))</f>
        <v>162.1</v>
      </c>
      <c r="AA19" s="4" cm="1">
        <f t="array" ref="AA19">INDEX('Main data'!$E$1:$AP$376,MATCH(1,('Main data'!$A$1:$A$376='EDA and Analysis 5'!$D$3)*('Main data'!$D$2:$D$376='EDA and Analysis 5'!$C19),0),MATCH('EDA and Analysis 5'!AA$4,'Main data'!$E$1:$AP$1,0))</f>
        <v>165.4</v>
      </c>
      <c r="AB19" s="4" cm="1">
        <f t="array" ref="AB19">INDEX('Main data'!$E$1:$AP$376,MATCH(1,('Main data'!$A$1:$A$376='EDA and Analysis 5'!$D$3)*('Main data'!$D$2:$D$376='EDA and Analysis 5'!$C19),0),MATCH('EDA and Analysis 5'!AB$4,'Main data'!$E$1:$AP$1,0))</f>
        <v>164.4</v>
      </c>
      <c r="AC19" s="4" cm="1">
        <f t="array" ref="AC19">INDEX('Main data'!$E$1:$AP$376,MATCH(1,('Main data'!$A$1:$A$376='EDA and Analysis 5'!$D$3)*('Main data'!$D$2:$D$376='EDA and Analysis 5'!$C19),0),MATCH('EDA and Analysis 5'!AC$4,'Main data'!$E$1:$AP$1,0))</f>
        <v>163.5</v>
      </c>
      <c r="AD19" s="4" cm="1">
        <f t="array" ref="AD19">INDEX('Main data'!$E$1:$AP$376,MATCH(1,('Main data'!$A$1:$A$376='EDA and Analysis 5'!$D$3)*('Main data'!$D$2:$D$376='EDA and Analysis 5'!$C19),0),MATCH('EDA and Analysis 5'!AD$4,'Main data'!$E$1:$AP$1,0))</f>
        <v>166.1</v>
      </c>
      <c r="AE19" s="41">
        <v>9238.74</v>
      </c>
    </row>
    <row r="20" spans="3:31" ht="16.5" x14ac:dyDescent="0.25">
      <c r="C20" s="4" t="s">
        <v>288</v>
      </c>
      <c r="D20" s="4" cm="1">
        <f t="array" ref="D20">INDEX('Main data'!$E$1:$AP$376,MATCH(1,('Main data'!$A$1:$A$376='EDA and Analysis 5'!$D$3)*('Main data'!$D$2:$D$376='EDA and Analysis 5'!$C20),0),MATCH('EDA and Analysis 5'!D$4,'Main data'!$E$1:$AP$1,0))</f>
        <v>151.30000000000001</v>
      </c>
      <c r="E20" s="4" cm="1">
        <f t="array" ref="E20">INDEX('Main data'!$E$1:$AP$376,MATCH(1,('Main data'!$A$1:$A$376='EDA and Analysis 5'!$D$3)*('Main data'!$D$2:$D$376='EDA and Analysis 5'!$C20),0),MATCH('EDA and Analysis 5'!E$4,'Main data'!$E$1:$AP$1,0))</f>
        <v>210.7</v>
      </c>
      <c r="F20" s="4" cm="1">
        <f t="array" ref="F20">INDEX('Main data'!$E$1:$AP$376,MATCH(1,('Main data'!$A$1:$A$376='EDA and Analysis 5'!$D$3)*('Main data'!$D$2:$D$376='EDA and Analysis 5'!$C20),0),MATCH('EDA and Analysis 5'!F$4,'Main data'!$E$1:$AP$1,0))</f>
        <v>167.8</v>
      </c>
      <c r="G20" s="4" cm="1">
        <f t="array" ref="G20">INDEX('Main data'!$E$1:$AP$376,MATCH(1,('Main data'!$A$1:$A$376='EDA and Analysis 5'!$D$3)*('Main data'!$D$2:$D$376='EDA and Analysis 5'!$C20),0),MATCH('EDA and Analysis 5'!G$4,'Main data'!$E$1:$AP$1,0))</f>
        <v>162.19999999999999</v>
      </c>
      <c r="H20" s="4" cm="1">
        <f t="array" ref="H20">INDEX('Main data'!$E$1:$AP$376,MATCH(1,('Main data'!$A$1:$A$376='EDA and Analysis 5'!$D$3)*('Main data'!$D$2:$D$376='EDA and Analysis 5'!$C20),0),MATCH('EDA and Analysis 5'!H$4,'Main data'!$E$1:$AP$1,0))</f>
        <v>194.6</v>
      </c>
      <c r="I20" s="4" cm="1">
        <f t="array" ref="I20">INDEX('Main data'!$E$1:$AP$376,MATCH(1,('Main data'!$A$1:$A$376='EDA and Analysis 5'!$D$3)*('Main data'!$D$2:$D$376='EDA and Analysis 5'!$C20),0),MATCH('EDA and Analysis 5'!I$4,'Main data'!$E$1:$AP$1,0))</f>
        <v>157.6</v>
      </c>
      <c r="J20" s="4" cm="1">
        <f t="array" ref="J20">INDEX('Main data'!$E$1:$AP$376,MATCH(1,('Main data'!$A$1:$A$376='EDA and Analysis 5'!$D$3)*('Main data'!$D$2:$D$376='EDA and Analysis 5'!$C20),0),MATCH('EDA and Analysis 5'!J$4,'Main data'!$E$1:$AP$1,0))</f>
        <v>166.9</v>
      </c>
      <c r="K20" s="4" cm="1">
        <f t="array" ref="K20">INDEX('Main data'!$E$1:$AP$376,MATCH(1,('Main data'!$A$1:$A$376='EDA and Analysis 5'!$D$3)*('Main data'!$D$2:$D$376='EDA and Analysis 5'!$C20),0),MATCH('EDA and Analysis 5'!K$4,'Main data'!$E$1:$AP$1,0))</f>
        <v>163.9</v>
      </c>
      <c r="L20" s="4" cm="1">
        <f t="array" ref="L20">INDEX('Main data'!$E$1:$AP$376,MATCH(1,('Main data'!$A$1:$A$376='EDA and Analysis 5'!$D$3)*('Main data'!$D$2:$D$376='EDA and Analysis 5'!$C20),0),MATCH('EDA and Analysis 5'!L$4,'Main data'!$E$1:$AP$1,0))</f>
        <v>118.8</v>
      </c>
      <c r="M20" s="4" cm="1">
        <f t="array" ref="M20">INDEX('Main data'!$E$1:$AP$376,MATCH(1,('Main data'!$A$1:$A$376='EDA and Analysis 5'!$D$3)*('Main data'!$D$2:$D$376='EDA and Analysis 5'!$C20),0),MATCH('EDA and Analysis 5'!M$4,'Main data'!$E$1:$AP$1,0))</f>
        <v>177.4</v>
      </c>
      <c r="N20" s="4" cm="1">
        <f t="array" ref="N20">INDEX('Main data'!$E$1:$AP$376,MATCH(1,('Main data'!$A$1:$A$376='EDA and Analysis 5'!$D$3)*('Main data'!$D$2:$D$376='EDA and Analysis 5'!$C20),0),MATCH('EDA and Analysis 5'!N$4,'Main data'!$E$1:$AP$1,0))</f>
        <v>165.3</v>
      </c>
      <c r="O20" s="4" cm="1">
        <f t="array" ref="O20">INDEX('Main data'!$E$1:$AP$376,MATCH(1,('Main data'!$A$1:$A$376='EDA and Analysis 5'!$D$3)*('Main data'!$D$2:$D$376='EDA and Analysis 5'!$C20),0),MATCH('EDA and Analysis 5'!O$4,'Main data'!$E$1:$AP$1,0))</f>
        <v>179.3</v>
      </c>
      <c r="P20" s="4" cm="1">
        <f t="array" ref="P20">INDEX('Main data'!$E$1:$AP$376,MATCH(1,('Main data'!$A$1:$A$376='EDA and Analysis 5'!$D$3)*('Main data'!$D$2:$D$376='EDA and Analysis 5'!$C20),0),MATCH('EDA and Analysis 5'!P$4,'Main data'!$E$1:$AP$1,0))</f>
        <v>168.4</v>
      </c>
      <c r="Q20" s="4" cm="1">
        <f t="array" ref="Q20">INDEX('Main data'!$E$1:$AP$376,MATCH(1,('Main data'!$A$1:$A$376='EDA and Analysis 5'!$D$3)*('Main data'!$D$2:$D$376='EDA and Analysis 5'!$C20),0),MATCH('EDA and Analysis 5'!Q$4,'Main data'!$E$1:$AP$1,0))</f>
        <v>193.7</v>
      </c>
      <c r="R20" s="4" cm="1">
        <f t="array" ref="R20">INDEX('Main data'!$E$1:$AP$376,MATCH(1,('Main data'!$A$1:$A$376='EDA and Analysis 5'!$D$3)*('Main data'!$D$2:$D$376='EDA and Analysis 5'!$C20),0),MATCH('EDA and Analysis 5'!R$4,'Main data'!$E$1:$AP$1,0))</f>
        <v>172.1</v>
      </c>
      <c r="S20" s="4" cm="1">
        <f t="array" ref="S20">INDEX('Main data'!$E$1:$AP$376,MATCH(1,('Main data'!$A$1:$A$376='EDA and Analysis 5'!$D$3)*('Main data'!$D$2:$D$376='EDA and Analysis 5'!$C20),0),MATCH('EDA and Analysis 5'!S$4,'Main data'!$E$1:$AP$1,0))</f>
        <v>164.6</v>
      </c>
      <c r="T20" s="4" cm="1">
        <f t="array" ref="T20">INDEX('Main data'!$E$1:$AP$376,MATCH(1,('Main data'!$A$1:$A$376='EDA and Analysis 5'!$D$3)*('Main data'!$D$2:$D$376='EDA and Analysis 5'!$C20),0),MATCH('EDA and Analysis 5'!T$4,'Main data'!$E$1:$AP$1,0))</f>
        <v>171.1</v>
      </c>
      <c r="U20" s="4" cm="1">
        <f t="array" ref="U20">INDEX('Main data'!$E$1:$AP$376,MATCH(1,('Main data'!$A$1:$A$376='EDA and Analysis 5'!$D$3)*('Main data'!$D$2:$D$376='EDA and Analysis 5'!$C20),0),MATCH('EDA and Analysis 5'!U$4,'Main data'!$E$1:$AP$1,0))</f>
        <v>165.3</v>
      </c>
      <c r="V20" s="4" cm="1">
        <f t="array" ref="V20">INDEX('Main data'!$E$1:$AP$376,MATCH(1,('Main data'!$A$1:$A$376='EDA and Analysis 5'!$D$3)*('Main data'!$D$2:$D$376='EDA and Analysis 5'!$C20),0),MATCH('EDA and Analysis 5'!V$4,'Main data'!$E$1:$AP$1,0))</f>
        <v>167.2</v>
      </c>
      <c r="W20" s="4" cm="1">
        <f t="array" ref="W20">INDEX('Main data'!$E$1:$AP$376,MATCH(1,('Main data'!$A$1:$A$376='EDA and Analysis 5'!$D$3)*('Main data'!$D$2:$D$376='EDA and Analysis 5'!$C20),0),MATCH('EDA and Analysis 5'!W$4,'Main data'!$E$1:$AP$1,0))</f>
        <v>162.80000000000001</v>
      </c>
      <c r="X20" s="4" cm="1">
        <f t="array" ref="X20">INDEX('Main data'!$E$1:$AP$376,MATCH(1,('Main data'!$A$1:$A$376='EDA and Analysis 5'!$D$3)*('Main data'!$D$2:$D$376='EDA and Analysis 5'!$C20),0),MATCH('EDA and Analysis 5'!X$4,'Main data'!$E$1:$AP$1,0))</f>
        <v>173</v>
      </c>
      <c r="Y20" s="4" cm="1">
        <f t="array" ref="Y20">INDEX('Main data'!$E$1:$AP$376,MATCH(1,('Main data'!$A$1:$A$376='EDA and Analysis 5'!$D$3)*('Main data'!$D$2:$D$376='EDA and Analysis 5'!$C20),0),MATCH('EDA and Analysis 5'!Y$4,'Main data'!$E$1:$AP$1,0))</f>
        <v>157.9</v>
      </c>
      <c r="Z20" s="4" cm="1">
        <f t="array" ref="Z20">INDEX('Main data'!$E$1:$AP$376,MATCH(1,('Main data'!$A$1:$A$376='EDA and Analysis 5'!$D$3)*('Main data'!$D$2:$D$376='EDA and Analysis 5'!$C20),0),MATCH('EDA and Analysis 5'!Z$4,'Main data'!$E$1:$AP$1,0))</f>
        <v>163.30000000000001</v>
      </c>
      <c r="AA20" s="4" cm="1">
        <f t="array" ref="AA20">INDEX('Main data'!$E$1:$AP$376,MATCH(1,('Main data'!$A$1:$A$376='EDA and Analysis 5'!$D$3)*('Main data'!$D$2:$D$376='EDA and Analysis 5'!$C20),0),MATCH('EDA and Analysis 5'!AA$4,'Main data'!$E$1:$AP$1,0))</f>
        <v>166</v>
      </c>
      <c r="AB20" s="4" cm="1">
        <f t="array" ref="AB20">INDEX('Main data'!$E$1:$AP$376,MATCH(1,('Main data'!$A$1:$A$376='EDA and Analysis 5'!$D$3)*('Main data'!$D$2:$D$376='EDA and Analysis 5'!$C20),0),MATCH('EDA and Analysis 5'!AB$4,'Main data'!$E$1:$AP$1,0))</f>
        <v>167.2</v>
      </c>
      <c r="AC20" s="4" cm="1">
        <f t="array" ref="AC20">INDEX('Main data'!$E$1:$AP$376,MATCH(1,('Main data'!$A$1:$A$376='EDA and Analysis 5'!$D$3)*('Main data'!$D$2:$D$376='EDA and Analysis 5'!$C20),0),MATCH('EDA and Analysis 5'!AC$4,'Main data'!$E$1:$AP$1,0))</f>
        <v>164.6</v>
      </c>
      <c r="AD20" s="4" cm="1">
        <f t="array" ref="AD20">INDEX('Main data'!$E$1:$AP$376,MATCH(1,('Main data'!$A$1:$A$376='EDA and Analysis 5'!$D$3)*('Main data'!$D$2:$D$376='EDA and Analysis 5'!$C20),0),MATCH('EDA and Analysis 5'!AD$4,'Main data'!$E$1:$AP$1,0))</f>
        <v>167.7</v>
      </c>
      <c r="AE20" s="41">
        <v>9682.7800000000007</v>
      </c>
    </row>
    <row r="21" spans="3:31" ht="16.5" x14ac:dyDescent="0.25">
      <c r="C21" s="4" t="s">
        <v>289</v>
      </c>
      <c r="D21" s="4" cm="1">
        <f t="array" ref="D21">INDEX('Main data'!$E$1:$AP$376,MATCH(1,('Main data'!$A$1:$A$376='EDA and Analysis 5'!$D$3)*('Main data'!$D$2:$D$376='EDA and Analysis 5'!$C21),0),MATCH('EDA and Analysis 5'!D$4,'Main data'!$E$1:$AP$1,0))</f>
        <v>152.9</v>
      </c>
      <c r="E21" s="4" cm="1">
        <f t="array" ref="E21">INDEX('Main data'!$E$1:$AP$376,MATCH(1,('Main data'!$A$1:$A$376='EDA and Analysis 5'!$D$3)*('Main data'!$D$2:$D$376='EDA and Analysis 5'!$C21),0),MATCH('EDA and Analysis 5'!E$4,'Main data'!$E$1:$AP$1,0))</f>
        <v>211.8</v>
      </c>
      <c r="F21" s="4" cm="1">
        <f t="array" ref="F21">INDEX('Main data'!$E$1:$AP$376,MATCH(1,('Main data'!$A$1:$A$376='EDA and Analysis 5'!$D$3)*('Main data'!$D$2:$D$376='EDA and Analysis 5'!$C21),0),MATCH('EDA and Analysis 5'!F$4,'Main data'!$E$1:$AP$1,0))</f>
        <v>164.5</v>
      </c>
      <c r="G21" s="4" cm="1">
        <f t="array" ref="G21">INDEX('Main data'!$E$1:$AP$376,MATCH(1,('Main data'!$A$1:$A$376='EDA and Analysis 5'!$D$3)*('Main data'!$D$2:$D$376='EDA and Analysis 5'!$C21),0),MATCH('EDA and Analysis 5'!G$4,'Main data'!$E$1:$AP$1,0))</f>
        <v>163.9</v>
      </c>
      <c r="H21" s="4" cm="1">
        <f t="array" ref="H21">INDEX('Main data'!$E$1:$AP$376,MATCH(1,('Main data'!$A$1:$A$376='EDA and Analysis 5'!$D$3)*('Main data'!$D$2:$D$376='EDA and Analysis 5'!$C21),0),MATCH('EDA and Analysis 5'!H$4,'Main data'!$E$1:$AP$1,0))</f>
        <v>199.5</v>
      </c>
      <c r="I21" s="4" cm="1">
        <f t="array" ref="I21">INDEX('Main data'!$E$1:$AP$376,MATCH(1,('Main data'!$A$1:$A$376='EDA and Analysis 5'!$D$3)*('Main data'!$D$2:$D$376='EDA and Analysis 5'!$C21),0),MATCH('EDA and Analysis 5'!I$4,'Main data'!$E$1:$AP$1,0))</f>
        <v>172.6</v>
      </c>
      <c r="J21" s="4" cm="1">
        <f t="array" ref="J21">INDEX('Main data'!$E$1:$AP$376,MATCH(1,('Main data'!$A$1:$A$376='EDA and Analysis 5'!$D$3)*('Main data'!$D$2:$D$376='EDA and Analysis 5'!$C21),0),MATCH('EDA and Analysis 5'!J$4,'Main data'!$E$1:$AP$1,0))</f>
        <v>166.2</v>
      </c>
      <c r="K21" s="4" cm="1">
        <f t="array" ref="K21">INDEX('Main data'!$E$1:$AP$376,MATCH(1,('Main data'!$A$1:$A$376='EDA and Analysis 5'!$D$3)*('Main data'!$D$2:$D$376='EDA and Analysis 5'!$C21),0),MATCH('EDA and Analysis 5'!K$4,'Main data'!$E$1:$AP$1,0))</f>
        <v>164.7</v>
      </c>
      <c r="L21" s="4" cm="1">
        <f t="array" ref="L21">INDEX('Main data'!$E$1:$AP$376,MATCH(1,('Main data'!$A$1:$A$376='EDA and Analysis 5'!$D$3)*('Main data'!$D$2:$D$376='EDA and Analysis 5'!$C21),0),MATCH('EDA and Analysis 5'!L$4,'Main data'!$E$1:$AP$1,0))</f>
        <v>119</v>
      </c>
      <c r="M21" s="4" cm="1">
        <f t="array" ref="M21">INDEX('Main data'!$E$1:$AP$376,MATCH(1,('Main data'!$A$1:$A$376='EDA and Analysis 5'!$D$3)*('Main data'!$D$2:$D$376='EDA and Analysis 5'!$C21),0),MATCH('EDA and Analysis 5'!M$4,'Main data'!$E$1:$AP$1,0))</f>
        <v>181.3</v>
      </c>
      <c r="N21" s="4" cm="1">
        <f t="array" ref="N21">INDEX('Main data'!$E$1:$AP$376,MATCH(1,('Main data'!$A$1:$A$376='EDA and Analysis 5'!$D$3)*('Main data'!$D$2:$D$376='EDA and Analysis 5'!$C21),0),MATCH('EDA and Analysis 5'!N$4,'Main data'!$E$1:$AP$1,0))</f>
        <v>166.2</v>
      </c>
      <c r="O21" s="4" cm="1">
        <f t="array" ref="O21">INDEX('Main data'!$E$1:$AP$376,MATCH(1,('Main data'!$A$1:$A$376='EDA and Analysis 5'!$D$3)*('Main data'!$D$2:$D$376='EDA and Analysis 5'!$C21),0),MATCH('EDA and Analysis 5'!O$4,'Main data'!$E$1:$AP$1,0))</f>
        <v>180.9</v>
      </c>
      <c r="P21" s="4" cm="1">
        <f t="array" ref="P21">INDEX('Main data'!$E$1:$AP$376,MATCH(1,('Main data'!$A$1:$A$376='EDA and Analysis 5'!$D$3)*('Main data'!$D$2:$D$376='EDA and Analysis 5'!$C21),0),MATCH('EDA and Analysis 5'!P$4,'Main data'!$E$1:$AP$1,0))</f>
        <v>170.8</v>
      </c>
      <c r="Q21" s="4" cm="1">
        <f t="array" ref="Q21">INDEX('Main data'!$E$1:$AP$376,MATCH(1,('Main data'!$A$1:$A$376='EDA and Analysis 5'!$D$3)*('Main data'!$D$2:$D$376='EDA and Analysis 5'!$C21),0),MATCH('EDA and Analysis 5'!Q$4,'Main data'!$E$1:$AP$1,0))</f>
        <v>193.9</v>
      </c>
      <c r="R21" s="4" cm="1">
        <f t="array" ref="R21">INDEX('Main data'!$E$1:$AP$376,MATCH(1,('Main data'!$A$1:$A$376='EDA and Analysis 5'!$D$3)*('Main data'!$D$2:$D$376='EDA and Analysis 5'!$C21),0),MATCH('EDA and Analysis 5'!R$4,'Main data'!$E$1:$AP$1,0))</f>
        <v>173.9</v>
      </c>
      <c r="S21" s="4" cm="1">
        <f t="array" ref="S21">INDEX('Main data'!$E$1:$AP$376,MATCH(1,('Main data'!$A$1:$A$376='EDA and Analysis 5'!$D$3)*('Main data'!$D$2:$D$376='EDA and Analysis 5'!$C21),0),MATCH('EDA and Analysis 5'!S$4,'Main data'!$E$1:$AP$1,0))</f>
        <v>166.5</v>
      </c>
      <c r="T21" s="4" cm="1">
        <f t="array" ref="T21">INDEX('Main data'!$E$1:$AP$376,MATCH(1,('Main data'!$A$1:$A$376='EDA and Analysis 5'!$D$3)*('Main data'!$D$2:$D$376='EDA and Analysis 5'!$C21),0),MATCH('EDA and Analysis 5'!T$4,'Main data'!$E$1:$AP$1,0))</f>
        <v>172.8</v>
      </c>
      <c r="U21" s="4" cm="1">
        <f t="array" ref="U21">INDEX('Main data'!$E$1:$AP$376,MATCH(1,('Main data'!$A$1:$A$376='EDA and Analysis 5'!$D$3)*('Main data'!$D$2:$D$376='EDA and Analysis 5'!$C21),0),MATCH('EDA and Analysis 5'!U$4,'Main data'!$E$1:$AP$1,0))</f>
        <v>167</v>
      </c>
      <c r="V21" s="4" cm="1">
        <f t="array" ref="V21">INDEX('Main data'!$E$1:$AP$376,MATCH(1,('Main data'!$A$1:$A$376='EDA and Analysis 5'!$D$3)*('Main data'!$D$2:$D$376='EDA and Analysis 5'!$C21),0),MATCH('EDA and Analysis 5'!V$4,'Main data'!$E$1:$AP$1,0))</f>
        <v>172.2</v>
      </c>
      <c r="W21" s="4" cm="1">
        <f t="array" ref="W21">INDEX('Main data'!$E$1:$AP$376,MATCH(1,('Main data'!$A$1:$A$376='EDA and Analysis 5'!$D$3)*('Main data'!$D$2:$D$376='EDA and Analysis 5'!$C21),0),MATCH('EDA and Analysis 5'!W$4,'Main data'!$E$1:$AP$1,0))</f>
        <v>164</v>
      </c>
      <c r="X21" s="4" cm="1">
        <f t="array" ref="X21">INDEX('Main data'!$E$1:$AP$376,MATCH(1,('Main data'!$A$1:$A$376='EDA and Analysis 5'!$D$3)*('Main data'!$D$2:$D$376='EDA and Analysis 5'!$C21),0),MATCH('EDA and Analysis 5'!X$4,'Main data'!$E$1:$AP$1,0))</f>
        <v>174</v>
      </c>
      <c r="Y21" s="4" cm="1">
        <f t="array" ref="Y21">INDEX('Main data'!$E$1:$AP$376,MATCH(1,('Main data'!$A$1:$A$376='EDA and Analysis 5'!$D$3)*('Main data'!$D$2:$D$376='EDA and Analysis 5'!$C21),0),MATCH('EDA and Analysis 5'!Y$4,'Main data'!$E$1:$AP$1,0))</f>
        <v>162.6</v>
      </c>
      <c r="Z21" s="4" cm="1">
        <f t="array" ref="Z21">INDEX('Main data'!$E$1:$AP$376,MATCH(1,('Main data'!$A$1:$A$376='EDA and Analysis 5'!$D$3)*('Main data'!$D$2:$D$376='EDA and Analysis 5'!$C21),0),MATCH('EDA and Analysis 5'!Z$4,'Main data'!$E$1:$AP$1,0))</f>
        <v>164.4</v>
      </c>
      <c r="AA21" s="4" cm="1">
        <f t="array" ref="AA21">INDEX('Main data'!$E$1:$AP$376,MATCH(1,('Main data'!$A$1:$A$376='EDA and Analysis 5'!$D$3)*('Main data'!$D$2:$D$376='EDA and Analysis 5'!$C21),0),MATCH('EDA and Analysis 5'!AA$4,'Main data'!$E$1:$AP$1,0))</f>
        <v>166.9</v>
      </c>
      <c r="AB21" s="4" cm="1">
        <f t="array" ref="AB21">INDEX('Main data'!$E$1:$AP$376,MATCH(1,('Main data'!$A$1:$A$376='EDA and Analysis 5'!$D$3)*('Main data'!$D$2:$D$376='EDA and Analysis 5'!$C21),0),MATCH('EDA and Analysis 5'!AB$4,'Main data'!$E$1:$AP$1,0))</f>
        <v>168.8</v>
      </c>
      <c r="AC21" s="4" cm="1">
        <f t="array" ref="AC21">INDEX('Main data'!$E$1:$AP$376,MATCH(1,('Main data'!$A$1:$A$376='EDA and Analysis 5'!$D$3)*('Main data'!$D$2:$D$376='EDA and Analysis 5'!$C21),0),MATCH('EDA and Analysis 5'!AC$4,'Main data'!$E$1:$AP$1,0))</f>
        <v>166.8</v>
      </c>
      <c r="AD21" s="4" cm="1">
        <f t="array" ref="AD21">INDEX('Main data'!$E$1:$AP$376,MATCH(1,('Main data'!$A$1:$A$376='EDA and Analysis 5'!$D$3)*('Main data'!$D$2:$D$376='EDA and Analysis 5'!$C21),0),MATCH('EDA and Analysis 5'!AD$4,'Main data'!$E$1:$AP$1,0))</f>
        <v>170.1</v>
      </c>
      <c r="AE21" s="41">
        <v>10887.97</v>
      </c>
    </row>
    <row r="22" spans="3:31" ht="16.5" x14ac:dyDescent="0.25">
      <c r="C22" s="4" t="s">
        <v>290</v>
      </c>
      <c r="D22" s="4" cm="1">
        <f t="array" ref="D22">INDEX('Main data'!$E$1:$AP$376,MATCH(1,('Main data'!$A$1:$A$376='EDA and Analysis 5'!$D$3)*('Main data'!$D$2:$D$376='EDA and Analysis 5'!$C22),0),MATCH('EDA and Analysis 5'!D$4,'Main data'!$E$1:$AP$1,0))</f>
        <v>154.1</v>
      </c>
      <c r="E22" s="4" cm="1">
        <f t="array" ref="E22">INDEX('Main data'!$E$1:$AP$376,MATCH(1,('Main data'!$A$1:$A$376='EDA and Analysis 5'!$D$3)*('Main data'!$D$2:$D$376='EDA and Analysis 5'!$C22),0),MATCH('EDA and Analysis 5'!E$4,'Main data'!$E$1:$AP$1,0))</f>
        <v>217</v>
      </c>
      <c r="F22" s="4" cm="1">
        <f t="array" ref="F22">INDEX('Main data'!$E$1:$AP$376,MATCH(1,('Main data'!$A$1:$A$376='EDA and Analysis 5'!$D$3)*('Main data'!$D$2:$D$376='EDA and Analysis 5'!$C22),0),MATCH('EDA and Analysis 5'!F$4,'Main data'!$E$1:$AP$1,0))</f>
        <v>162.4</v>
      </c>
      <c r="G22" s="4" cm="1">
        <f t="array" ref="G22">INDEX('Main data'!$E$1:$AP$376,MATCH(1,('Main data'!$A$1:$A$376='EDA and Analysis 5'!$D$3)*('Main data'!$D$2:$D$376='EDA and Analysis 5'!$C22),0),MATCH('EDA and Analysis 5'!G$4,'Main data'!$E$1:$AP$1,0))</f>
        <v>164.9</v>
      </c>
      <c r="H22" s="4" cm="1">
        <f t="array" ref="H22">INDEX('Main data'!$E$1:$AP$376,MATCH(1,('Main data'!$A$1:$A$376='EDA and Analysis 5'!$D$3)*('Main data'!$D$2:$D$376='EDA and Analysis 5'!$C22),0),MATCH('EDA and Analysis 5'!H$4,'Main data'!$E$1:$AP$1,0))</f>
        <v>202.4</v>
      </c>
      <c r="I22" s="4" cm="1">
        <f t="array" ref="I22">INDEX('Main data'!$E$1:$AP$376,MATCH(1,('Main data'!$A$1:$A$376='EDA and Analysis 5'!$D$3)*('Main data'!$D$2:$D$376='EDA and Analysis 5'!$C22),0),MATCH('EDA and Analysis 5'!I$4,'Main data'!$E$1:$AP$1,0))</f>
        <v>171</v>
      </c>
      <c r="J22" s="4" cm="1">
        <f t="array" ref="J22">INDEX('Main data'!$E$1:$AP$376,MATCH(1,('Main data'!$A$1:$A$376='EDA and Analysis 5'!$D$3)*('Main data'!$D$2:$D$376='EDA and Analysis 5'!$C22),0),MATCH('EDA and Analysis 5'!J$4,'Main data'!$E$1:$AP$1,0))</f>
        <v>174.9</v>
      </c>
      <c r="K22" s="4" cm="1">
        <f t="array" ref="K22">INDEX('Main data'!$E$1:$AP$376,MATCH(1,('Main data'!$A$1:$A$376='EDA and Analysis 5'!$D$3)*('Main data'!$D$2:$D$376='EDA and Analysis 5'!$C22),0),MATCH('EDA and Analysis 5'!K$4,'Main data'!$E$1:$AP$1,0))</f>
        <v>164.7</v>
      </c>
      <c r="L22" s="4" cm="1">
        <f t="array" ref="L22">INDEX('Main data'!$E$1:$AP$376,MATCH(1,('Main data'!$A$1:$A$376='EDA and Analysis 5'!$D$3)*('Main data'!$D$2:$D$376='EDA and Analysis 5'!$C22),0),MATCH('EDA and Analysis 5'!L$4,'Main data'!$E$1:$AP$1,0))</f>
        <v>119.7</v>
      </c>
      <c r="M22" s="4" cm="1">
        <f t="array" ref="M22">INDEX('Main data'!$E$1:$AP$376,MATCH(1,('Main data'!$A$1:$A$376='EDA and Analysis 5'!$D$3)*('Main data'!$D$2:$D$376='EDA and Analysis 5'!$C22),0),MATCH('EDA and Analysis 5'!M$4,'Main data'!$E$1:$AP$1,0))</f>
        <v>184.9</v>
      </c>
      <c r="N22" s="4" cm="1">
        <f t="array" ref="N22">INDEX('Main data'!$E$1:$AP$376,MATCH(1,('Main data'!$A$1:$A$376='EDA and Analysis 5'!$D$3)*('Main data'!$D$2:$D$376='EDA and Analysis 5'!$C22),0),MATCH('EDA and Analysis 5'!N$4,'Main data'!$E$1:$AP$1,0))</f>
        <v>167.1</v>
      </c>
      <c r="O22" s="4" cm="1">
        <f t="array" ref="O22">INDEX('Main data'!$E$1:$AP$376,MATCH(1,('Main data'!$A$1:$A$376='EDA and Analysis 5'!$D$3)*('Main data'!$D$2:$D$376='EDA and Analysis 5'!$C22),0),MATCH('EDA and Analysis 5'!O$4,'Main data'!$E$1:$AP$1,0))</f>
        <v>182.5</v>
      </c>
      <c r="P22" s="4" cm="1">
        <f t="array" ref="P22">INDEX('Main data'!$E$1:$AP$376,MATCH(1,('Main data'!$A$1:$A$376='EDA and Analysis 5'!$D$3)*('Main data'!$D$2:$D$376='EDA and Analysis 5'!$C22),0),MATCH('EDA and Analysis 5'!P$4,'Main data'!$E$1:$AP$1,0))</f>
        <v>173.3</v>
      </c>
      <c r="Q22" s="4" cm="1">
        <f t="array" ref="Q22">INDEX('Main data'!$E$1:$AP$376,MATCH(1,('Main data'!$A$1:$A$376='EDA and Analysis 5'!$D$3)*('Main data'!$D$2:$D$376='EDA and Analysis 5'!$C22),0),MATCH('EDA and Analysis 5'!Q$4,'Main data'!$E$1:$AP$1,0))</f>
        <v>194.1</v>
      </c>
      <c r="R22" s="4" cm="1">
        <f t="array" ref="R22">INDEX('Main data'!$E$1:$AP$376,MATCH(1,('Main data'!$A$1:$A$376='EDA and Analysis 5'!$D$3)*('Main data'!$D$2:$D$376='EDA and Analysis 5'!$C22),0),MATCH('EDA and Analysis 5'!R$4,'Main data'!$E$1:$AP$1,0))</f>
        <v>175.6</v>
      </c>
      <c r="S22" s="4" cm="1">
        <f t="array" ref="S22">INDEX('Main data'!$E$1:$AP$376,MATCH(1,('Main data'!$A$1:$A$376='EDA and Analysis 5'!$D$3)*('Main data'!$D$2:$D$376='EDA and Analysis 5'!$C22),0),MATCH('EDA and Analysis 5'!S$4,'Main data'!$E$1:$AP$1,0))</f>
        <v>168.4</v>
      </c>
      <c r="T22" s="4" cm="1">
        <f t="array" ref="T22">INDEX('Main data'!$E$1:$AP$376,MATCH(1,('Main data'!$A$1:$A$376='EDA and Analysis 5'!$D$3)*('Main data'!$D$2:$D$376='EDA and Analysis 5'!$C22),0),MATCH('EDA and Analysis 5'!T$4,'Main data'!$E$1:$AP$1,0))</f>
        <v>174.6</v>
      </c>
      <c r="U22" s="4" cm="1">
        <f t="array" ref="U22">INDEX('Main data'!$E$1:$AP$376,MATCH(1,('Main data'!$A$1:$A$376='EDA and Analysis 5'!$D$3)*('Main data'!$D$2:$D$376='EDA and Analysis 5'!$C22),0),MATCH('EDA and Analysis 5'!U$4,'Main data'!$E$1:$AP$1,0))</f>
        <v>167.5</v>
      </c>
      <c r="V22" s="4" cm="1">
        <f t="array" ref="V22">INDEX('Main data'!$E$1:$AP$376,MATCH(1,('Main data'!$A$1:$A$376='EDA and Analysis 5'!$D$3)*('Main data'!$D$2:$D$376='EDA and Analysis 5'!$C22),0),MATCH('EDA and Analysis 5'!V$4,'Main data'!$E$1:$AP$1,0))</f>
        <v>174.6</v>
      </c>
      <c r="W22" s="4" cm="1">
        <f t="array" ref="W22">INDEX('Main data'!$E$1:$AP$376,MATCH(1,('Main data'!$A$1:$A$376='EDA and Analysis 5'!$D$3)*('Main data'!$D$2:$D$376='EDA and Analysis 5'!$C22),0),MATCH('EDA and Analysis 5'!W$4,'Main data'!$E$1:$AP$1,0))</f>
        <v>165.2</v>
      </c>
      <c r="X22" s="4" cm="1">
        <f t="array" ref="X22">INDEX('Main data'!$E$1:$AP$376,MATCH(1,('Main data'!$A$1:$A$376='EDA and Analysis 5'!$D$3)*('Main data'!$D$2:$D$376='EDA and Analysis 5'!$C22),0),MATCH('EDA and Analysis 5'!X$4,'Main data'!$E$1:$AP$1,0))</f>
        <v>174.8</v>
      </c>
      <c r="Y22" s="4" cm="1">
        <f t="array" ref="Y22">INDEX('Main data'!$E$1:$AP$376,MATCH(1,('Main data'!$A$1:$A$376='EDA and Analysis 5'!$D$3)*('Main data'!$D$2:$D$376='EDA and Analysis 5'!$C22),0),MATCH('EDA and Analysis 5'!Y$4,'Main data'!$E$1:$AP$1,0))</f>
        <v>163</v>
      </c>
      <c r="Z22" s="4" cm="1">
        <f t="array" ref="Z22">INDEX('Main data'!$E$1:$AP$376,MATCH(1,('Main data'!$A$1:$A$376='EDA and Analysis 5'!$D$3)*('Main data'!$D$2:$D$376='EDA and Analysis 5'!$C22),0),MATCH('EDA and Analysis 5'!Z$4,'Main data'!$E$1:$AP$1,0))</f>
        <v>165.1</v>
      </c>
      <c r="AA22" s="4" cm="1">
        <f t="array" ref="AA22">INDEX('Main data'!$E$1:$AP$376,MATCH(1,('Main data'!$A$1:$A$376='EDA and Analysis 5'!$D$3)*('Main data'!$D$2:$D$376='EDA and Analysis 5'!$C22),0),MATCH('EDA and Analysis 5'!AA$4,'Main data'!$E$1:$AP$1,0))</f>
        <v>167.9</v>
      </c>
      <c r="AB22" s="4" cm="1">
        <f t="array" ref="AB22">INDEX('Main data'!$E$1:$AP$376,MATCH(1,('Main data'!$A$1:$A$376='EDA and Analysis 5'!$D$3)*('Main data'!$D$2:$D$376='EDA and Analysis 5'!$C22),0),MATCH('EDA and Analysis 5'!AB$4,'Main data'!$E$1:$AP$1,0))</f>
        <v>168.4</v>
      </c>
      <c r="AC22" s="4" cm="1">
        <f t="array" ref="AC22">INDEX('Main data'!$E$1:$AP$376,MATCH(1,('Main data'!$A$1:$A$376='EDA and Analysis 5'!$D$3)*('Main data'!$D$2:$D$376='EDA and Analysis 5'!$C22),0),MATCH('EDA and Analysis 5'!AC$4,'Main data'!$E$1:$AP$1,0))</f>
        <v>167.5</v>
      </c>
      <c r="AD22" s="4" cm="1">
        <f t="array" ref="AD22">INDEX('Main data'!$E$1:$AP$376,MATCH(1,('Main data'!$A$1:$A$376='EDA and Analysis 5'!$D$3)*('Main data'!$D$2:$D$376='EDA and Analysis 5'!$C22),0),MATCH('EDA and Analysis 5'!AD$4,'Main data'!$E$1:$AP$1,0))</f>
        <v>171.7</v>
      </c>
      <c r="AE22" s="41">
        <v>10302.049999999999</v>
      </c>
    </row>
    <row r="23" spans="3:31" ht="16.5" x14ac:dyDescent="0.25">
      <c r="C23" s="4" t="s">
        <v>291</v>
      </c>
      <c r="D23" s="4" cm="1">
        <f t="array" ref="D23">INDEX('Main data'!$E$1:$AP$376,MATCH(1,('Main data'!$A$1:$A$376='EDA and Analysis 5'!$D$3)*('Main data'!$D$2:$D$376='EDA and Analysis 5'!$C23),0),MATCH('EDA and Analysis 5'!D$4,'Main data'!$E$1:$AP$1,0))</f>
        <v>155</v>
      </c>
      <c r="E23" s="4" cm="1">
        <f t="array" ref="E23">INDEX('Main data'!$E$1:$AP$376,MATCH(1,('Main data'!$A$1:$A$376='EDA and Analysis 5'!$D$3)*('Main data'!$D$2:$D$376='EDA and Analysis 5'!$C23),0),MATCH('EDA and Analysis 5'!E$4,'Main data'!$E$1:$AP$1,0))</f>
        <v>219.4</v>
      </c>
      <c r="F23" s="4" cm="1">
        <f t="array" ref="F23">INDEX('Main data'!$E$1:$AP$376,MATCH(1,('Main data'!$A$1:$A$376='EDA and Analysis 5'!$D$3)*('Main data'!$D$2:$D$376='EDA and Analysis 5'!$C23),0),MATCH('EDA and Analysis 5'!F$4,'Main data'!$E$1:$AP$1,0))</f>
        <v>170.8</v>
      </c>
      <c r="G23" s="4" cm="1">
        <f t="array" ref="G23">INDEX('Main data'!$E$1:$AP$376,MATCH(1,('Main data'!$A$1:$A$376='EDA and Analysis 5'!$D$3)*('Main data'!$D$2:$D$376='EDA and Analysis 5'!$C23),0),MATCH('EDA and Analysis 5'!G$4,'Main data'!$E$1:$AP$1,0))</f>
        <v>165.8</v>
      </c>
      <c r="H23" s="4" cm="1">
        <f t="array" ref="H23">INDEX('Main data'!$E$1:$AP$376,MATCH(1,('Main data'!$A$1:$A$376='EDA and Analysis 5'!$D$3)*('Main data'!$D$2:$D$376='EDA and Analysis 5'!$C23),0),MATCH('EDA and Analysis 5'!H$4,'Main data'!$E$1:$AP$1,0))</f>
        <v>200.9</v>
      </c>
      <c r="I23" s="4" cm="1">
        <f t="array" ref="I23">INDEX('Main data'!$E$1:$AP$376,MATCH(1,('Main data'!$A$1:$A$376='EDA and Analysis 5'!$D$3)*('Main data'!$D$2:$D$376='EDA and Analysis 5'!$C23),0),MATCH('EDA and Analysis 5'!I$4,'Main data'!$E$1:$AP$1,0))</f>
        <v>169.7</v>
      </c>
      <c r="J23" s="4" cm="1">
        <f t="array" ref="J23">INDEX('Main data'!$E$1:$AP$376,MATCH(1,('Main data'!$A$1:$A$376='EDA and Analysis 5'!$D$3)*('Main data'!$D$2:$D$376='EDA and Analysis 5'!$C23),0),MATCH('EDA and Analysis 5'!J$4,'Main data'!$E$1:$AP$1,0))</f>
        <v>182.3</v>
      </c>
      <c r="K23" s="4" cm="1">
        <f t="array" ref="K23">INDEX('Main data'!$E$1:$AP$376,MATCH(1,('Main data'!$A$1:$A$376='EDA and Analysis 5'!$D$3)*('Main data'!$D$2:$D$376='EDA and Analysis 5'!$C23),0),MATCH('EDA and Analysis 5'!K$4,'Main data'!$E$1:$AP$1,0))</f>
        <v>164.3</v>
      </c>
      <c r="L23" s="4" cm="1">
        <f t="array" ref="L23">INDEX('Main data'!$E$1:$AP$376,MATCH(1,('Main data'!$A$1:$A$376='EDA and Analysis 5'!$D$3)*('Main data'!$D$2:$D$376='EDA and Analysis 5'!$C23),0),MATCH('EDA and Analysis 5'!L$4,'Main data'!$E$1:$AP$1,0))</f>
        <v>119.9</v>
      </c>
      <c r="M23" s="4" cm="1">
        <f t="array" ref="M23">INDEX('Main data'!$E$1:$AP$376,MATCH(1,('Main data'!$A$1:$A$376='EDA and Analysis 5'!$D$3)*('Main data'!$D$2:$D$376='EDA and Analysis 5'!$C23),0),MATCH('EDA and Analysis 5'!M$4,'Main data'!$E$1:$AP$1,0))</f>
        <v>187.1</v>
      </c>
      <c r="N23" s="4" cm="1">
        <f t="array" ref="N23">INDEX('Main data'!$E$1:$AP$376,MATCH(1,('Main data'!$A$1:$A$376='EDA and Analysis 5'!$D$3)*('Main data'!$D$2:$D$376='EDA and Analysis 5'!$C23),0),MATCH('EDA and Analysis 5'!N$4,'Main data'!$E$1:$AP$1,0))</f>
        <v>167.9</v>
      </c>
      <c r="O23" s="4" cm="1">
        <f t="array" ref="O23">INDEX('Main data'!$E$1:$AP$376,MATCH(1,('Main data'!$A$1:$A$376='EDA and Analysis 5'!$D$3)*('Main data'!$D$2:$D$376='EDA and Analysis 5'!$C23),0),MATCH('EDA and Analysis 5'!O$4,'Main data'!$E$1:$AP$1,0))</f>
        <v>183.9</v>
      </c>
      <c r="P23" s="4" cm="1">
        <f t="array" ref="P23">INDEX('Main data'!$E$1:$AP$376,MATCH(1,('Main data'!$A$1:$A$376='EDA and Analysis 5'!$D$3)*('Main data'!$D$2:$D$376='EDA and Analysis 5'!$C23),0),MATCH('EDA and Analysis 5'!P$4,'Main data'!$E$1:$AP$1,0))</f>
        <v>174.9</v>
      </c>
      <c r="Q23" s="4" cm="1">
        <f t="array" ref="Q23">INDEX('Main data'!$E$1:$AP$376,MATCH(1,('Main data'!$A$1:$A$376='EDA and Analysis 5'!$D$3)*('Main data'!$D$2:$D$376='EDA and Analysis 5'!$C23),0),MATCH('EDA and Analysis 5'!Q$4,'Main data'!$E$1:$AP$1,0))</f>
        <v>194.3</v>
      </c>
      <c r="R23" s="4" cm="1">
        <f t="array" ref="R23">INDEX('Main data'!$E$1:$AP$376,MATCH(1,('Main data'!$A$1:$A$376='EDA and Analysis 5'!$D$3)*('Main data'!$D$2:$D$376='EDA and Analysis 5'!$C23),0),MATCH('EDA and Analysis 5'!R$4,'Main data'!$E$1:$AP$1,0))</f>
        <v>177.1</v>
      </c>
      <c r="S23" s="4" cm="1">
        <f t="array" ref="S23">INDEX('Main data'!$E$1:$AP$376,MATCH(1,('Main data'!$A$1:$A$376='EDA and Analysis 5'!$D$3)*('Main data'!$D$2:$D$376='EDA and Analysis 5'!$C23),0),MATCH('EDA and Analysis 5'!S$4,'Main data'!$E$1:$AP$1,0))</f>
        <v>169.9</v>
      </c>
      <c r="T23" s="4" cm="1">
        <f t="array" ref="T23">INDEX('Main data'!$E$1:$AP$376,MATCH(1,('Main data'!$A$1:$A$376='EDA and Analysis 5'!$D$3)*('Main data'!$D$2:$D$376='EDA and Analysis 5'!$C23),0),MATCH('EDA and Analysis 5'!T$4,'Main data'!$E$1:$AP$1,0))</f>
        <v>176</v>
      </c>
      <c r="U23" s="4" cm="1">
        <f t="array" ref="U23">INDEX('Main data'!$E$1:$AP$376,MATCH(1,('Main data'!$A$1:$A$376='EDA and Analysis 5'!$D$3)*('Main data'!$D$2:$D$376='EDA and Analysis 5'!$C23),0),MATCH('EDA and Analysis 5'!U$4,'Main data'!$E$1:$AP$1,0))</f>
        <v>166.8</v>
      </c>
      <c r="V23" s="4" cm="1">
        <f t="array" ref="V23">INDEX('Main data'!$E$1:$AP$376,MATCH(1,('Main data'!$A$1:$A$376='EDA and Analysis 5'!$D$3)*('Main data'!$D$2:$D$376='EDA and Analysis 5'!$C23),0),MATCH('EDA and Analysis 5'!V$4,'Main data'!$E$1:$AP$1,0))</f>
        <v>176</v>
      </c>
      <c r="W23" s="4" cm="1">
        <f t="array" ref="W23">INDEX('Main data'!$E$1:$AP$376,MATCH(1,('Main data'!$A$1:$A$376='EDA and Analysis 5'!$D$3)*('Main data'!$D$2:$D$376='EDA and Analysis 5'!$C23),0),MATCH('EDA and Analysis 5'!W$4,'Main data'!$E$1:$AP$1,0))</f>
        <v>166.4</v>
      </c>
      <c r="X23" s="4" cm="1">
        <f t="array" ref="X23">INDEX('Main data'!$E$1:$AP$376,MATCH(1,('Main data'!$A$1:$A$376='EDA and Analysis 5'!$D$3)*('Main data'!$D$2:$D$376='EDA and Analysis 5'!$C23),0),MATCH('EDA and Analysis 5'!X$4,'Main data'!$E$1:$AP$1,0))</f>
        <v>175.4</v>
      </c>
      <c r="Y23" s="4" cm="1">
        <f t="array" ref="Y23">INDEX('Main data'!$E$1:$AP$376,MATCH(1,('Main data'!$A$1:$A$376='EDA and Analysis 5'!$D$3)*('Main data'!$D$2:$D$376='EDA and Analysis 5'!$C23),0),MATCH('EDA and Analysis 5'!Y$4,'Main data'!$E$1:$AP$1,0))</f>
        <v>161.1</v>
      </c>
      <c r="Z23" s="4" cm="1">
        <f t="array" ref="Z23">INDEX('Main data'!$E$1:$AP$376,MATCH(1,('Main data'!$A$1:$A$376='EDA and Analysis 5'!$D$3)*('Main data'!$D$2:$D$376='EDA and Analysis 5'!$C23),0),MATCH('EDA and Analysis 5'!Z$4,'Main data'!$E$1:$AP$1,0))</f>
        <v>165.8</v>
      </c>
      <c r="AA23" s="4" cm="1">
        <f t="array" ref="AA23">INDEX('Main data'!$E$1:$AP$376,MATCH(1,('Main data'!$A$1:$A$376='EDA and Analysis 5'!$D$3)*('Main data'!$D$2:$D$376='EDA and Analysis 5'!$C23),0),MATCH('EDA and Analysis 5'!AA$4,'Main data'!$E$1:$AP$1,0))</f>
        <v>169</v>
      </c>
      <c r="AB23" s="4" cm="1">
        <f t="array" ref="AB23">INDEX('Main data'!$E$1:$AP$376,MATCH(1,('Main data'!$A$1:$A$376='EDA and Analysis 5'!$D$3)*('Main data'!$D$2:$D$376='EDA and Analysis 5'!$C23),0),MATCH('EDA and Analysis 5'!AB$4,'Main data'!$E$1:$AP$1,0))</f>
        <v>169.4</v>
      </c>
      <c r="AC23" s="4" cm="1">
        <f t="array" ref="AC23">INDEX('Main data'!$E$1:$AP$376,MATCH(1,('Main data'!$A$1:$A$376='EDA and Analysis 5'!$D$3)*('Main data'!$D$2:$D$376='EDA and Analysis 5'!$C23),0),MATCH('EDA and Analysis 5'!AC$4,'Main data'!$E$1:$AP$1,0))</f>
        <v>167.5</v>
      </c>
      <c r="AD23" s="4" cm="1">
        <f t="array" ref="AD23">INDEX('Main data'!$E$1:$AP$376,MATCH(1,('Main data'!$A$1:$A$376='EDA and Analysis 5'!$D$3)*('Main data'!$D$2:$D$376='EDA and Analysis 5'!$C23),0),MATCH('EDA and Analysis 5'!AD$4,'Main data'!$E$1:$AP$1,0))</f>
        <v>172.6</v>
      </c>
      <c r="AE23" s="41">
        <v>9889.7900000000009</v>
      </c>
    </row>
    <row r="24" spans="3:31" ht="16.5" x14ac:dyDescent="0.25">
      <c r="C24" s="4" t="s">
        <v>292</v>
      </c>
      <c r="D24" s="4" cm="1">
        <f t="array" ref="D24">INDEX('Main data'!$E$1:$AP$376,MATCH(1,('Main data'!$A$1:$A$376='EDA and Analysis 5'!$D$3)*('Main data'!$D$2:$D$376='EDA and Analysis 5'!$C24),0),MATCH('EDA and Analysis 5'!D$4,'Main data'!$E$1:$AP$1,0))</f>
        <v>156.5</v>
      </c>
      <c r="E24" s="4" cm="1">
        <f t="array" ref="E24">INDEX('Main data'!$E$1:$AP$376,MATCH(1,('Main data'!$A$1:$A$376='EDA and Analysis 5'!$D$3)*('Main data'!$D$2:$D$376='EDA and Analysis 5'!$C24),0),MATCH('EDA and Analysis 5'!E$4,'Main data'!$E$1:$AP$1,0))</f>
        <v>213</v>
      </c>
      <c r="F24" s="4" cm="1">
        <f t="array" ref="F24">INDEX('Main data'!$E$1:$AP$376,MATCH(1,('Main data'!$A$1:$A$376='EDA and Analysis 5'!$D$3)*('Main data'!$D$2:$D$376='EDA and Analysis 5'!$C24),0),MATCH('EDA and Analysis 5'!F$4,'Main data'!$E$1:$AP$1,0))</f>
        <v>175.2</v>
      </c>
      <c r="G24" s="4" cm="1">
        <f t="array" ref="G24">INDEX('Main data'!$E$1:$AP$376,MATCH(1,('Main data'!$A$1:$A$376='EDA and Analysis 5'!$D$3)*('Main data'!$D$2:$D$376='EDA and Analysis 5'!$C24),0),MATCH('EDA and Analysis 5'!G$4,'Main data'!$E$1:$AP$1,0))</f>
        <v>166.6</v>
      </c>
      <c r="H24" s="4" cm="1">
        <f t="array" ref="H24">INDEX('Main data'!$E$1:$AP$376,MATCH(1,('Main data'!$A$1:$A$376='EDA and Analysis 5'!$D$3)*('Main data'!$D$2:$D$376='EDA and Analysis 5'!$C24),0),MATCH('EDA and Analysis 5'!H$4,'Main data'!$E$1:$AP$1,0))</f>
        <v>195.8</v>
      </c>
      <c r="I24" s="4" cm="1">
        <f t="array" ref="I24">INDEX('Main data'!$E$1:$AP$376,MATCH(1,('Main data'!$A$1:$A$376='EDA and Analysis 5'!$D$3)*('Main data'!$D$2:$D$376='EDA and Analysis 5'!$C24),0),MATCH('EDA and Analysis 5'!I$4,'Main data'!$E$1:$AP$1,0))</f>
        <v>174.2</v>
      </c>
      <c r="J24" s="4" cm="1">
        <f t="array" ref="J24">INDEX('Main data'!$E$1:$AP$376,MATCH(1,('Main data'!$A$1:$A$376='EDA and Analysis 5'!$D$3)*('Main data'!$D$2:$D$376='EDA and Analysis 5'!$C24),0),MATCH('EDA and Analysis 5'!J$4,'Main data'!$E$1:$AP$1,0))</f>
        <v>182.1</v>
      </c>
      <c r="K24" s="4" cm="1">
        <f t="array" ref="K24">INDEX('Main data'!$E$1:$AP$376,MATCH(1,('Main data'!$A$1:$A$376='EDA and Analysis 5'!$D$3)*('Main data'!$D$2:$D$376='EDA and Analysis 5'!$C24),0),MATCH('EDA and Analysis 5'!K$4,'Main data'!$E$1:$AP$1,0))</f>
        <v>164.3</v>
      </c>
      <c r="L24" s="4" cm="1">
        <f t="array" ref="L24">INDEX('Main data'!$E$1:$AP$376,MATCH(1,('Main data'!$A$1:$A$376='EDA and Analysis 5'!$D$3)*('Main data'!$D$2:$D$376='EDA and Analysis 5'!$C24),0),MATCH('EDA and Analysis 5'!L$4,'Main data'!$E$1:$AP$1,0))</f>
        <v>120</v>
      </c>
      <c r="M24" s="4" cm="1">
        <f t="array" ref="M24">INDEX('Main data'!$E$1:$AP$376,MATCH(1,('Main data'!$A$1:$A$376='EDA and Analysis 5'!$D$3)*('Main data'!$D$2:$D$376='EDA and Analysis 5'!$C24),0),MATCH('EDA and Analysis 5'!M$4,'Main data'!$E$1:$AP$1,0))</f>
        <v>190</v>
      </c>
      <c r="N24" s="4" cm="1">
        <f t="array" ref="N24">INDEX('Main data'!$E$1:$AP$376,MATCH(1,('Main data'!$A$1:$A$376='EDA and Analysis 5'!$D$3)*('Main data'!$D$2:$D$376='EDA and Analysis 5'!$C24),0),MATCH('EDA and Analysis 5'!N$4,'Main data'!$E$1:$AP$1,0))</f>
        <v>168.4</v>
      </c>
      <c r="O24" s="4" cm="1">
        <f t="array" ref="O24">INDEX('Main data'!$E$1:$AP$376,MATCH(1,('Main data'!$A$1:$A$376='EDA and Analysis 5'!$D$3)*('Main data'!$D$2:$D$376='EDA and Analysis 5'!$C24),0),MATCH('EDA and Analysis 5'!O$4,'Main data'!$E$1:$AP$1,0))</f>
        <v>185.2</v>
      </c>
      <c r="P24" s="4" cm="1">
        <f t="array" ref="P24">INDEX('Main data'!$E$1:$AP$376,MATCH(1,('Main data'!$A$1:$A$376='EDA and Analysis 5'!$D$3)*('Main data'!$D$2:$D$376='EDA and Analysis 5'!$C24),0),MATCH('EDA and Analysis 5'!P$4,'Main data'!$E$1:$AP$1,0))</f>
        <v>175</v>
      </c>
      <c r="Q24" s="4" cm="1">
        <f t="array" ref="Q24">INDEX('Main data'!$E$1:$AP$376,MATCH(1,('Main data'!$A$1:$A$376='EDA and Analysis 5'!$D$3)*('Main data'!$D$2:$D$376='EDA and Analysis 5'!$C24),0),MATCH('EDA and Analysis 5'!Q$4,'Main data'!$E$1:$AP$1,0))</f>
        <v>194.6</v>
      </c>
      <c r="R24" s="4" cm="1">
        <f t="array" ref="R24">INDEX('Main data'!$E$1:$AP$376,MATCH(1,('Main data'!$A$1:$A$376='EDA and Analysis 5'!$D$3)*('Main data'!$D$2:$D$376='EDA and Analysis 5'!$C24),0),MATCH('EDA and Analysis 5'!R$4,'Main data'!$E$1:$AP$1,0))</f>
        <v>178.3</v>
      </c>
      <c r="S24" s="4" cm="1">
        <f t="array" ref="S24">INDEX('Main data'!$E$1:$AP$376,MATCH(1,('Main data'!$A$1:$A$376='EDA and Analysis 5'!$D$3)*('Main data'!$D$2:$D$376='EDA and Analysis 5'!$C24),0),MATCH('EDA and Analysis 5'!S$4,'Main data'!$E$1:$AP$1,0))</f>
        <v>171.3</v>
      </c>
      <c r="T24" s="4" cm="1">
        <f t="array" ref="T24">INDEX('Main data'!$E$1:$AP$376,MATCH(1,('Main data'!$A$1:$A$376='EDA and Analysis 5'!$D$3)*('Main data'!$D$2:$D$376='EDA and Analysis 5'!$C24),0),MATCH('EDA and Analysis 5'!T$4,'Main data'!$E$1:$AP$1,0))</f>
        <v>177.3</v>
      </c>
      <c r="U24" s="4" cm="1">
        <f t="array" ref="U24">INDEX('Main data'!$E$1:$AP$376,MATCH(1,('Main data'!$A$1:$A$376='EDA and Analysis 5'!$D$3)*('Main data'!$D$2:$D$376='EDA and Analysis 5'!$C24),0),MATCH('EDA and Analysis 5'!U$4,'Main data'!$E$1:$AP$1,0))</f>
        <v>167.8</v>
      </c>
      <c r="V24" s="4" cm="1">
        <f t="array" ref="V24">INDEX('Main data'!$E$1:$AP$376,MATCH(1,('Main data'!$A$1:$A$376='EDA and Analysis 5'!$D$3)*('Main data'!$D$2:$D$376='EDA and Analysis 5'!$C24),0),MATCH('EDA and Analysis 5'!V$4,'Main data'!$E$1:$AP$1,0))</f>
        <v>179.6</v>
      </c>
      <c r="W24" s="4" cm="1">
        <f t="array" ref="W24">INDEX('Main data'!$E$1:$AP$376,MATCH(1,('Main data'!$A$1:$A$376='EDA and Analysis 5'!$D$3)*('Main data'!$D$2:$D$376='EDA and Analysis 5'!$C24),0),MATCH('EDA and Analysis 5'!W$4,'Main data'!$E$1:$AP$1,0))</f>
        <v>167.4</v>
      </c>
      <c r="X24" s="4" cm="1">
        <f t="array" ref="X24">INDEX('Main data'!$E$1:$AP$376,MATCH(1,('Main data'!$A$1:$A$376='EDA and Analysis 5'!$D$3)*('Main data'!$D$2:$D$376='EDA and Analysis 5'!$C24),0),MATCH('EDA and Analysis 5'!X$4,'Main data'!$E$1:$AP$1,0))</f>
        <v>176.1</v>
      </c>
      <c r="Y24" s="4" cm="1">
        <f t="array" ref="Y24">INDEX('Main data'!$E$1:$AP$376,MATCH(1,('Main data'!$A$1:$A$376='EDA and Analysis 5'!$D$3)*('Main data'!$D$2:$D$376='EDA and Analysis 5'!$C24),0),MATCH('EDA and Analysis 5'!Y$4,'Main data'!$E$1:$AP$1,0))</f>
        <v>161.6</v>
      </c>
      <c r="Z24" s="4" cm="1">
        <f t="array" ref="Z24">INDEX('Main data'!$E$1:$AP$376,MATCH(1,('Main data'!$A$1:$A$376='EDA and Analysis 5'!$D$3)*('Main data'!$D$2:$D$376='EDA and Analysis 5'!$C24),0),MATCH('EDA and Analysis 5'!Z$4,'Main data'!$E$1:$AP$1,0))</f>
        <v>166.3</v>
      </c>
      <c r="AA24" s="4" cm="1">
        <f t="array" ref="AA24">INDEX('Main data'!$E$1:$AP$376,MATCH(1,('Main data'!$A$1:$A$376='EDA and Analysis 5'!$D$3)*('Main data'!$D$2:$D$376='EDA and Analysis 5'!$C24),0),MATCH('EDA and Analysis 5'!AA$4,'Main data'!$E$1:$AP$1,0))</f>
        <v>171.4</v>
      </c>
      <c r="AB24" s="4" cm="1">
        <f t="array" ref="AB24">INDEX('Main data'!$E$1:$AP$376,MATCH(1,('Main data'!$A$1:$A$376='EDA and Analysis 5'!$D$3)*('Main data'!$D$2:$D$376='EDA and Analysis 5'!$C24),0),MATCH('EDA and Analysis 5'!AB$4,'Main data'!$E$1:$AP$1,0))</f>
        <v>169.7</v>
      </c>
      <c r="AC24" s="4" cm="1">
        <f t="array" ref="AC24">INDEX('Main data'!$E$1:$AP$376,MATCH(1,('Main data'!$A$1:$A$376='EDA and Analysis 5'!$D$3)*('Main data'!$D$2:$D$376='EDA and Analysis 5'!$C24),0),MATCH('EDA and Analysis 5'!AC$4,'Main data'!$E$1:$AP$1,0))</f>
        <v>168.4</v>
      </c>
      <c r="AD24" s="4" cm="1">
        <f t="array" ref="AD24">INDEX('Main data'!$E$1:$AP$376,MATCH(1,('Main data'!$A$1:$A$376='EDA and Analysis 5'!$D$3)*('Main data'!$D$2:$D$376='EDA and Analysis 5'!$C24),0),MATCH('EDA and Analysis 5'!AD$4,'Main data'!$E$1:$AP$1,0))</f>
        <v>173.4</v>
      </c>
      <c r="AE24" s="41">
        <v>9125.41</v>
      </c>
    </row>
    <row r="25" spans="3:31" ht="16.5" x14ac:dyDescent="0.25">
      <c r="C25" s="4" t="s">
        <v>293</v>
      </c>
      <c r="D25" s="4" cm="1">
        <f t="array" ref="D25">INDEX('Main data'!$E$1:$AP$376,MATCH(1,('Main data'!$A$1:$A$376='EDA and Analysis 5'!$D$3)*('Main data'!$D$2:$D$376='EDA and Analysis 5'!$C25),0),MATCH('EDA and Analysis 5'!D$4,'Main data'!$E$1:$AP$1,0))</f>
        <v>160.30000000000001</v>
      </c>
      <c r="E25" s="4" cm="1">
        <f t="array" ref="E25">INDEX('Main data'!$E$1:$AP$376,MATCH(1,('Main data'!$A$1:$A$376='EDA and Analysis 5'!$D$3)*('Main data'!$D$2:$D$376='EDA and Analysis 5'!$C25),0),MATCH('EDA and Analysis 5'!E$4,'Main data'!$E$1:$AP$1,0))</f>
        <v>206.5</v>
      </c>
      <c r="F25" s="4" cm="1">
        <f t="array" ref="F25">INDEX('Main data'!$E$1:$AP$376,MATCH(1,('Main data'!$A$1:$A$376='EDA and Analysis 5'!$D$3)*('Main data'!$D$2:$D$376='EDA and Analysis 5'!$C25),0),MATCH('EDA and Analysis 5'!F$4,'Main data'!$E$1:$AP$1,0))</f>
        <v>169.2</v>
      </c>
      <c r="G25" s="4" cm="1">
        <f t="array" ref="G25">INDEX('Main data'!$E$1:$AP$376,MATCH(1,('Main data'!$A$1:$A$376='EDA and Analysis 5'!$D$3)*('Main data'!$D$2:$D$376='EDA and Analysis 5'!$C25),0),MATCH('EDA and Analysis 5'!G$4,'Main data'!$E$1:$AP$1,0))</f>
        <v>168.1</v>
      </c>
      <c r="H25" s="4" cm="1">
        <f t="array" ref="H25">INDEX('Main data'!$E$1:$AP$376,MATCH(1,('Main data'!$A$1:$A$376='EDA and Analysis 5'!$D$3)*('Main data'!$D$2:$D$376='EDA and Analysis 5'!$C25),0),MATCH('EDA and Analysis 5'!H$4,'Main data'!$E$1:$AP$1,0))</f>
        <v>192.4</v>
      </c>
      <c r="I25" s="4" cm="1">
        <f t="array" ref="I25">INDEX('Main data'!$E$1:$AP$376,MATCH(1,('Main data'!$A$1:$A$376='EDA and Analysis 5'!$D$3)*('Main data'!$D$2:$D$376='EDA and Analysis 5'!$C25),0),MATCH('EDA and Analysis 5'!I$4,'Main data'!$E$1:$AP$1,0))</f>
        <v>172.9</v>
      </c>
      <c r="J25" s="4" cm="1">
        <f t="array" ref="J25">INDEX('Main data'!$E$1:$AP$376,MATCH(1,('Main data'!$A$1:$A$376='EDA and Analysis 5'!$D$3)*('Main data'!$D$2:$D$376='EDA and Analysis 5'!$C25),0),MATCH('EDA and Analysis 5'!J$4,'Main data'!$E$1:$AP$1,0))</f>
        <v>186.7</v>
      </c>
      <c r="K25" s="4" cm="1">
        <f t="array" ref="K25">INDEX('Main data'!$E$1:$AP$376,MATCH(1,('Main data'!$A$1:$A$376='EDA and Analysis 5'!$D$3)*('Main data'!$D$2:$D$376='EDA and Analysis 5'!$C25),0),MATCH('EDA and Analysis 5'!K$4,'Main data'!$E$1:$AP$1,0))</f>
        <v>167.2</v>
      </c>
      <c r="L25" s="4" cm="1">
        <f t="array" ref="L25">INDEX('Main data'!$E$1:$AP$376,MATCH(1,('Main data'!$A$1:$A$376='EDA and Analysis 5'!$D$3)*('Main data'!$D$2:$D$376='EDA and Analysis 5'!$C25),0),MATCH('EDA and Analysis 5'!L$4,'Main data'!$E$1:$AP$1,0))</f>
        <v>120.9</v>
      </c>
      <c r="M25" s="4" cm="1">
        <f t="array" ref="M25">INDEX('Main data'!$E$1:$AP$376,MATCH(1,('Main data'!$A$1:$A$376='EDA and Analysis 5'!$D$3)*('Main data'!$D$2:$D$376='EDA and Analysis 5'!$C25),0),MATCH('EDA and Analysis 5'!M$4,'Main data'!$E$1:$AP$1,0))</f>
        <v>193.6</v>
      </c>
      <c r="N25" s="4" cm="1">
        <f t="array" ref="N25">INDEX('Main data'!$E$1:$AP$376,MATCH(1,('Main data'!$A$1:$A$376='EDA and Analysis 5'!$D$3)*('Main data'!$D$2:$D$376='EDA and Analysis 5'!$C25),0),MATCH('EDA and Analysis 5'!N$4,'Main data'!$E$1:$AP$1,0))</f>
        <v>168.8</v>
      </c>
      <c r="O25" s="4" cm="1">
        <f t="array" ref="O25">INDEX('Main data'!$E$1:$AP$376,MATCH(1,('Main data'!$A$1:$A$376='EDA and Analysis 5'!$D$3)*('Main data'!$D$2:$D$376='EDA and Analysis 5'!$C25),0),MATCH('EDA and Analysis 5'!O$4,'Main data'!$E$1:$AP$1,0))</f>
        <v>186.3</v>
      </c>
      <c r="P25" s="4" cm="1">
        <f t="array" ref="P25">INDEX('Main data'!$E$1:$AP$376,MATCH(1,('Main data'!$A$1:$A$376='EDA and Analysis 5'!$D$3)*('Main data'!$D$2:$D$376='EDA and Analysis 5'!$C25),0),MATCH('EDA and Analysis 5'!P$4,'Main data'!$E$1:$AP$1,0))</f>
        <v>176.3</v>
      </c>
      <c r="Q25" s="4" cm="1">
        <f t="array" ref="Q25">INDEX('Main data'!$E$1:$AP$376,MATCH(1,('Main data'!$A$1:$A$376='EDA and Analysis 5'!$D$3)*('Main data'!$D$2:$D$376='EDA and Analysis 5'!$C25),0),MATCH('EDA and Analysis 5'!Q$4,'Main data'!$E$1:$AP$1,0))</f>
        <v>195</v>
      </c>
      <c r="R25" s="4" cm="1">
        <f t="array" ref="R25">INDEX('Main data'!$E$1:$AP$376,MATCH(1,('Main data'!$A$1:$A$376='EDA and Analysis 5'!$D$3)*('Main data'!$D$2:$D$376='EDA and Analysis 5'!$C25),0),MATCH('EDA and Analysis 5'!R$4,'Main data'!$E$1:$AP$1,0))</f>
        <v>179.5</v>
      </c>
      <c r="S25" s="4" cm="1">
        <f t="array" ref="S25">INDEX('Main data'!$E$1:$AP$376,MATCH(1,('Main data'!$A$1:$A$376='EDA and Analysis 5'!$D$3)*('Main data'!$D$2:$D$376='EDA and Analysis 5'!$C25),0),MATCH('EDA and Analysis 5'!S$4,'Main data'!$E$1:$AP$1,0))</f>
        <v>172.7</v>
      </c>
      <c r="T25" s="4" cm="1">
        <f t="array" ref="T25">INDEX('Main data'!$E$1:$AP$376,MATCH(1,('Main data'!$A$1:$A$376='EDA and Analysis 5'!$D$3)*('Main data'!$D$2:$D$376='EDA and Analysis 5'!$C25),0),MATCH('EDA and Analysis 5'!T$4,'Main data'!$E$1:$AP$1,0))</f>
        <v>178.5</v>
      </c>
      <c r="U25" s="4" cm="1">
        <f t="array" ref="U25">INDEX('Main data'!$E$1:$AP$376,MATCH(1,('Main data'!$A$1:$A$376='EDA and Analysis 5'!$D$3)*('Main data'!$D$2:$D$376='EDA and Analysis 5'!$C25),0),MATCH('EDA and Analysis 5'!U$4,'Main data'!$E$1:$AP$1,0))</f>
        <v>169</v>
      </c>
      <c r="V25" s="4" cm="1">
        <f t="array" ref="V25">INDEX('Main data'!$E$1:$AP$376,MATCH(1,('Main data'!$A$1:$A$376='EDA and Analysis 5'!$D$3)*('Main data'!$D$2:$D$376='EDA and Analysis 5'!$C25),0),MATCH('EDA and Analysis 5'!V$4,'Main data'!$E$1:$AP$1,0))</f>
        <v>178.8</v>
      </c>
      <c r="W25" s="4" cm="1">
        <f t="array" ref="W25">INDEX('Main data'!$E$1:$AP$376,MATCH(1,('Main data'!$A$1:$A$376='EDA and Analysis 5'!$D$3)*('Main data'!$D$2:$D$376='EDA and Analysis 5'!$C25),0),MATCH('EDA and Analysis 5'!W$4,'Main data'!$E$1:$AP$1,0))</f>
        <v>168.5</v>
      </c>
      <c r="X25" s="4" cm="1">
        <f t="array" ref="X25">INDEX('Main data'!$E$1:$AP$376,MATCH(1,('Main data'!$A$1:$A$376='EDA and Analysis 5'!$D$3)*('Main data'!$D$2:$D$376='EDA and Analysis 5'!$C25),0),MATCH('EDA and Analysis 5'!X$4,'Main data'!$E$1:$AP$1,0))</f>
        <v>176.8</v>
      </c>
      <c r="Y25" s="4" cm="1">
        <f t="array" ref="Y25">INDEX('Main data'!$E$1:$AP$376,MATCH(1,('Main data'!$A$1:$A$376='EDA and Analysis 5'!$D$3)*('Main data'!$D$2:$D$376='EDA and Analysis 5'!$C25),0),MATCH('EDA and Analysis 5'!Y$4,'Main data'!$E$1:$AP$1,0))</f>
        <v>161.9</v>
      </c>
      <c r="Z25" s="4" cm="1">
        <f t="array" ref="Z25">INDEX('Main data'!$E$1:$AP$376,MATCH(1,('Main data'!$A$1:$A$376='EDA and Analysis 5'!$D$3)*('Main data'!$D$2:$D$376='EDA and Analysis 5'!$C25),0),MATCH('EDA and Analysis 5'!Z$4,'Main data'!$E$1:$AP$1,0))</f>
        <v>166.9</v>
      </c>
      <c r="AA25" s="4" cm="1">
        <f t="array" ref="AA25">INDEX('Main data'!$E$1:$AP$376,MATCH(1,('Main data'!$A$1:$A$376='EDA and Analysis 5'!$D$3)*('Main data'!$D$2:$D$376='EDA and Analysis 5'!$C25),0),MATCH('EDA and Analysis 5'!AA$4,'Main data'!$E$1:$AP$1,0))</f>
        <v>172.3</v>
      </c>
      <c r="AB25" s="4" cm="1">
        <f t="array" ref="AB25">INDEX('Main data'!$E$1:$AP$376,MATCH(1,('Main data'!$A$1:$A$376='EDA and Analysis 5'!$D$3)*('Main data'!$D$2:$D$376='EDA and Analysis 5'!$C25),0),MATCH('EDA and Analysis 5'!AB$4,'Main data'!$E$1:$AP$1,0))</f>
        <v>171.2</v>
      </c>
      <c r="AC25" s="4" cm="1">
        <f t="array" ref="AC25">INDEX('Main data'!$E$1:$AP$376,MATCH(1,('Main data'!$A$1:$A$376='EDA and Analysis 5'!$D$3)*('Main data'!$D$2:$D$376='EDA and Analysis 5'!$C25),0),MATCH('EDA and Analysis 5'!AC$4,'Main data'!$E$1:$AP$1,0))</f>
        <v>169.1</v>
      </c>
      <c r="AD25" s="4" cm="1">
        <f t="array" ref="AD25">INDEX('Main data'!$E$1:$AP$376,MATCH(1,('Main data'!$A$1:$A$376='EDA and Analysis 5'!$D$3)*('Main data'!$D$2:$D$376='EDA and Analysis 5'!$C25),0),MATCH('EDA and Analysis 5'!AD$4,'Main data'!$E$1:$AP$1,0))</f>
        <v>174.3</v>
      </c>
      <c r="AE25" s="41">
        <v>8301.36</v>
      </c>
    </row>
    <row r="26" spans="3:31" ht="16.5" x14ac:dyDescent="0.25">
      <c r="C26" s="4" t="s">
        <v>294</v>
      </c>
      <c r="D26" s="4" cm="1">
        <f t="array" ref="D26">INDEX('Main data'!$E$1:$AP$376,MATCH(1,('Main data'!$A$1:$A$376='EDA and Analysis 5'!$D$3)*('Main data'!$D$2:$D$376='EDA and Analysis 5'!$C26),0),MATCH('EDA and Analysis 5'!D$4,'Main data'!$E$1:$AP$1,0))</f>
        <v>163.5</v>
      </c>
      <c r="E26" s="4" cm="1">
        <f t="array" ref="E26">INDEX('Main data'!$E$1:$AP$376,MATCH(1,('Main data'!$A$1:$A$376='EDA and Analysis 5'!$D$3)*('Main data'!$D$2:$D$376='EDA and Analysis 5'!$C26),0),MATCH('EDA and Analysis 5'!E$4,'Main data'!$E$1:$AP$1,0))</f>
        <v>209.2</v>
      </c>
      <c r="F26" s="4" cm="1">
        <f t="array" ref="F26">INDEX('Main data'!$E$1:$AP$376,MATCH(1,('Main data'!$A$1:$A$376='EDA and Analysis 5'!$D$3)*('Main data'!$D$2:$D$376='EDA and Analysis 5'!$C26),0),MATCH('EDA and Analysis 5'!F$4,'Main data'!$E$1:$AP$1,0))</f>
        <v>169.7</v>
      </c>
      <c r="G26" s="4" cm="1">
        <f t="array" ref="G26">INDEX('Main data'!$E$1:$AP$376,MATCH(1,('Main data'!$A$1:$A$376='EDA and Analysis 5'!$D$3)*('Main data'!$D$2:$D$376='EDA and Analysis 5'!$C26),0),MATCH('EDA and Analysis 5'!G$4,'Main data'!$E$1:$AP$1,0))</f>
        <v>169.7</v>
      </c>
      <c r="H26" s="4" cm="1">
        <f t="array" ref="H26">INDEX('Main data'!$E$1:$AP$376,MATCH(1,('Main data'!$A$1:$A$376='EDA and Analysis 5'!$D$3)*('Main data'!$D$2:$D$376='EDA and Analysis 5'!$C26),0),MATCH('EDA and Analysis 5'!H$4,'Main data'!$E$1:$AP$1,0))</f>
        <v>188.7</v>
      </c>
      <c r="I26" s="4" cm="1">
        <f t="array" ref="I26">INDEX('Main data'!$E$1:$AP$376,MATCH(1,('Main data'!$A$1:$A$376='EDA and Analysis 5'!$D$3)*('Main data'!$D$2:$D$376='EDA and Analysis 5'!$C26),0),MATCH('EDA and Analysis 5'!I$4,'Main data'!$E$1:$AP$1,0))</f>
        <v>165.7</v>
      </c>
      <c r="J26" s="4" cm="1">
        <f t="array" ref="J26">INDEX('Main data'!$E$1:$AP$376,MATCH(1,('Main data'!$A$1:$A$376='EDA and Analysis 5'!$D$3)*('Main data'!$D$2:$D$376='EDA and Analysis 5'!$C26),0),MATCH('EDA and Analysis 5'!J$4,'Main data'!$E$1:$AP$1,0))</f>
        <v>191.8</v>
      </c>
      <c r="K26" s="4" cm="1">
        <f t="array" ref="K26">INDEX('Main data'!$E$1:$AP$376,MATCH(1,('Main data'!$A$1:$A$376='EDA and Analysis 5'!$D$3)*('Main data'!$D$2:$D$376='EDA and Analysis 5'!$C26),0),MATCH('EDA and Analysis 5'!K$4,'Main data'!$E$1:$AP$1,0))</f>
        <v>169.1</v>
      </c>
      <c r="L26" s="4" cm="1">
        <f t="array" ref="L26">INDEX('Main data'!$E$1:$AP$376,MATCH(1,('Main data'!$A$1:$A$376='EDA and Analysis 5'!$D$3)*('Main data'!$D$2:$D$376='EDA and Analysis 5'!$C26),0),MATCH('EDA and Analysis 5'!L$4,'Main data'!$E$1:$AP$1,0))</f>
        <v>121.6</v>
      </c>
      <c r="M26" s="4" cm="1">
        <f t="array" ref="M26">INDEX('Main data'!$E$1:$AP$376,MATCH(1,('Main data'!$A$1:$A$376='EDA and Analysis 5'!$D$3)*('Main data'!$D$2:$D$376='EDA and Analysis 5'!$C26),0),MATCH('EDA and Analysis 5'!M$4,'Main data'!$E$1:$AP$1,0))</f>
        <v>197.3</v>
      </c>
      <c r="N26" s="4" cm="1">
        <f t="array" ref="N26">INDEX('Main data'!$E$1:$AP$376,MATCH(1,('Main data'!$A$1:$A$376='EDA and Analysis 5'!$D$3)*('Main data'!$D$2:$D$376='EDA and Analysis 5'!$C26),0),MATCH('EDA and Analysis 5'!N$4,'Main data'!$E$1:$AP$1,0))</f>
        <v>169.4</v>
      </c>
      <c r="O26" s="4" cm="1">
        <f t="array" ref="O26">INDEX('Main data'!$E$1:$AP$376,MATCH(1,('Main data'!$A$1:$A$376='EDA and Analysis 5'!$D$3)*('Main data'!$D$2:$D$376='EDA and Analysis 5'!$C26),0),MATCH('EDA and Analysis 5'!O$4,'Main data'!$E$1:$AP$1,0))</f>
        <v>187.4</v>
      </c>
      <c r="P26" s="4" cm="1">
        <f t="array" ref="P26">INDEX('Main data'!$E$1:$AP$376,MATCH(1,('Main data'!$A$1:$A$376='EDA and Analysis 5'!$D$3)*('Main data'!$D$2:$D$376='EDA and Analysis 5'!$C26),0),MATCH('EDA and Analysis 5'!P$4,'Main data'!$E$1:$AP$1,0))</f>
        <v>177.8</v>
      </c>
      <c r="Q26" s="4" cm="1">
        <f t="array" ref="Q26">INDEX('Main data'!$E$1:$AP$376,MATCH(1,('Main data'!$A$1:$A$376='EDA and Analysis 5'!$D$3)*('Main data'!$D$2:$D$376='EDA and Analysis 5'!$C26),0),MATCH('EDA and Analysis 5'!Q$4,'Main data'!$E$1:$AP$1,0))</f>
        <v>195.9</v>
      </c>
      <c r="R26" s="4" cm="1">
        <f t="array" ref="R26">INDEX('Main data'!$E$1:$AP$376,MATCH(1,('Main data'!$A$1:$A$376='EDA and Analysis 5'!$D$3)*('Main data'!$D$2:$D$376='EDA and Analysis 5'!$C26),0),MATCH('EDA and Analysis 5'!R$4,'Main data'!$E$1:$AP$1,0))</f>
        <v>180.9</v>
      </c>
      <c r="S26" s="4" cm="1">
        <f t="array" ref="S26">INDEX('Main data'!$E$1:$AP$376,MATCH(1,('Main data'!$A$1:$A$376='EDA and Analysis 5'!$D$3)*('Main data'!$D$2:$D$376='EDA and Analysis 5'!$C26),0),MATCH('EDA and Analysis 5'!S$4,'Main data'!$E$1:$AP$1,0))</f>
        <v>174.3</v>
      </c>
      <c r="T26" s="4" cm="1">
        <f t="array" ref="T26">INDEX('Main data'!$E$1:$AP$376,MATCH(1,('Main data'!$A$1:$A$376='EDA and Analysis 5'!$D$3)*('Main data'!$D$2:$D$376='EDA and Analysis 5'!$C26),0),MATCH('EDA and Analysis 5'!T$4,'Main data'!$E$1:$AP$1,0))</f>
        <v>179.9</v>
      </c>
      <c r="U26" s="4" cm="1">
        <f t="array" ref="U26">INDEX('Main data'!$E$1:$AP$376,MATCH(1,('Main data'!$A$1:$A$376='EDA and Analysis 5'!$D$3)*('Main data'!$D$2:$D$376='EDA and Analysis 5'!$C26),0),MATCH('EDA and Analysis 5'!U$4,'Main data'!$E$1:$AP$1,0))</f>
        <v>169.5</v>
      </c>
      <c r="V26" s="4" cm="1">
        <f t="array" ref="V26">INDEX('Main data'!$E$1:$AP$376,MATCH(1,('Main data'!$A$1:$A$376='EDA and Analysis 5'!$D$3)*('Main data'!$D$2:$D$376='EDA and Analysis 5'!$C26),0),MATCH('EDA and Analysis 5'!V$4,'Main data'!$E$1:$AP$1,0))</f>
        <v>179.5</v>
      </c>
      <c r="W26" s="4" cm="1">
        <f t="array" ref="W26">INDEX('Main data'!$E$1:$AP$376,MATCH(1,('Main data'!$A$1:$A$376='EDA and Analysis 5'!$D$3)*('Main data'!$D$2:$D$376='EDA and Analysis 5'!$C26),0),MATCH('EDA and Analysis 5'!W$4,'Main data'!$E$1:$AP$1,0))</f>
        <v>169.5</v>
      </c>
      <c r="X26" s="4" cm="1">
        <f t="array" ref="X26">INDEX('Main data'!$E$1:$AP$376,MATCH(1,('Main data'!$A$1:$A$376='EDA and Analysis 5'!$D$3)*('Main data'!$D$2:$D$376='EDA and Analysis 5'!$C26),0),MATCH('EDA and Analysis 5'!X$4,'Main data'!$E$1:$AP$1,0))</f>
        <v>177.8</v>
      </c>
      <c r="Y26" s="4" cm="1">
        <f t="array" ref="Y26">INDEX('Main data'!$E$1:$AP$376,MATCH(1,('Main data'!$A$1:$A$376='EDA and Analysis 5'!$D$3)*('Main data'!$D$2:$D$376='EDA and Analysis 5'!$C26),0),MATCH('EDA and Analysis 5'!Y$4,'Main data'!$E$1:$AP$1,0))</f>
        <v>162.30000000000001</v>
      </c>
      <c r="Z26" s="4" cm="1">
        <f t="array" ref="Z26">INDEX('Main data'!$E$1:$AP$376,MATCH(1,('Main data'!$A$1:$A$376='EDA and Analysis 5'!$D$3)*('Main data'!$D$2:$D$376='EDA and Analysis 5'!$C26),0),MATCH('EDA and Analysis 5'!Z$4,'Main data'!$E$1:$AP$1,0))</f>
        <v>167.6</v>
      </c>
      <c r="AA26" s="4" cm="1">
        <f t="array" ref="AA26">INDEX('Main data'!$E$1:$AP$376,MATCH(1,('Main data'!$A$1:$A$376='EDA and Analysis 5'!$D$3)*('Main data'!$D$2:$D$376='EDA and Analysis 5'!$C26),0),MATCH('EDA and Analysis 5'!AA$4,'Main data'!$E$1:$AP$1,0))</f>
        <v>173.1</v>
      </c>
      <c r="AB26" s="4" cm="1">
        <f t="array" ref="AB26">INDEX('Main data'!$E$1:$AP$376,MATCH(1,('Main data'!$A$1:$A$376='EDA and Analysis 5'!$D$3)*('Main data'!$D$2:$D$376='EDA and Analysis 5'!$C26),0),MATCH('EDA and Analysis 5'!AB$4,'Main data'!$E$1:$AP$1,0))</f>
        <v>170.9</v>
      </c>
      <c r="AC26" s="4" cm="1">
        <f t="array" ref="AC26">INDEX('Main data'!$E$1:$AP$376,MATCH(1,('Main data'!$A$1:$A$376='EDA and Analysis 5'!$D$3)*('Main data'!$D$2:$D$376='EDA and Analysis 5'!$C26),0),MATCH('EDA and Analysis 5'!AC$4,'Main data'!$E$1:$AP$1,0))</f>
        <v>169.7</v>
      </c>
      <c r="AD26" s="4" cm="1">
        <f t="array" ref="AD26">INDEX('Main data'!$E$1:$AP$376,MATCH(1,('Main data'!$A$1:$A$376='EDA and Analysis 5'!$D$3)*('Main data'!$D$2:$D$376='EDA and Analysis 5'!$C26),0),MATCH('EDA and Analysis 5'!AD$4,'Main data'!$E$1:$AP$1,0))</f>
        <v>175.3</v>
      </c>
      <c r="AE26" s="41">
        <v>9124.49</v>
      </c>
    </row>
    <row r="27" spans="3:31" ht="16.5" x14ac:dyDescent="0.25">
      <c r="C27" s="4" t="s">
        <v>295</v>
      </c>
      <c r="D27" s="4" cm="1">
        <f t="array" ref="D27">INDEX('Main data'!$E$1:$AP$376,MATCH(1,('Main data'!$A$1:$A$376='EDA and Analysis 5'!$D$3)*('Main data'!$D$2:$D$376='EDA and Analysis 5'!$C27),0),MATCH('EDA and Analysis 5'!D$4,'Main data'!$E$1:$AP$1,0))</f>
        <v>165.2</v>
      </c>
      <c r="E27" s="4" cm="1">
        <f t="array" ref="E27">INDEX('Main data'!$E$1:$AP$376,MATCH(1,('Main data'!$A$1:$A$376='EDA and Analysis 5'!$D$3)*('Main data'!$D$2:$D$376='EDA and Analysis 5'!$C27),0),MATCH('EDA and Analysis 5'!E$4,'Main data'!$E$1:$AP$1,0))</f>
        <v>210.9</v>
      </c>
      <c r="F27" s="4" cm="1">
        <f t="array" ref="F27">INDEX('Main data'!$E$1:$AP$376,MATCH(1,('Main data'!$A$1:$A$376='EDA and Analysis 5'!$D$3)*('Main data'!$D$2:$D$376='EDA and Analysis 5'!$C27),0),MATCH('EDA and Analysis 5'!F$4,'Main data'!$E$1:$AP$1,0))</f>
        <v>170.9</v>
      </c>
      <c r="G27" s="4" cm="1">
        <f t="array" ref="G27">INDEX('Main data'!$E$1:$AP$376,MATCH(1,('Main data'!$A$1:$A$376='EDA and Analysis 5'!$D$3)*('Main data'!$D$2:$D$376='EDA and Analysis 5'!$C27),0),MATCH('EDA and Analysis 5'!G$4,'Main data'!$E$1:$AP$1,0))</f>
        <v>170.9</v>
      </c>
      <c r="H27" s="4" cm="1">
        <f t="array" ref="H27">INDEX('Main data'!$E$1:$AP$376,MATCH(1,('Main data'!$A$1:$A$376='EDA and Analysis 5'!$D$3)*('Main data'!$D$2:$D$376='EDA and Analysis 5'!$C27),0),MATCH('EDA and Analysis 5'!H$4,'Main data'!$E$1:$AP$1,0))</f>
        <v>186.5</v>
      </c>
      <c r="I27" s="4" cm="1">
        <f t="array" ref="I27">INDEX('Main data'!$E$1:$AP$376,MATCH(1,('Main data'!$A$1:$A$376='EDA and Analysis 5'!$D$3)*('Main data'!$D$2:$D$376='EDA and Analysis 5'!$C27),0),MATCH('EDA and Analysis 5'!I$4,'Main data'!$E$1:$AP$1,0))</f>
        <v>163.80000000000001</v>
      </c>
      <c r="J27" s="4" cm="1">
        <f t="array" ref="J27">INDEX('Main data'!$E$1:$AP$376,MATCH(1,('Main data'!$A$1:$A$376='EDA and Analysis 5'!$D$3)*('Main data'!$D$2:$D$376='EDA and Analysis 5'!$C27),0),MATCH('EDA and Analysis 5'!J$4,'Main data'!$E$1:$AP$1,0))</f>
        <v>199.7</v>
      </c>
      <c r="K27" s="4" cm="1">
        <f t="array" ref="K27">INDEX('Main data'!$E$1:$AP$376,MATCH(1,('Main data'!$A$1:$A$376='EDA and Analysis 5'!$D$3)*('Main data'!$D$2:$D$376='EDA and Analysis 5'!$C27),0),MATCH('EDA and Analysis 5'!K$4,'Main data'!$E$1:$AP$1,0))</f>
        <v>169.8</v>
      </c>
      <c r="L27" s="4" cm="1">
        <f t="array" ref="L27">INDEX('Main data'!$E$1:$AP$376,MATCH(1,('Main data'!$A$1:$A$376='EDA and Analysis 5'!$D$3)*('Main data'!$D$2:$D$376='EDA and Analysis 5'!$C27),0),MATCH('EDA and Analysis 5'!L$4,'Main data'!$E$1:$AP$1,0))</f>
        <v>121.9</v>
      </c>
      <c r="M27" s="4" cm="1">
        <f t="array" ref="M27">INDEX('Main data'!$E$1:$AP$376,MATCH(1,('Main data'!$A$1:$A$376='EDA and Analysis 5'!$D$3)*('Main data'!$D$2:$D$376='EDA and Analysis 5'!$C27),0),MATCH('EDA and Analysis 5'!M$4,'Main data'!$E$1:$AP$1,0))</f>
        <v>199.9</v>
      </c>
      <c r="N27" s="4" cm="1">
        <f t="array" ref="N27">INDEX('Main data'!$E$1:$AP$376,MATCH(1,('Main data'!$A$1:$A$376='EDA and Analysis 5'!$D$3)*('Main data'!$D$2:$D$376='EDA and Analysis 5'!$C27),0),MATCH('EDA and Analysis 5'!N$4,'Main data'!$E$1:$AP$1,0))</f>
        <v>169.9</v>
      </c>
      <c r="O27" s="4" cm="1">
        <f t="array" ref="O27">INDEX('Main data'!$E$1:$AP$376,MATCH(1,('Main data'!$A$1:$A$376='EDA and Analysis 5'!$D$3)*('Main data'!$D$2:$D$376='EDA and Analysis 5'!$C27),0),MATCH('EDA and Analysis 5'!O$4,'Main data'!$E$1:$AP$1,0))</f>
        <v>188.3</v>
      </c>
      <c r="P27" s="4" cm="1">
        <f t="array" ref="P27">INDEX('Main data'!$E$1:$AP$376,MATCH(1,('Main data'!$A$1:$A$376='EDA and Analysis 5'!$D$3)*('Main data'!$D$2:$D$376='EDA and Analysis 5'!$C27),0),MATCH('EDA and Analysis 5'!P$4,'Main data'!$E$1:$AP$1,0))</f>
        <v>179.6</v>
      </c>
      <c r="Q27" s="4" cm="1">
        <f t="array" ref="Q27">INDEX('Main data'!$E$1:$AP$376,MATCH(1,('Main data'!$A$1:$A$376='EDA and Analysis 5'!$D$3)*('Main data'!$D$2:$D$376='EDA and Analysis 5'!$C27),0),MATCH('EDA and Analysis 5'!Q$4,'Main data'!$E$1:$AP$1,0))</f>
        <v>196.3</v>
      </c>
      <c r="R27" s="4" cm="1">
        <f t="array" ref="R27">INDEX('Main data'!$E$1:$AP$376,MATCH(1,('Main data'!$A$1:$A$376='EDA and Analysis 5'!$D$3)*('Main data'!$D$2:$D$376='EDA and Analysis 5'!$C27),0),MATCH('EDA and Analysis 5'!R$4,'Main data'!$E$1:$AP$1,0))</f>
        <v>181.9</v>
      </c>
      <c r="S27" s="4" cm="1">
        <f t="array" ref="S27">INDEX('Main data'!$E$1:$AP$376,MATCH(1,('Main data'!$A$1:$A$376='EDA and Analysis 5'!$D$3)*('Main data'!$D$2:$D$376='EDA and Analysis 5'!$C27),0),MATCH('EDA and Analysis 5'!S$4,'Main data'!$E$1:$AP$1,0))</f>
        <v>175.3</v>
      </c>
      <c r="T27" s="4" cm="1">
        <f t="array" ref="T27">INDEX('Main data'!$E$1:$AP$376,MATCH(1,('Main data'!$A$1:$A$376='EDA and Analysis 5'!$D$3)*('Main data'!$D$2:$D$376='EDA and Analysis 5'!$C27),0),MATCH('EDA and Analysis 5'!T$4,'Main data'!$E$1:$AP$1,0))</f>
        <v>181</v>
      </c>
      <c r="U27" s="4" cm="1">
        <f t="array" ref="U27">INDEX('Main data'!$E$1:$AP$376,MATCH(1,('Main data'!$A$1:$A$376='EDA and Analysis 5'!$D$3)*('Main data'!$D$2:$D$376='EDA and Analysis 5'!$C27),0),MATCH('EDA and Analysis 5'!U$4,'Main data'!$E$1:$AP$1,0))</f>
        <v>171.2</v>
      </c>
      <c r="V27" s="4" cm="1">
        <f t="array" ref="V27">INDEX('Main data'!$E$1:$AP$376,MATCH(1,('Main data'!$A$1:$A$376='EDA and Analysis 5'!$D$3)*('Main data'!$D$2:$D$376='EDA and Analysis 5'!$C27),0),MATCH('EDA and Analysis 5'!V$4,'Main data'!$E$1:$AP$1,0))</f>
        <v>180.5</v>
      </c>
      <c r="W27" s="4" cm="1">
        <f t="array" ref="W27">INDEX('Main data'!$E$1:$AP$376,MATCH(1,('Main data'!$A$1:$A$376='EDA and Analysis 5'!$D$3)*('Main data'!$D$2:$D$376='EDA and Analysis 5'!$C27),0),MATCH('EDA and Analysis 5'!W$4,'Main data'!$E$1:$AP$1,0))</f>
        <v>170.4</v>
      </c>
      <c r="X27" s="4" cm="1">
        <f t="array" ref="X27">INDEX('Main data'!$E$1:$AP$376,MATCH(1,('Main data'!$A$1:$A$376='EDA and Analysis 5'!$D$3)*('Main data'!$D$2:$D$376='EDA and Analysis 5'!$C27),0),MATCH('EDA and Analysis 5'!X$4,'Main data'!$E$1:$AP$1,0))</f>
        <v>178.7</v>
      </c>
      <c r="Y27" s="4" cm="1">
        <f t="array" ref="Y27">INDEX('Main data'!$E$1:$AP$376,MATCH(1,('Main data'!$A$1:$A$376='EDA and Analysis 5'!$D$3)*('Main data'!$D$2:$D$376='EDA and Analysis 5'!$C27),0),MATCH('EDA and Analysis 5'!Y$4,'Main data'!$E$1:$AP$1,0))</f>
        <v>162.9</v>
      </c>
      <c r="Z27" s="4" cm="1">
        <f t="array" ref="Z27">INDEX('Main data'!$E$1:$AP$376,MATCH(1,('Main data'!$A$1:$A$376='EDA and Analysis 5'!$D$3)*('Main data'!$D$2:$D$376='EDA and Analysis 5'!$C27),0),MATCH('EDA and Analysis 5'!Z$4,'Main data'!$E$1:$AP$1,0))</f>
        <v>168.2</v>
      </c>
      <c r="AA27" s="4" cm="1">
        <f t="array" ref="AA27">INDEX('Main data'!$E$1:$AP$376,MATCH(1,('Main data'!$A$1:$A$376='EDA and Analysis 5'!$D$3)*('Main data'!$D$2:$D$376='EDA and Analysis 5'!$C27),0),MATCH('EDA and Analysis 5'!AA$4,'Main data'!$E$1:$AP$1,0))</f>
        <v>173.4</v>
      </c>
      <c r="AB27" s="4" cm="1">
        <f t="array" ref="AB27">INDEX('Main data'!$E$1:$AP$376,MATCH(1,('Main data'!$A$1:$A$376='EDA and Analysis 5'!$D$3)*('Main data'!$D$2:$D$376='EDA and Analysis 5'!$C27),0),MATCH('EDA and Analysis 5'!AB$4,'Main data'!$E$1:$AP$1,0))</f>
        <v>172.1</v>
      </c>
      <c r="AC27" s="4" cm="1">
        <f t="array" ref="AC27">INDEX('Main data'!$E$1:$AP$376,MATCH(1,('Main data'!$A$1:$A$376='EDA and Analysis 5'!$D$3)*('Main data'!$D$2:$D$376='EDA and Analysis 5'!$C27),0),MATCH('EDA and Analysis 5'!AC$4,'Main data'!$E$1:$AP$1,0))</f>
        <v>170.5</v>
      </c>
      <c r="AD27" s="4" cm="1">
        <f t="array" ref="AD27">INDEX('Main data'!$E$1:$AP$376,MATCH(1,('Main data'!$A$1:$A$376='EDA and Analysis 5'!$D$3)*('Main data'!$D$2:$D$376='EDA and Analysis 5'!$C27),0),MATCH('EDA and Analysis 5'!AD$4,'Main data'!$E$1:$AP$1,0))</f>
        <v>176.7</v>
      </c>
      <c r="AE27" s="41">
        <v>8470.56</v>
      </c>
    </row>
    <row r="28" spans="3:31" ht="16.5" x14ac:dyDescent="0.25">
      <c r="C28" s="4" t="s">
        <v>296</v>
      </c>
      <c r="D28" s="4" cm="1">
        <f t="array" ref="D28">INDEX('Main data'!$E$1:$AP$376,MATCH(1,('Main data'!$A$1:$A$376='EDA and Analysis 5'!$D$3)*('Main data'!$D$2:$D$376='EDA and Analysis 5'!$C28),0),MATCH('EDA and Analysis 5'!D$4,'Main data'!$E$1:$AP$1,0))</f>
        <v>167.4</v>
      </c>
      <c r="E28" s="4" cm="1">
        <f t="array" ref="E28">INDEX('Main data'!$E$1:$AP$376,MATCH(1,('Main data'!$A$1:$A$376='EDA and Analysis 5'!$D$3)*('Main data'!$D$2:$D$376='EDA and Analysis 5'!$C28),0),MATCH('EDA and Analysis 5'!E$4,'Main data'!$E$1:$AP$1,0))</f>
        <v>209.4</v>
      </c>
      <c r="F28" s="4" cm="1">
        <f t="array" ref="F28">INDEX('Main data'!$E$1:$AP$376,MATCH(1,('Main data'!$A$1:$A$376='EDA and Analysis 5'!$D$3)*('Main data'!$D$2:$D$376='EDA and Analysis 5'!$C28),0),MATCH('EDA and Analysis 5'!F$4,'Main data'!$E$1:$AP$1,0))</f>
        <v>181.4</v>
      </c>
      <c r="G28" s="4" cm="1">
        <f t="array" ref="G28">INDEX('Main data'!$E$1:$AP$376,MATCH(1,('Main data'!$A$1:$A$376='EDA and Analysis 5'!$D$3)*('Main data'!$D$2:$D$376='EDA and Analysis 5'!$C28),0),MATCH('EDA and Analysis 5'!G$4,'Main data'!$E$1:$AP$1,0))</f>
        <v>172.3</v>
      </c>
      <c r="H28" s="4" cm="1">
        <f t="array" ref="H28">INDEX('Main data'!$E$1:$AP$376,MATCH(1,('Main data'!$A$1:$A$376='EDA and Analysis 5'!$D$3)*('Main data'!$D$2:$D$376='EDA and Analysis 5'!$C28),0),MATCH('EDA and Analysis 5'!H$4,'Main data'!$E$1:$AP$1,0))</f>
        <v>188.9</v>
      </c>
      <c r="I28" s="4" cm="1">
        <f t="array" ref="I28">INDEX('Main data'!$E$1:$AP$376,MATCH(1,('Main data'!$A$1:$A$376='EDA and Analysis 5'!$D$3)*('Main data'!$D$2:$D$376='EDA and Analysis 5'!$C28),0),MATCH('EDA and Analysis 5'!I$4,'Main data'!$E$1:$AP$1,0))</f>
        <v>160.69999999999999</v>
      </c>
      <c r="J28" s="4" cm="1">
        <f t="array" ref="J28">INDEX('Main data'!$E$1:$AP$376,MATCH(1,('Main data'!$A$1:$A$376='EDA and Analysis 5'!$D$3)*('Main data'!$D$2:$D$376='EDA and Analysis 5'!$C28),0),MATCH('EDA and Analysis 5'!J$4,'Main data'!$E$1:$AP$1,0))</f>
        <v>183.1</v>
      </c>
      <c r="K28" s="4" cm="1">
        <f t="array" ref="K28">INDEX('Main data'!$E$1:$AP$376,MATCH(1,('Main data'!$A$1:$A$376='EDA and Analysis 5'!$D$3)*('Main data'!$D$2:$D$376='EDA and Analysis 5'!$C28),0),MATCH('EDA and Analysis 5'!K$4,'Main data'!$E$1:$AP$1,0))</f>
        <v>170.5</v>
      </c>
      <c r="L28" s="4" cm="1">
        <f t="array" ref="L28">INDEX('Main data'!$E$1:$AP$376,MATCH(1,('Main data'!$A$1:$A$376='EDA and Analysis 5'!$D$3)*('Main data'!$D$2:$D$376='EDA and Analysis 5'!$C28),0),MATCH('EDA and Analysis 5'!L$4,'Main data'!$E$1:$AP$1,0))</f>
        <v>122.1</v>
      </c>
      <c r="M28" s="4" cm="1">
        <f t="array" ref="M28">INDEX('Main data'!$E$1:$AP$376,MATCH(1,('Main data'!$A$1:$A$376='EDA and Analysis 5'!$D$3)*('Main data'!$D$2:$D$376='EDA and Analysis 5'!$C28),0),MATCH('EDA and Analysis 5'!M$4,'Main data'!$E$1:$AP$1,0))</f>
        <v>202.8</v>
      </c>
      <c r="N28" s="4" cm="1">
        <f t="array" ref="N28">INDEX('Main data'!$E$1:$AP$376,MATCH(1,('Main data'!$A$1:$A$376='EDA and Analysis 5'!$D$3)*('Main data'!$D$2:$D$376='EDA and Analysis 5'!$C28),0),MATCH('EDA and Analysis 5'!N$4,'Main data'!$E$1:$AP$1,0))</f>
        <v>170.4</v>
      </c>
      <c r="O28" s="4" cm="1">
        <f t="array" ref="O28">INDEX('Main data'!$E$1:$AP$376,MATCH(1,('Main data'!$A$1:$A$376='EDA and Analysis 5'!$D$3)*('Main data'!$D$2:$D$376='EDA and Analysis 5'!$C28),0),MATCH('EDA and Analysis 5'!O$4,'Main data'!$E$1:$AP$1,0))</f>
        <v>189.5</v>
      </c>
      <c r="P28" s="4" cm="1">
        <f t="array" ref="P28">INDEX('Main data'!$E$1:$AP$376,MATCH(1,('Main data'!$A$1:$A$376='EDA and Analysis 5'!$D$3)*('Main data'!$D$2:$D$376='EDA and Analysis 5'!$C28),0),MATCH('EDA and Analysis 5'!P$4,'Main data'!$E$1:$AP$1,0))</f>
        <v>178.3</v>
      </c>
      <c r="Q28" s="4" cm="1">
        <f t="array" ref="Q28">INDEX('Main data'!$E$1:$AP$376,MATCH(1,('Main data'!$A$1:$A$376='EDA and Analysis 5'!$D$3)*('Main data'!$D$2:$D$376='EDA and Analysis 5'!$C28),0),MATCH('EDA and Analysis 5'!Q$4,'Main data'!$E$1:$AP$1,0))</f>
        <v>196.9</v>
      </c>
      <c r="R28" s="4" cm="1">
        <f t="array" ref="R28">INDEX('Main data'!$E$1:$AP$376,MATCH(1,('Main data'!$A$1:$A$376='EDA and Analysis 5'!$D$3)*('Main data'!$D$2:$D$376='EDA and Analysis 5'!$C28),0),MATCH('EDA and Analysis 5'!R$4,'Main data'!$E$1:$AP$1,0))</f>
        <v>183.1</v>
      </c>
      <c r="S28" s="4" cm="1">
        <f t="array" ref="S28">INDEX('Main data'!$E$1:$AP$376,MATCH(1,('Main data'!$A$1:$A$376='EDA and Analysis 5'!$D$3)*('Main data'!$D$2:$D$376='EDA and Analysis 5'!$C28),0),MATCH('EDA and Analysis 5'!S$4,'Main data'!$E$1:$AP$1,0))</f>
        <v>176.2</v>
      </c>
      <c r="T28" s="4" cm="1">
        <f t="array" ref="T28">INDEX('Main data'!$E$1:$AP$376,MATCH(1,('Main data'!$A$1:$A$376='EDA and Analysis 5'!$D$3)*('Main data'!$D$2:$D$376='EDA and Analysis 5'!$C28),0),MATCH('EDA and Analysis 5'!T$4,'Main data'!$E$1:$AP$1,0))</f>
        <v>182.1</v>
      </c>
      <c r="U28" s="4" cm="1">
        <f t="array" ref="U28">INDEX('Main data'!$E$1:$AP$376,MATCH(1,('Main data'!$A$1:$A$376='EDA and Analysis 5'!$D$3)*('Main data'!$D$2:$D$376='EDA and Analysis 5'!$C28),0),MATCH('EDA and Analysis 5'!U$4,'Main data'!$E$1:$AP$1,0))</f>
        <v>171.8</v>
      </c>
      <c r="V28" s="4" cm="1">
        <f t="array" ref="V28">INDEX('Main data'!$E$1:$AP$376,MATCH(1,('Main data'!$A$1:$A$376='EDA and Analysis 5'!$D$3)*('Main data'!$D$2:$D$376='EDA and Analysis 5'!$C28),0),MATCH('EDA and Analysis 5'!V$4,'Main data'!$E$1:$AP$1,0))</f>
        <v>181.3</v>
      </c>
      <c r="W28" s="4" cm="1">
        <f t="array" ref="W28">INDEX('Main data'!$E$1:$AP$376,MATCH(1,('Main data'!$A$1:$A$376='EDA and Analysis 5'!$D$3)*('Main data'!$D$2:$D$376='EDA and Analysis 5'!$C28),0),MATCH('EDA and Analysis 5'!W$4,'Main data'!$E$1:$AP$1,0))</f>
        <v>171.4</v>
      </c>
      <c r="X28" s="4" cm="1">
        <f t="array" ref="X28">INDEX('Main data'!$E$1:$AP$376,MATCH(1,('Main data'!$A$1:$A$376='EDA and Analysis 5'!$D$3)*('Main data'!$D$2:$D$376='EDA and Analysis 5'!$C28),0),MATCH('EDA and Analysis 5'!X$4,'Main data'!$E$1:$AP$1,0))</f>
        <v>179.8</v>
      </c>
      <c r="Y28" s="4" cm="1">
        <f t="array" ref="Y28">INDEX('Main data'!$E$1:$AP$376,MATCH(1,('Main data'!$A$1:$A$376='EDA and Analysis 5'!$D$3)*('Main data'!$D$2:$D$376='EDA and Analysis 5'!$C28),0),MATCH('EDA and Analysis 5'!Y$4,'Main data'!$E$1:$AP$1,0))</f>
        <v>163</v>
      </c>
      <c r="Z28" s="4" cm="1">
        <f t="array" ref="Z28">INDEX('Main data'!$E$1:$AP$376,MATCH(1,('Main data'!$A$1:$A$376='EDA and Analysis 5'!$D$3)*('Main data'!$D$2:$D$376='EDA and Analysis 5'!$C28),0),MATCH('EDA and Analysis 5'!Z$4,'Main data'!$E$1:$AP$1,0))</f>
        <v>168.5</v>
      </c>
      <c r="AA28" s="4" cm="1">
        <f t="array" ref="AA28">INDEX('Main data'!$E$1:$AP$376,MATCH(1,('Main data'!$A$1:$A$376='EDA and Analysis 5'!$D$3)*('Main data'!$D$2:$D$376='EDA and Analysis 5'!$C28),0),MATCH('EDA and Analysis 5'!AA$4,'Main data'!$E$1:$AP$1,0))</f>
        <v>173.7</v>
      </c>
      <c r="AB28" s="4" cm="1">
        <f t="array" ref="AB28">INDEX('Main data'!$E$1:$AP$376,MATCH(1,('Main data'!$A$1:$A$376='EDA and Analysis 5'!$D$3)*('Main data'!$D$2:$D$376='EDA and Analysis 5'!$C28),0),MATCH('EDA and Analysis 5'!AB$4,'Main data'!$E$1:$AP$1,0))</f>
        <v>173.6</v>
      </c>
      <c r="AC28" s="4" cm="1">
        <f t="array" ref="AC28">INDEX('Main data'!$E$1:$AP$376,MATCH(1,('Main data'!$A$1:$A$376='EDA and Analysis 5'!$D$3)*('Main data'!$D$2:$D$376='EDA and Analysis 5'!$C28),0),MATCH('EDA and Analysis 5'!AC$4,'Main data'!$E$1:$AP$1,0))</f>
        <v>171.1</v>
      </c>
      <c r="AD28" s="4" cm="1">
        <f t="array" ref="AD28">INDEX('Main data'!$E$1:$AP$376,MATCH(1,('Main data'!$A$1:$A$376='EDA and Analysis 5'!$D$3)*('Main data'!$D$2:$D$376='EDA and Analysis 5'!$C28),0),MATCH('EDA and Analysis 5'!AD$4,'Main data'!$E$1:$AP$1,0))</f>
        <v>176.5</v>
      </c>
      <c r="AE28" s="41">
        <v>8361.66</v>
      </c>
    </row>
    <row r="29" spans="3:31" ht="16.5" x14ac:dyDescent="0.25">
      <c r="C29" s="4" t="s">
        <v>297</v>
      </c>
      <c r="D29" s="4" cm="1">
        <f t="array" ref="D29">INDEX('Main data'!$E$1:$AP$376,MATCH(1,('Main data'!$A$1:$A$376='EDA and Analysis 5'!$D$3)*('Main data'!$D$2:$D$376='EDA and Analysis 5'!$C29),0),MATCH('EDA and Analysis 5'!D$4,'Main data'!$E$1:$AP$1,0))</f>
        <v>169.2</v>
      </c>
      <c r="E29" s="4" cm="1">
        <f t="array" ref="E29">INDEX('Main data'!$E$1:$AP$376,MATCH(1,('Main data'!$A$1:$A$376='EDA and Analysis 5'!$D$3)*('Main data'!$D$2:$D$376='EDA and Analysis 5'!$C29),0),MATCH('EDA and Analysis 5'!E$4,'Main data'!$E$1:$AP$1,0))</f>
        <v>209</v>
      </c>
      <c r="F29" s="4" cm="1">
        <f t="array" ref="F29">INDEX('Main data'!$E$1:$AP$376,MATCH(1,('Main data'!$A$1:$A$376='EDA and Analysis 5'!$D$3)*('Main data'!$D$2:$D$376='EDA and Analysis 5'!$C29),0),MATCH('EDA and Analysis 5'!F$4,'Main data'!$E$1:$AP$1,0))</f>
        <v>190.2</v>
      </c>
      <c r="G29" s="4" cm="1">
        <f t="array" ref="G29">INDEX('Main data'!$E$1:$AP$376,MATCH(1,('Main data'!$A$1:$A$376='EDA and Analysis 5'!$D$3)*('Main data'!$D$2:$D$376='EDA and Analysis 5'!$C29),0),MATCH('EDA and Analysis 5'!G$4,'Main data'!$E$1:$AP$1,0))</f>
        <v>173.6</v>
      </c>
      <c r="H29" s="4" cm="1">
        <f t="array" ref="H29">INDEX('Main data'!$E$1:$AP$376,MATCH(1,('Main data'!$A$1:$A$376='EDA and Analysis 5'!$D$3)*('Main data'!$D$2:$D$376='EDA and Analysis 5'!$C29),0),MATCH('EDA and Analysis 5'!H$4,'Main data'!$E$1:$AP$1,0))</f>
        <v>188.5</v>
      </c>
      <c r="I29" s="4" cm="1">
        <f t="array" ref="I29">INDEX('Main data'!$E$1:$AP$376,MATCH(1,('Main data'!$A$1:$A$376='EDA and Analysis 5'!$D$3)*('Main data'!$D$2:$D$376='EDA and Analysis 5'!$C29),0),MATCH('EDA and Analysis 5'!I$4,'Main data'!$E$1:$AP$1,0))</f>
        <v>158</v>
      </c>
      <c r="J29" s="4" cm="1">
        <f t="array" ref="J29">INDEX('Main data'!$E$1:$AP$376,MATCH(1,('Main data'!$A$1:$A$376='EDA and Analysis 5'!$D$3)*('Main data'!$D$2:$D$376='EDA and Analysis 5'!$C29),0),MATCH('EDA and Analysis 5'!J$4,'Main data'!$E$1:$AP$1,0))</f>
        <v>159.9</v>
      </c>
      <c r="K29" s="4" cm="1">
        <f t="array" ref="K29">INDEX('Main data'!$E$1:$AP$376,MATCH(1,('Main data'!$A$1:$A$376='EDA and Analysis 5'!$D$3)*('Main data'!$D$2:$D$376='EDA and Analysis 5'!$C29),0),MATCH('EDA and Analysis 5'!K$4,'Main data'!$E$1:$AP$1,0))</f>
        <v>170.8</v>
      </c>
      <c r="L29" s="4" cm="1">
        <f t="array" ref="L29">INDEX('Main data'!$E$1:$AP$376,MATCH(1,('Main data'!$A$1:$A$376='EDA and Analysis 5'!$D$3)*('Main data'!$D$2:$D$376='EDA and Analysis 5'!$C29),0),MATCH('EDA and Analysis 5'!L$4,'Main data'!$E$1:$AP$1,0))</f>
        <v>121.8</v>
      </c>
      <c r="M29" s="4" cm="1">
        <f t="array" ref="M29">INDEX('Main data'!$E$1:$AP$376,MATCH(1,('Main data'!$A$1:$A$376='EDA and Analysis 5'!$D$3)*('Main data'!$D$2:$D$376='EDA and Analysis 5'!$C29),0),MATCH('EDA and Analysis 5'!M$4,'Main data'!$E$1:$AP$1,0))</f>
        <v>205.2</v>
      </c>
      <c r="N29" s="4" cm="1">
        <f t="array" ref="N29">INDEX('Main data'!$E$1:$AP$376,MATCH(1,('Main data'!$A$1:$A$376='EDA and Analysis 5'!$D$3)*('Main data'!$D$2:$D$376='EDA and Analysis 5'!$C29),0),MATCH('EDA and Analysis 5'!N$4,'Main data'!$E$1:$AP$1,0))</f>
        <v>171</v>
      </c>
      <c r="O29" s="4" cm="1">
        <f t="array" ref="O29">INDEX('Main data'!$E$1:$AP$376,MATCH(1,('Main data'!$A$1:$A$376='EDA and Analysis 5'!$D$3)*('Main data'!$D$2:$D$376='EDA and Analysis 5'!$C29),0),MATCH('EDA and Analysis 5'!O$4,'Main data'!$E$1:$AP$1,0))</f>
        <v>190.3</v>
      </c>
      <c r="P29" s="4" cm="1">
        <f t="array" ref="P29">INDEX('Main data'!$E$1:$AP$376,MATCH(1,('Main data'!$A$1:$A$376='EDA and Analysis 5'!$D$3)*('Main data'!$D$2:$D$376='EDA and Analysis 5'!$C29),0),MATCH('EDA and Analysis 5'!P$4,'Main data'!$E$1:$AP$1,0))</f>
        <v>175.9</v>
      </c>
      <c r="Q29" s="4" cm="1">
        <f t="array" ref="Q29">INDEX('Main data'!$E$1:$AP$376,MATCH(1,('Main data'!$A$1:$A$376='EDA and Analysis 5'!$D$3)*('Main data'!$D$2:$D$376='EDA and Analysis 5'!$C29),0),MATCH('EDA and Analysis 5'!Q$4,'Main data'!$E$1:$AP$1,0))</f>
        <v>197.3</v>
      </c>
      <c r="R29" s="4" cm="1">
        <f t="array" ref="R29">INDEX('Main data'!$E$1:$AP$376,MATCH(1,('Main data'!$A$1:$A$376='EDA and Analysis 5'!$D$3)*('Main data'!$D$2:$D$376='EDA and Analysis 5'!$C29),0),MATCH('EDA and Analysis 5'!R$4,'Main data'!$E$1:$AP$1,0))</f>
        <v>184</v>
      </c>
      <c r="S29" s="4" cm="1">
        <f t="array" ref="S29">INDEX('Main data'!$E$1:$AP$376,MATCH(1,('Main data'!$A$1:$A$376='EDA and Analysis 5'!$D$3)*('Main data'!$D$2:$D$376='EDA and Analysis 5'!$C29),0),MATCH('EDA and Analysis 5'!S$4,'Main data'!$E$1:$AP$1,0))</f>
        <v>177</v>
      </c>
      <c r="T29" s="4" cm="1">
        <f t="array" ref="T29">INDEX('Main data'!$E$1:$AP$376,MATCH(1,('Main data'!$A$1:$A$376='EDA and Analysis 5'!$D$3)*('Main data'!$D$2:$D$376='EDA and Analysis 5'!$C29),0),MATCH('EDA and Analysis 5'!T$4,'Main data'!$E$1:$AP$1,0))</f>
        <v>183</v>
      </c>
      <c r="U29" s="4" cm="1">
        <f t="array" ref="U29">INDEX('Main data'!$E$1:$AP$376,MATCH(1,('Main data'!$A$1:$A$376='EDA and Analysis 5'!$D$3)*('Main data'!$D$2:$D$376='EDA and Analysis 5'!$C29),0),MATCH('EDA and Analysis 5'!U$4,'Main data'!$E$1:$AP$1,0))</f>
        <v>170.7</v>
      </c>
      <c r="V29" s="4" cm="1">
        <f t="array" ref="V29">INDEX('Main data'!$E$1:$AP$376,MATCH(1,('Main data'!$A$1:$A$376='EDA and Analysis 5'!$D$3)*('Main data'!$D$2:$D$376='EDA and Analysis 5'!$C29),0),MATCH('EDA and Analysis 5'!V$4,'Main data'!$E$1:$AP$1,0))</f>
        <v>182</v>
      </c>
      <c r="W29" s="4" cm="1">
        <f t="array" ref="W29">INDEX('Main data'!$E$1:$AP$376,MATCH(1,('Main data'!$A$1:$A$376='EDA and Analysis 5'!$D$3)*('Main data'!$D$2:$D$376='EDA and Analysis 5'!$C29),0),MATCH('EDA and Analysis 5'!W$4,'Main data'!$E$1:$AP$1,0))</f>
        <v>172.1</v>
      </c>
      <c r="X29" s="4" cm="1">
        <f t="array" ref="X29">INDEX('Main data'!$E$1:$AP$376,MATCH(1,('Main data'!$A$1:$A$376='EDA and Analysis 5'!$D$3)*('Main data'!$D$2:$D$376='EDA and Analysis 5'!$C29),0),MATCH('EDA and Analysis 5'!X$4,'Main data'!$E$1:$AP$1,0))</f>
        <v>181.1</v>
      </c>
      <c r="Y29" s="4" cm="1">
        <f t="array" ref="Y29">INDEX('Main data'!$E$1:$AP$376,MATCH(1,('Main data'!$A$1:$A$376='EDA and Analysis 5'!$D$3)*('Main data'!$D$2:$D$376='EDA and Analysis 5'!$C29),0),MATCH('EDA and Analysis 5'!Y$4,'Main data'!$E$1:$AP$1,0))</f>
        <v>163.4</v>
      </c>
      <c r="Z29" s="4" cm="1">
        <f t="array" ref="Z29">INDEX('Main data'!$E$1:$AP$376,MATCH(1,('Main data'!$A$1:$A$376='EDA and Analysis 5'!$D$3)*('Main data'!$D$2:$D$376='EDA and Analysis 5'!$C29),0),MATCH('EDA and Analysis 5'!Z$4,'Main data'!$E$1:$AP$1,0))</f>
        <v>168.9</v>
      </c>
      <c r="AA29" s="4" cm="1">
        <f t="array" ref="AA29">INDEX('Main data'!$E$1:$AP$376,MATCH(1,('Main data'!$A$1:$A$376='EDA and Analysis 5'!$D$3)*('Main data'!$D$2:$D$376='EDA and Analysis 5'!$C29),0),MATCH('EDA and Analysis 5'!AA$4,'Main data'!$E$1:$AP$1,0))</f>
        <v>174.1</v>
      </c>
      <c r="AB29" s="4" cm="1">
        <f t="array" ref="AB29">INDEX('Main data'!$E$1:$AP$376,MATCH(1,('Main data'!$A$1:$A$376='EDA and Analysis 5'!$D$3)*('Main data'!$D$2:$D$376='EDA and Analysis 5'!$C29),0),MATCH('EDA and Analysis 5'!AB$4,'Main data'!$E$1:$AP$1,0))</f>
        <v>175.8</v>
      </c>
      <c r="AC29" s="4" cm="1">
        <f t="array" ref="AC29">INDEX('Main data'!$E$1:$AP$376,MATCH(1,('Main data'!$A$1:$A$376='EDA and Analysis 5'!$D$3)*('Main data'!$D$2:$D$376='EDA and Analysis 5'!$C29),0),MATCH('EDA and Analysis 5'!AC$4,'Main data'!$E$1:$AP$1,0))</f>
        <v>172</v>
      </c>
      <c r="AD29" s="4" cm="1">
        <f t="array" ref="AD29">INDEX('Main data'!$E$1:$AP$376,MATCH(1,('Main data'!$A$1:$A$376='EDA and Analysis 5'!$D$3)*('Main data'!$D$2:$D$376='EDA and Analysis 5'!$C29),0),MATCH('EDA and Analysis 5'!AD$4,'Main data'!$E$1:$AP$1,0))</f>
        <v>175.7</v>
      </c>
      <c r="AE29" s="41">
        <v>8178</v>
      </c>
    </row>
    <row r="30" spans="3:31" ht="16.5" x14ac:dyDescent="0.25">
      <c r="C30" s="4" t="s">
        <v>298</v>
      </c>
      <c r="D30" s="4" cm="1">
        <f t="array" ref="D30">INDEX('Main data'!$E$1:$AP$376,MATCH(1,('Main data'!$A$1:$A$376='EDA and Analysis 5'!$D$3)*('Main data'!$D$2:$D$376='EDA and Analysis 5'!$C30),0),MATCH('EDA and Analysis 5'!D$4,'Main data'!$E$1:$AP$1,0))</f>
        <v>173.8</v>
      </c>
      <c r="E30" s="4" cm="1">
        <f t="array" ref="E30">INDEX('Main data'!$E$1:$AP$376,MATCH(1,('Main data'!$A$1:$A$376='EDA and Analysis 5'!$D$3)*('Main data'!$D$2:$D$376='EDA and Analysis 5'!$C30),0),MATCH('EDA and Analysis 5'!E$4,'Main data'!$E$1:$AP$1,0))</f>
        <v>210.7</v>
      </c>
      <c r="F30" s="4" cm="1">
        <f t="array" ref="F30">INDEX('Main data'!$E$1:$AP$376,MATCH(1,('Main data'!$A$1:$A$376='EDA and Analysis 5'!$D$3)*('Main data'!$D$2:$D$376='EDA and Analysis 5'!$C30),0),MATCH('EDA and Analysis 5'!F$4,'Main data'!$E$1:$AP$1,0))</f>
        <v>194.5</v>
      </c>
      <c r="G30" s="4" cm="1">
        <f t="array" ref="G30">INDEX('Main data'!$E$1:$AP$376,MATCH(1,('Main data'!$A$1:$A$376='EDA and Analysis 5'!$D$3)*('Main data'!$D$2:$D$376='EDA and Analysis 5'!$C30),0),MATCH('EDA and Analysis 5'!G$4,'Main data'!$E$1:$AP$1,0))</f>
        <v>174.6</v>
      </c>
      <c r="H30" s="4" cm="1">
        <f t="array" ref="H30">INDEX('Main data'!$E$1:$AP$376,MATCH(1,('Main data'!$A$1:$A$376='EDA and Analysis 5'!$D$3)*('Main data'!$D$2:$D$376='EDA and Analysis 5'!$C30),0),MATCH('EDA and Analysis 5'!H$4,'Main data'!$E$1:$AP$1,0))</f>
        <v>187.2</v>
      </c>
      <c r="I30" s="4" cm="1">
        <f t="array" ref="I30">INDEX('Main data'!$E$1:$AP$376,MATCH(1,('Main data'!$A$1:$A$376='EDA and Analysis 5'!$D$3)*('Main data'!$D$2:$D$376='EDA and Analysis 5'!$C30),0),MATCH('EDA and Analysis 5'!I$4,'Main data'!$E$1:$AP$1,0))</f>
        <v>158.30000000000001</v>
      </c>
      <c r="J30" s="4" cm="1">
        <f t="array" ref="J30">INDEX('Main data'!$E$1:$AP$376,MATCH(1,('Main data'!$A$1:$A$376='EDA and Analysis 5'!$D$3)*('Main data'!$D$2:$D$376='EDA and Analysis 5'!$C30),0),MATCH('EDA and Analysis 5'!J$4,'Main data'!$E$1:$AP$1,0))</f>
        <v>153.9</v>
      </c>
      <c r="K30" s="4" cm="1">
        <f t="array" ref="K30">INDEX('Main data'!$E$1:$AP$376,MATCH(1,('Main data'!$A$1:$A$376='EDA and Analysis 5'!$D$3)*('Main data'!$D$2:$D$376='EDA and Analysis 5'!$C30),0),MATCH('EDA and Analysis 5'!K$4,'Main data'!$E$1:$AP$1,0))</f>
        <v>170.9</v>
      </c>
      <c r="L30" s="4" cm="1">
        <f t="array" ref="L30">INDEX('Main data'!$E$1:$AP$376,MATCH(1,('Main data'!$A$1:$A$376='EDA and Analysis 5'!$D$3)*('Main data'!$D$2:$D$376='EDA and Analysis 5'!$C30),0),MATCH('EDA and Analysis 5'!L$4,'Main data'!$E$1:$AP$1,0))</f>
        <v>121.1</v>
      </c>
      <c r="M30" s="4" cm="1">
        <f t="array" ref="M30">INDEX('Main data'!$E$1:$AP$376,MATCH(1,('Main data'!$A$1:$A$376='EDA and Analysis 5'!$D$3)*('Main data'!$D$2:$D$376='EDA and Analysis 5'!$C30),0),MATCH('EDA and Analysis 5'!M$4,'Main data'!$E$1:$AP$1,0))</f>
        <v>208.4</v>
      </c>
      <c r="N30" s="4" cm="1">
        <f t="array" ref="N30">INDEX('Main data'!$E$1:$AP$376,MATCH(1,('Main data'!$A$1:$A$376='EDA and Analysis 5'!$D$3)*('Main data'!$D$2:$D$376='EDA and Analysis 5'!$C30),0),MATCH('EDA and Analysis 5'!N$4,'Main data'!$E$1:$AP$1,0))</f>
        <v>171.4</v>
      </c>
      <c r="O30" s="4" cm="1">
        <f t="array" ref="O30">INDEX('Main data'!$E$1:$AP$376,MATCH(1,('Main data'!$A$1:$A$376='EDA and Analysis 5'!$D$3)*('Main data'!$D$2:$D$376='EDA and Analysis 5'!$C30),0),MATCH('EDA and Analysis 5'!O$4,'Main data'!$E$1:$AP$1,0))</f>
        <v>191.2</v>
      </c>
      <c r="P30" s="4" cm="1">
        <f t="array" ref="P30">INDEX('Main data'!$E$1:$AP$376,MATCH(1,('Main data'!$A$1:$A$376='EDA and Analysis 5'!$D$3)*('Main data'!$D$2:$D$376='EDA and Analysis 5'!$C30),0),MATCH('EDA and Analysis 5'!P$4,'Main data'!$E$1:$AP$1,0))</f>
        <v>176.7</v>
      </c>
      <c r="Q30" s="4" cm="1">
        <f t="array" ref="Q30">INDEX('Main data'!$E$1:$AP$376,MATCH(1,('Main data'!$A$1:$A$376='EDA and Analysis 5'!$D$3)*('Main data'!$D$2:$D$376='EDA and Analysis 5'!$C30),0),MATCH('EDA and Analysis 5'!Q$4,'Main data'!$E$1:$AP$1,0))</f>
        <v>198.2</v>
      </c>
      <c r="R30" s="4" cm="1">
        <f t="array" ref="R30">INDEX('Main data'!$E$1:$AP$376,MATCH(1,('Main data'!$A$1:$A$376='EDA and Analysis 5'!$D$3)*('Main data'!$D$2:$D$376='EDA and Analysis 5'!$C30),0),MATCH('EDA and Analysis 5'!R$4,'Main data'!$E$1:$AP$1,0))</f>
        <v>184.9</v>
      </c>
      <c r="S30" s="4" cm="1">
        <f t="array" ref="S30">INDEX('Main data'!$E$1:$AP$376,MATCH(1,('Main data'!$A$1:$A$376='EDA and Analysis 5'!$D$3)*('Main data'!$D$2:$D$376='EDA and Analysis 5'!$C30),0),MATCH('EDA and Analysis 5'!S$4,'Main data'!$E$1:$AP$1,0))</f>
        <v>177.6</v>
      </c>
      <c r="T30" s="4" cm="1">
        <f t="array" ref="T30">INDEX('Main data'!$E$1:$AP$376,MATCH(1,('Main data'!$A$1:$A$376='EDA and Analysis 5'!$D$3)*('Main data'!$D$2:$D$376='EDA and Analysis 5'!$C30),0),MATCH('EDA and Analysis 5'!T$4,'Main data'!$E$1:$AP$1,0))</f>
        <v>183.8</v>
      </c>
      <c r="U30" s="4" cm="1">
        <f t="array" ref="U30">INDEX('Main data'!$E$1:$AP$376,MATCH(1,('Main data'!$A$1:$A$376='EDA and Analysis 5'!$D$3)*('Main data'!$D$2:$D$376='EDA and Analysis 5'!$C30),0),MATCH('EDA and Analysis 5'!U$4,'Main data'!$E$1:$AP$1,0))</f>
        <v>172.1</v>
      </c>
      <c r="V30" s="4" cm="1">
        <f t="array" ref="V30">INDEX('Main data'!$E$1:$AP$376,MATCH(1,('Main data'!$A$1:$A$376='EDA and Analysis 5'!$D$3)*('Main data'!$D$2:$D$376='EDA and Analysis 5'!$C30),0),MATCH('EDA and Analysis 5'!V$4,'Main data'!$E$1:$AP$1,0))</f>
        <v>182</v>
      </c>
      <c r="W30" s="4" cm="1">
        <f t="array" ref="W30">INDEX('Main data'!$E$1:$AP$376,MATCH(1,('Main data'!$A$1:$A$376='EDA and Analysis 5'!$D$3)*('Main data'!$D$2:$D$376='EDA and Analysis 5'!$C30),0),MATCH('EDA and Analysis 5'!W$4,'Main data'!$E$1:$AP$1,0))</f>
        <v>172.9</v>
      </c>
      <c r="X30" s="4" cm="1">
        <f t="array" ref="X30">INDEX('Main data'!$E$1:$AP$376,MATCH(1,('Main data'!$A$1:$A$376='EDA and Analysis 5'!$D$3)*('Main data'!$D$2:$D$376='EDA and Analysis 5'!$C30),0),MATCH('EDA and Analysis 5'!X$4,'Main data'!$E$1:$AP$1,0))</f>
        <v>182.3</v>
      </c>
      <c r="Y30" s="4" cm="1">
        <f t="array" ref="Y30">INDEX('Main data'!$E$1:$AP$376,MATCH(1,('Main data'!$A$1:$A$376='EDA and Analysis 5'!$D$3)*('Main data'!$D$2:$D$376='EDA and Analysis 5'!$C30),0),MATCH('EDA and Analysis 5'!Y$4,'Main data'!$E$1:$AP$1,0))</f>
        <v>163.6</v>
      </c>
      <c r="Z30" s="4" cm="1">
        <f t="array" ref="Z30">INDEX('Main data'!$E$1:$AP$376,MATCH(1,('Main data'!$A$1:$A$376='EDA and Analysis 5'!$D$3)*('Main data'!$D$2:$D$376='EDA and Analysis 5'!$C30),0),MATCH('EDA and Analysis 5'!Z$4,'Main data'!$E$1:$AP$1,0))</f>
        <v>169.5</v>
      </c>
      <c r="AA30" s="4" cm="1">
        <f t="array" ref="AA30">INDEX('Main data'!$E$1:$AP$376,MATCH(1,('Main data'!$A$1:$A$376='EDA and Analysis 5'!$D$3)*('Main data'!$D$2:$D$376='EDA and Analysis 5'!$C30),0),MATCH('EDA and Analysis 5'!AA$4,'Main data'!$E$1:$AP$1,0))</f>
        <v>174.3</v>
      </c>
      <c r="AB30" s="4" cm="1">
        <f t="array" ref="AB30">INDEX('Main data'!$E$1:$AP$376,MATCH(1,('Main data'!$A$1:$A$376='EDA and Analysis 5'!$D$3)*('Main data'!$D$2:$D$376='EDA and Analysis 5'!$C30),0),MATCH('EDA and Analysis 5'!AB$4,'Main data'!$E$1:$AP$1,0))</f>
        <v>178.6</v>
      </c>
      <c r="AC30" s="4" cm="1">
        <f t="array" ref="AC30">INDEX('Main data'!$E$1:$AP$376,MATCH(1,('Main data'!$A$1:$A$376='EDA and Analysis 5'!$D$3)*('Main data'!$D$2:$D$376='EDA and Analysis 5'!$C30),0),MATCH('EDA and Analysis 5'!AC$4,'Main data'!$E$1:$AP$1,0))</f>
        <v>172.8</v>
      </c>
      <c r="AD30" s="4" cm="1">
        <f t="array" ref="AD30">INDEX('Main data'!$E$1:$AP$376,MATCH(1,('Main data'!$A$1:$A$376='EDA and Analysis 5'!$D$3)*('Main data'!$D$2:$D$376='EDA and Analysis 5'!$C30),0),MATCH('EDA and Analysis 5'!AD$4,'Main data'!$E$1:$AP$1,0))</f>
        <v>176.5</v>
      </c>
      <c r="AE30" s="41">
        <v>8054.62</v>
      </c>
    </row>
    <row r="31" spans="3:31" ht="16.5" x14ac:dyDescent="0.25">
      <c r="C31" s="4" t="s">
        <v>299</v>
      </c>
      <c r="D31" s="4" cm="1">
        <f t="array" ref="D31">INDEX('Main data'!$E$1:$AP$376,MATCH(1,('Main data'!$A$1:$A$376='EDA and Analysis 5'!$D$3)*('Main data'!$D$2:$D$376='EDA and Analysis 5'!$C31),0),MATCH('EDA and Analysis 5'!D$4,'Main data'!$E$1:$AP$1,0))</f>
        <v>174.4</v>
      </c>
      <c r="E31" s="4" cm="1">
        <f t="array" ref="E31">INDEX('Main data'!$E$1:$AP$376,MATCH(1,('Main data'!$A$1:$A$376='EDA and Analysis 5'!$D$3)*('Main data'!$D$2:$D$376='EDA and Analysis 5'!$C31),0),MATCH('EDA and Analysis 5'!E$4,'Main data'!$E$1:$AP$1,0))</f>
        <v>207.7</v>
      </c>
      <c r="F31" s="4" cm="1">
        <f t="array" ref="F31">INDEX('Main data'!$E$1:$AP$376,MATCH(1,('Main data'!$A$1:$A$376='EDA and Analysis 5'!$D$3)*('Main data'!$D$2:$D$376='EDA and Analysis 5'!$C31),0),MATCH('EDA and Analysis 5'!F$4,'Main data'!$E$1:$AP$1,0))</f>
        <v>175.2</v>
      </c>
      <c r="G31" s="4" cm="1">
        <f t="array" ref="G31">INDEX('Main data'!$E$1:$AP$376,MATCH(1,('Main data'!$A$1:$A$376='EDA and Analysis 5'!$D$3)*('Main data'!$D$2:$D$376='EDA and Analysis 5'!$C31),0),MATCH('EDA and Analysis 5'!G$4,'Main data'!$E$1:$AP$1,0))</f>
        <v>177.3</v>
      </c>
      <c r="H31" s="4" cm="1">
        <f t="array" ref="H31">INDEX('Main data'!$E$1:$AP$376,MATCH(1,('Main data'!$A$1:$A$376='EDA and Analysis 5'!$D$3)*('Main data'!$D$2:$D$376='EDA and Analysis 5'!$C31),0),MATCH('EDA and Analysis 5'!H$4,'Main data'!$E$1:$AP$1,0))</f>
        <v>179.3</v>
      </c>
      <c r="I31" s="4" cm="1">
        <f t="array" ref="I31">INDEX('Main data'!$E$1:$AP$376,MATCH(1,('Main data'!$A$1:$A$376='EDA and Analysis 5'!$D$3)*('Main data'!$D$2:$D$376='EDA and Analysis 5'!$C31),0),MATCH('EDA and Analysis 5'!I$4,'Main data'!$E$1:$AP$1,0))</f>
        <v>169.5</v>
      </c>
      <c r="J31" s="4" cm="1">
        <f t="array" ref="J31">INDEX('Main data'!$E$1:$AP$376,MATCH(1,('Main data'!$A$1:$A$376='EDA and Analysis 5'!$D$3)*('Main data'!$D$2:$D$376='EDA and Analysis 5'!$C31),0),MATCH('EDA and Analysis 5'!J$4,'Main data'!$E$1:$AP$1,0))</f>
        <v>152.69999999999999</v>
      </c>
      <c r="K31" s="4" cm="1">
        <f t="array" ref="K31">INDEX('Main data'!$E$1:$AP$376,MATCH(1,('Main data'!$A$1:$A$376='EDA and Analysis 5'!$D$3)*('Main data'!$D$2:$D$376='EDA and Analysis 5'!$C31),0),MATCH('EDA and Analysis 5'!K$4,'Main data'!$E$1:$AP$1,0))</f>
        <v>171</v>
      </c>
      <c r="L31" s="4" cm="1">
        <f t="array" ref="L31">INDEX('Main data'!$E$1:$AP$376,MATCH(1,('Main data'!$A$1:$A$376='EDA and Analysis 5'!$D$3)*('Main data'!$D$2:$D$376='EDA and Analysis 5'!$C31),0),MATCH('EDA and Analysis 5'!L$4,'Main data'!$E$1:$AP$1,0))</f>
        <v>120</v>
      </c>
      <c r="M31" s="4" cm="1">
        <f t="array" ref="M31">INDEX('Main data'!$E$1:$AP$376,MATCH(1,('Main data'!$A$1:$A$376='EDA and Analysis 5'!$D$3)*('Main data'!$D$2:$D$376='EDA and Analysis 5'!$C31),0),MATCH('EDA and Analysis 5'!M$4,'Main data'!$E$1:$AP$1,0))</f>
        <v>209.7</v>
      </c>
      <c r="N31" s="4" cm="1">
        <f t="array" ref="N31">INDEX('Main data'!$E$1:$AP$376,MATCH(1,('Main data'!$A$1:$A$376='EDA and Analysis 5'!$D$3)*('Main data'!$D$2:$D$376='EDA and Analysis 5'!$C31),0),MATCH('EDA and Analysis 5'!N$4,'Main data'!$E$1:$AP$1,0))</f>
        <v>172.3</v>
      </c>
      <c r="O31" s="4" cm="1">
        <f t="array" ref="O31">INDEX('Main data'!$E$1:$AP$376,MATCH(1,('Main data'!$A$1:$A$376='EDA and Analysis 5'!$D$3)*('Main data'!$D$2:$D$376='EDA and Analysis 5'!$C31),0),MATCH('EDA and Analysis 5'!O$4,'Main data'!$E$1:$AP$1,0))</f>
        <v>193</v>
      </c>
      <c r="P31" s="4" cm="1">
        <f t="array" ref="P31">INDEX('Main data'!$E$1:$AP$376,MATCH(1,('Main data'!$A$1:$A$376='EDA and Analysis 5'!$D$3)*('Main data'!$D$2:$D$376='EDA and Analysis 5'!$C31),0),MATCH('EDA and Analysis 5'!P$4,'Main data'!$E$1:$AP$1,0))</f>
        <v>177</v>
      </c>
      <c r="Q31" s="4" cm="1">
        <f t="array" ref="Q31">INDEX('Main data'!$E$1:$AP$376,MATCH(1,('Main data'!$A$1:$A$376='EDA and Analysis 5'!$D$3)*('Main data'!$D$2:$D$376='EDA and Analysis 5'!$C31),0),MATCH('EDA and Analysis 5'!Q$4,'Main data'!$E$1:$AP$1,0))</f>
        <v>199.5</v>
      </c>
      <c r="R31" s="4" cm="1">
        <f t="array" ref="R31">INDEX('Main data'!$E$1:$AP$376,MATCH(1,('Main data'!$A$1:$A$376='EDA and Analysis 5'!$D$3)*('Main data'!$D$2:$D$376='EDA and Analysis 5'!$C31),0),MATCH('EDA and Analysis 5'!R$4,'Main data'!$E$1:$AP$1,0))</f>
        <v>186.2</v>
      </c>
      <c r="S31" s="4" cm="1">
        <f t="array" ref="S31">INDEX('Main data'!$E$1:$AP$376,MATCH(1,('Main data'!$A$1:$A$376='EDA and Analysis 5'!$D$3)*('Main data'!$D$2:$D$376='EDA and Analysis 5'!$C31),0),MATCH('EDA and Analysis 5'!S$4,'Main data'!$E$1:$AP$1,0))</f>
        <v>178.7</v>
      </c>
      <c r="T31" s="4" cm="1">
        <f t="array" ref="T31">INDEX('Main data'!$E$1:$AP$376,MATCH(1,('Main data'!$A$1:$A$376='EDA and Analysis 5'!$D$3)*('Main data'!$D$2:$D$376='EDA and Analysis 5'!$C31),0),MATCH('EDA and Analysis 5'!T$4,'Main data'!$E$1:$AP$1,0))</f>
        <v>185.1</v>
      </c>
      <c r="U31" s="4" cm="1">
        <f t="array" ref="U31">INDEX('Main data'!$E$1:$AP$376,MATCH(1,('Main data'!$A$1:$A$376='EDA and Analysis 5'!$D$3)*('Main data'!$D$2:$D$376='EDA and Analysis 5'!$C31),0),MATCH('EDA and Analysis 5'!U$4,'Main data'!$E$1:$AP$1,0))</f>
        <v>173.5</v>
      </c>
      <c r="V31" s="4" cm="1">
        <f t="array" ref="V31">INDEX('Main data'!$E$1:$AP$376,MATCH(1,('Main data'!$A$1:$A$376='EDA and Analysis 5'!$D$3)*('Main data'!$D$2:$D$376='EDA and Analysis 5'!$C31),0),MATCH('EDA and Analysis 5'!V$4,'Main data'!$E$1:$AP$1,0))</f>
        <v>182.1</v>
      </c>
      <c r="W31" s="4" cm="1">
        <f t="array" ref="W31">INDEX('Main data'!$E$1:$AP$376,MATCH(1,('Main data'!$A$1:$A$376='EDA and Analysis 5'!$D$3)*('Main data'!$D$2:$D$376='EDA and Analysis 5'!$C31),0),MATCH('EDA and Analysis 5'!W$4,'Main data'!$E$1:$AP$1,0))</f>
        <v>174.2</v>
      </c>
      <c r="X31" s="4" cm="1">
        <f t="array" ref="X31">INDEX('Main data'!$E$1:$AP$376,MATCH(1,('Main data'!$A$1:$A$376='EDA and Analysis 5'!$D$3)*('Main data'!$D$2:$D$376='EDA and Analysis 5'!$C31),0),MATCH('EDA and Analysis 5'!X$4,'Main data'!$E$1:$AP$1,0))</f>
        <v>184.4</v>
      </c>
      <c r="Y31" s="4" cm="1">
        <f t="array" ref="Y31">INDEX('Main data'!$E$1:$AP$376,MATCH(1,('Main data'!$A$1:$A$376='EDA and Analysis 5'!$D$3)*('Main data'!$D$2:$D$376='EDA and Analysis 5'!$C31),0),MATCH('EDA and Analysis 5'!Y$4,'Main data'!$E$1:$AP$1,0))</f>
        <v>164.2</v>
      </c>
      <c r="Z31" s="4" cm="1">
        <f t="array" ref="Z31">INDEX('Main data'!$E$1:$AP$376,MATCH(1,('Main data'!$A$1:$A$376='EDA and Analysis 5'!$D$3)*('Main data'!$D$2:$D$376='EDA and Analysis 5'!$C31),0),MATCH('EDA and Analysis 5'!Z$4,'Main data'!$E$1:$AP$1,0))</f>
        <v>170.3</v>
      </c>
      <c r="AA31" s="4" cm="1">
        <f t="array" ref="AA31">INDEX('Main data'!$E$1:$AP$376,MATCH(1,('Main data'!$A$1:$A$376='EDA and Analysis 5'!$D$3)*('Main data'!$D$2:$D$376='EDA and Analysis 5'!$C31),0),MATCH('EDA and Analysis 5'!AA$4,'Main data'!$E$1:$AP$1,0))</f>
        <v>175</v>
      </c>
      <c r="AB31" s="4" cm="1">
        <f t="array" ref="AB31">INDEX('Main data'!$E$1:$AP$376,MATCH(1,('Main data'!$A$1:$A$376='EDA and Analysis 5'!$D$3)*('Main data'!$D$2:$D$376='EDA and Analysis 5'!$C31),0),MATCH('EDA and Analysis 5'!AB$4,'Main data'!$E$1:$AP$1,0))</f>
        <v>181</v>
      </c>
      <c r="AC31" s="4" cm="1">
        <f t="array" ref="AC31">INDEX('Main data'!$E$1:$AP$376,MATCH(1,('Main data'!$A$1:$A$376='EDA and Analysis 5'!$D$3)*('Main data'!$D$2:$D$376='EDA and Analysis 5'!$C31),0),MATCH('EDA and Analysis 5'!AC$4,'Main data'!$E$1:$AP$1,0))</f>
        <v>174.1</v>
      </c>
      <c r="AD31" s="4" cm="1">
        <f t="array" ref="AD31">INDEX('Main data'!$E$1:$AP$376,MATCH(1,('Main data'!$A$1:$A$376='EDA and Analysis 5'!$D$3)*('Main data'!$D$2:$D$376='EDA and Analysis 5'!$C31),0),MATCH('EDA and Analysis 5'!AD$4,'Main data'!$E$1:$AP$1,0))</f>
        <v>177.2</v>
      </c>
      <c r="AE31" s="41">
        <v>7746.88</v>
      </c>
    </row>
    <row r="32" spans="3:31" ht="16.5" x14ac:dyDescent="0.25">
      <c r="C32" s="4" t="s">
        <v>300</v>
      </c>
      <c r="D32" s="4" cm="1">
        <f t="array" ref="D32">INDEX('Main data'!$E$1:$AP$376,MATCH(1,('Main data'!$A$1:$A$376='EDA and Analysis 5'!$D$3)*('Main data'!$D$2:$D$376='EDA and Analysis 5'!$C32),0),MATCH('EDA and Analysis 5'!D$4,'Main data'!$E$1:$AP$1,0))</f>
        <v>174.4</v>
      </c>
      <c r="E32" s="4" cm="1">
        <f t="array" ref="E32">INDEX('Main data'!$E$1:$AP$376,MATCH(1,('Main data'!$A$1:$A$376='EDA and Analysis 5'!$D$3)*('Main data'!$D$2:$D$376='EDA and Analysis 5'!$C32),0),MATCH('EDA and Analysis 5'!E$4,'Main data'!$E$1:$AP$1,0))</f>
        <v>207.7</v>
      </c>
      <c r="F32" s="4" cm="1">
        <f t="array" ref="F32">INDEX('Main data'!$E$1:$AP$376,MATCH(1,('Main data'!$A$1:$A$376='EDA and Analysis 5'!$D$3)*('Main data'!$D$2:$D$376='EDA and Analysis 5'!$C32),0),MATCH('EDA and Analysis 5'!F$4,'Main data'!$E$1:$AP$1,0))</f>
        <v>175.2</v>
      </c>
      <c r="G32" s="4" cm="1">
        <f t="array" ref="G32">INDEX('Main data'!$E$1:$AP$376,MATCH(1,('Main data'!$A$1:$A$376='EDA and Analysis 5'!$D$3)*('Main data'!$D$2:$D$376='EDA and Analysis 5'!$C32),0),MATCH('EDA and Analysis 5'!G$4,'Main data'!$E$1:$AP$1,0))</f>
        <v>177.3</v>
      </c>
      <c r="H32" s="4" cm="1">
        <f t="array" ref="H32">INDEX('Main data'!$E$1:$AP$376,MATCH(1,('Main data'!$A$1:$A$376='EDA and Analysis 5'!$D$3)*('Main data'!$D$2:$D$376='EDA and Analysis 5'!$C32),0),MATCH('EDA and Analysis 5'!H$4,'Main data'!$E$1:$AP$1,0))</f>
        <v>179.2</v>
      </c>
      <c r="I32" s="4" cm="1">
        <f t="array" ref="I32">INDEX('Main data'!$E$1:$AP$376,MATCH(1,('Main data'!$A$1:$A$376='EDA and Analysis 5'!$D$3)*('Main data'!$D$2:$D$376='EDA and Analysis 5'!$C32),0),MATCH('EDA and Analysis 5'!I$4,'Main data'!$E$1:$AP$1,0))</f>
        <v>169.5</v>
      </c>
      <c r="J32" s="4" cm="1">
        <f t="array" ref="J32">INDEX('Main data'!$E$1:$AP$376,MATCH(1,('Main data'!$A$1:$A$376='EDA and Analysis 5'!$D$3)*('Main data'!$D$2:$D$376='EDA and Analysis 5'!$C32),0),MATCH('EDA and Analysis 5'!J$4,'Main data'!$E$1:$AP$1,0))</f>
        <v>152.80000000000001</v>
      </c>
      <c r="K32" s="4" cm="1">
        <f t="array" ref="K32">INDEX('Main data'!$E$1:$AP$376,MATCH(1,('Main data'!$A$1:$A$376='EDA and Analysis 5'!$D$3)*('Main data'!$D$2:$D$376='EDA and Analysis 5'!$C32),0),MATCH('EDA and Analysis 5'!K$4,'Main data'!$E$1:$AP$1,0))</f>
        <v>171.1</v>
      </c>
      <c r="L32" s="4" cm="1">
        <f t="array" ref="L32">INDEX('Main data'!$E$1:$AP$376,MATCH(1,('Main data'!$A$1:$A$376='EDA and Analysis 5'!$D$3)*('Main data'!$D$2:$D$376='EDA and Analysis 5'!$C32),0),MATCH('EDA and Analysis 5'!L$4,'Main data'!$E$1:$AP$1,0))</f>
        <v>120</v>
      </c>
      <c r="M32" s="4" cm="1">
        <f t="array" ref="M32">INDEX('Main data'!$E$1:$AP$376,MATCH(1,('Main data'!$A$1:$A$376='EDA and Analysis 5'!$D$3)*('Main data'!$D$2:$D$376='EDA and Analysis 5'!$C32),0),MATCH('EDA and Analysis 5'!M$4,'Main data'!$E$1:$AP$1,0))</f>
        <v>209.7</v>
      </c>
      <c r="N32" s="4" cm="1">
        <f t="array" ref="N32">INDEX('Main data'!$E$1:$AP$376,MATCH(1,('Main data'!$A$1:$A$376='EDA and Analysis 5'!$D$3)*('Main data'!$D$2:$D$376='EDA and Analysis 5'!$C32),0),MATCH('EDA and Analysis 5'!N$4,'Main data'!$E$1:$AP$1,0))</f>
        <v>172.3</v>
      </c>
      <c r="O32" s="4" cm="1">
        <f t="array" ref="O32">INDEX('Main data'!$E$1:$AP$376,MATCH(1,('Main data'!$A$1:$A$376='EDA and Analysis 5'!$D$3)*('Main data'!$D$2:$D$376='EDA and Analysis 5'!$C32),0),MATCH('EDA and Analysis 5'!O$4,'Main data'!$E$1:$AP$1,0))</f>
        <v>193</v>
      </c>
      <c r="P32" s="4" cm="1">
        <f t="array" ref="P32">INDEX('Main data'!$E$1:$AP$376,MATCH(1,('Main data'!$A$1:$A$376='EDA and Analysis 5'!$D$3)*('Main data'!$D$2:$D$376='EDA and Analysis 5'!$C32),0),MATCH('EDA and Analysis 5'!P$4,'Main data'!$E$1:$AP$1,0))</f>
        <v>177</v>
      </c>
      <c r="Q32" s="4" cm="1">
        <f t="array" ref="Q32">INDEX('Main data'!$E$1:$AP$376,MATCH(1,('Main data'!$A$1:$A$376='EDA and Analysis 5'!$D$3)*('Main data'!$D$2:$D$376='EDA and Analysis 5'!$C32),0),MATCH('EDA and Analysis 5'!Q$4,'Main data'!$E$1:$AP$1,0))</f>
        <v>199.5</v>
      </c>
      <c r="R32" s="4" cm="1">
        <f t="array" ref="R32">INDEX('Main data'!$E$1:$AP$376,MATCH(1,('Main data'!$A$1:$A$376='EDA and Analysis 5'!$D$3)*('Main data'!$D$2:$D$376='EDA and Analysis 5'!$C32),0),MATCH('EDA and Analysis 5'!R$4,'Main data'!$E$1:$AP$1,0))</f>
        <v>186.1</v>
      </c>
      <c r="S32" s="4" cm="1">
        <f t="array" ref="S32">INDEX('Main data'!$E$1:$AP$376,MATCH(1,('Main data'!$A$1:$A$376='EDA and Analysis 5'!$D$3)*('Main data'!$D$2:$D$376='EDA and Analysis 5'!$C32),0),MATCH('EDA and Analysis 5'!S$4,'Main data'!$E$1:$AP$1,0))</f>
        <v>178.7</v>
      </c>
      <c r="T32" s="4" cm="1">
        <f t="array" ref="T32">INDEX('Main data'!$E$1:$AP$376,MATCH(1,('Main data'!$A$1:$A$376='EDA and Analysis 5'!$D$3)*('Main data'!$D$2:$D$376='EDA and Analysis 5'!$C32),0),MATCH('EDA and Analysis 5'!T$4,'Main data'!$E$1:$AP$1,0))</f>
        <v>185.1</v>
      </c>
      <c r="U32" s="4" cm="1">
        <f t="array" ref="U32">INDEX('Main data'!$E$1:$AP$376,MATCH(1,('Main data'!$A$1:$A$376='EDA and Analysis 5'!$D$3)*('Main data'!$D$2:$D$376='EDA and Analysis 5'!$C32),0),MATCH('EDA and Analysis 5'!U$4,'Main data'!$E$1:$AP$1,0))</f>
        <v>173.5</v>
      </c>
      <c r="V32" s="4" cm="1">
        <f t="array" ref="V32">INDEX('Main data'!$E$1:$AP$376,MATCH(1,('Main data'!$A$1:$A$376='EDA and Analysis 5'!$D$3)*('Main data'!$D$2:$D$376='EDA and Analysis 5'!$C32),0),MATCH('EDA and Analysis 5'!V$4,'Main data'!$E$1:$AP$1,0))</f>
        <v>181.9</v>
      </c>
      <c r="W32" s="4" cm="1">
        <f t="array" ref="W32">INDEX('Main data'!$E$1:$AP$376,MATCH(1,('Main data'!$A$1:$A$376='EDA and Analysis 5'!$D$3)*('Main data'!$D$2:$D$376='EDA and Analysis 5'!$C32),0),MATCH('EDA and Analysis 5'!W$4,'Main data'!$E$1:$AP$1,0))</f>
        <v>174.2</v>
      </c>
      <c r="X32" s="4" cm="1">
        <f t="array" ref="X32">INDEX('Main data'!$E$1:$AP$376,MATCH(1,('Main data'!$A$1:$A$376='EDA and Analysis 5'!$D$3)*('Main data'!$D$2:$D$376='EDA and Analysis 5'!$C32),0),MATCH('EDA and Analysis 5'!X$4,'Main data'!$E$1:$AP$1,0))</f>
        <v>184.4</v>
      </c>
      <c r="Y32" s="4" cm="1">
        <f t="array" ref="Y32">INDEX('Main data'!$E$1:$AP$376,MATCH(1,('Main data'!$A$1:$A$376='EDA and Analysis 5'!$D$3)*('Main data'!$D$2:$D$376='EDA and Analysis 5'!$C32),0),MATCH('EDA and Analysis 5'!Y$4,'Main data'!$E$1:$AP$1,0))</f>
        <v>164.2</v>
      </c>
      <c r="Z32" s="4" cm="1">
        <f t="array" ref="Z32">INDEX('Main data'!$E$1:$AP$376,MATCH(1,('Main data'!$A$1:$A$376='EDA and Analysis 5'!$D$3)*('Main data'!$D$2:$D$376='EDA and Analysis 5'!$C32),0),MATCH('EDA and Analysis 5'!Z$4,'Main data'!$E$1:$AP$1,0))</f>
        <v>170.3</v>
      </c>
      <c r="AA32" s="4" cm="1">
        <f t="array" ref="AA32">INDEX('Main data'!$E$1:$AP$376,MATCH(1,('Main data'!$A$1:$A$376='EDA and Analysis 5'!$D$3)*('Main data'!$D$2:$D$376='EDA and Analysis 5'!$C32),0),MATCH('EDA and Analysis 5'!AA$4,'Main data'!$E$1:$AP$1,0))</f>
        <v>175</v>
      </c>
      <c r="AB32" s="4" cm="1">
        <f t="array" ref="AB32">INDEX('Main data'!$E$1:$AP$376,MATCH(1,('Main data'!$A$1:$A$376='EDA and Analysis 5'!$D$3)*('Main data'!$D$2:$D$376='EDA and Analysis 5'!$C32),0),MATCH('EDA and Analysis 5'!AB$4,'Main data'!$E$1:$AP$1,0))</f>
        <v>181</v>
      </c>
      <c r="AC32" s="4" cm="1">
        <f t="array" ref="AC32">INDEX('Main data'!$E$1:$AP$376,MATCH(1,('Main data'!$A$1:$A$376='EDA and Analysis 5'!$D$3)*('Main data'!$D$2:$D$376='EDA and Analysis 5'!$C32),0),MATCH('EDA and Analysis 5'!AC$4,'Main data'!$E$1:$AP$1,0))</f>
        <v>174.1</v>
      </c>
      <c r="AD32" s="4" cm="1">
        <f t="array" ref="AD32">INDEX('Main data'!$E$1:$AP$376,MATCH(1,('Main data'!$A$1:$A$376='EDA and Analysis 5'!$D$3)*('Main data'!$D$2:$D$376='EDA and Analysis 5'!$C32),0),MATCH('EDA and Analysis 5'!AD$4,'Main data'!$E$1:$AP$1,0))</f>
        <v>177.2</v>
      </c>
      <c r="AE32" s="41">
        <v>7830.71</v>
      </c>
    </row>
    <row r="33" spans="3:58" ht="16.5" x14ac:dyDescent="0.25">
      <c r="C33" s="4" t="s">
        <v>301</v>
      </c>
      <c r="D33" s="4" cm="1">
        <f t="array" ref="D33">INDEX('Main data'!$E$1:$AP$376,MATCH(1,('Main data'!$A$1:$A$376='EDA and Analysis 5'!$D$3)*('Main data'!$D$2:$D$376='EDA and Analysis 5'!$C33),0),MATCH('EDA and Analysis 5'!D$4,'Main data'!$E$1:$AP$1,0))</f>
        <v>173.8</v>
      </c>
      <c r="E33" s="4" cm="1">
        <f t="array" ref="E33">INDEX('Main data'!$E$1:$AP$376,MATCH(1,('Main data'!$A$1:$A$376='EDA and Analysis 5'!$D$3)*('Main data'!$D$2:$D$376='EDA and Analysis 5'!$C33),0),MATCH('EDA and Analysis 5'!E$4,'Main data'!$E$1:$AP$1,0))</f>
        <v>209.3</v>
      </c>
      <c r="F33" s="4" cm="1">
        <f t="array" ref="F33">INDEX('Main data'!$E$1:$AP$376,MATCH(1,('Main data'!$A$1:$A$376='EDA and Analysis 5'!$D$3)*('Main data'!$D$2:$D$376='EDA and Analysis 5'!$C33),0),MATCH('EDA and Analysis 5'!F$4,'Main data'!$E$1:$AP$1,0))</f>
        <v>169.6</v>
      </c>
      <c r="G33" s="4" cm="1">
        <f t="array" ref="G33">INDEX('Main data'!$E$1:$AP$376,MATCH(1,('Main data'!$A$1:$A$376='EDA and Analysis 5'!$D$3)*('Main data'!$D$2:$D$376='EDA and Analysis 5'!$C33),0),MATCH('EDA and Analysis 5'!G$4,'Main data'!$E$1:$AP$1,0))</f>
        <v>178.4</v>
      </c>
      <c r="H33" s="4" cm="1">
        <f t="array" ref="H33">INDEX('Main data'!$E$1:$AP$376,MATCH(1,('Main data'!$A$1:$A$376='EDA and Analysis 5'!$D$3)*('Main data'!$D$2:$D$376='EDA and Analysis 5'!$C33),0),MATCH('EDA and Analysis 5'!H$4,'Main data'!$E$1:$AP$1,0))</f>
        <v>174.9</v>
      </c>
      <c r="I33" s="4" cm="1">
        <f t="array" ref="I33">INDEX('Main data'!$E$1:$AP$376,MATCH(1,('Main data'!$A$1:$A$376='EDA and Analysis 5'!$D$3)*('Main data'!$D$2:$D$376='EDA and Analysis 5'!$C33),0),MATCH('EDA and Analysis 5'!I$4,'Main data'!$E$1:$AP$1,0))</f>
        <v>176.3</v>
      </c>
      <c r="J33" s="4" cm="1">
        <f t="array" ref="J33">INDEX('Main data'!$E$1:$AP$376,MATCH(1,('Main data'!$A$1:$A$376='EDA and Analysis 5'!$D$3)*('Main data'!$D$2:$D$376='EDA and Analysis 5'!$C33),0),MATCH('EDA and Analysis 5'!J$4,'Main data'!$E$1:$AP$1,0))</f>
        <v>155.4</v>
      </c>
      <c r="K33" s="4" cm="1">
        <f t="array" ref="K33">INDEX('Main data'!$E$1:$AP$376,MATCH(1,('Main data'!$A$1:$A$376='EDA and Analysis 5'!$D$3)*('Main data'!$D$2:$D$376='EDA and Analysis 5'!$C33),0),MATCH('EDA and Analysis 5'!K$4,'Main data'!$E$1:$AP$1,0))</f>
        <v>173.4</v>
      </c>
      <c r="L33" s="4" cm="1">
        <f t="array" ref="L33">INDEX('Main data'!$E$1:$AP$376,MATCH(1,('Main data'!$A$1:$A$376='EDA and Analysis 5'!$D$3)*('Main data'!$D$2:$D$376='EDA and Analysis 5'!$C33),0),MATCH('EDA and Analysis 5'!L$4,'Main data'!$E$1:$AP$1,0))</f>
        <v>121.3</v>
      </c>
      <c r="M33" s="4" cm="1">
        <f t="array" ref="M33">INDEX('Main data'!$E$1:$AP$376,MATCH(1,('Main data'!$A$1:$A$376='EDA and Analysis 5'!$D$3)*('Main data'!$D$2:$D$376='EDA and Analysis 5'!$C33),0),MATCH('EDA and Analysis 5'!M$4,'Main data'!$E$1:$AP$1,0))</f>
        <v>212.9</v>
      </c>
      <c r="N33" s="4" cm="1">
        <f t="array" ref="N33">INDEX('Main data'!$E$1:$AP$376,MATCH(1,('Main data'!$A$1:$A$376='EDA and Analysis 5'!$D$3)*('Main data'!$D$2:$D$376='EDA and Analysis 5'!$C33),0),MATCH('EDA and Analysis 5'!N$4,'Main data'!$E$1:$AP$1,0))</f>
        <v>172.9</v>
      </c>
      <c r="O33" s="4" cm="1">
        <f t="array" ref="O33">INDEX('Main data'!$E$1:$AP$376,MATCH(1,('Main data'!$A$1:$A$376='EDA and Analysis 5'!$D$3)*('Main data'!$D$2:$D$376='EDA and Analysis 5'!$C33),0),MATCH('EDA and Analysis 5'!O$4,'Main data'!$E$1:$AP$1,0))</f>
        <v>193.5</v>
      </c>
      <c r="P33" s="4" cm="1">
        <f t="array" ref="P33">INDEX('Main data'!$E$1:$AP$376,MATCH(1,('Main data'!$A$1:$A$376='EDA and Analysis 5'!$D$3)*('Main data'!$D$2:$D$376='EDA and Analysis 5'!$C33),0),MATCH('EDA and Analysis 5'!P$4,'Main data'!$E$1:$AP$1,0))</f>
        <v>177.9</v>
      </c>
      <c r="Q33" s="4" cm="1">
        <f t="array" ref="Q33">INDEX('Main data'!$E$1:$AP$376,MATCH(1,('Main data'!$A$1:$A$376='EDA and Analysis 5'!$D$3)*('Main data'!$D$2:$D$376='EDA and Analysis 5'!$C33),0),MATCH('EDA and Analysis 5'!Q$4,'Main data'!$E$1:$AP$1,0))</f>
        <v>200.6</v>
      </c>
      <c r="R33" s="4" cm="1">
        <f t="array" ref="R33">INDEX('Main data'!$E$1:$AP$376,MATCH(1,('Main data'!$A$1:$A$376='EDA and Analysis 5'!$D$3)*('Main data'!$D$2:$D$376='EDA and Analysis 5'!$C33),0),MATCH('EDA and Analysis 5'!R$4,'Main data'!$E$1:$AP$1,0))</f>
        <v>186.9</v>
      </c>
      <c r="S33" s="4" cm="1">
        <f t="array" ref="S33">INDEX('Main data'!$E$1:$AP$376,MATCH(1,('Main data'!$A$1:$A$376='EDA and Analysis 5'!$D$3)*('Main data'!$D$2:$D$376='EDA and Analysis 5'!$C33),0),MATCH('EDA and Analysis 5'!S$4,'Main data'!$E$1:$AP$1,0))</f>
        <v>179.2</v>
      </c>
      <c r="T33" s="4" cm="1">
        <f t="array" ref="T33">INDEX('Main data'!$E$1:$AP$376,MATCH(1,('Main data'!$A$1:$A$376='EDA and Analysis 5'!$D$3)*('Main data'!$D$2:$D$376='EDA and Analysis 5'!$C33),0),MATCH('EDA and Analysis 5'!T$4,'Main data'!$E$1:$AP$1,0))</f>
        <v>185.7</v>
      </c>
      <c r="U33" s="4" cm="1">
        <f t="array" ref="U33">INDEX('Main data'!$E$1:$AP$376,MATCH(1,('Main data'!$A$1:$A$376='EDA and Analysis 5'!$D$3)*('Main data'!$D$2:$D$376='EDA and Analysis 5'!$C33),0),MATCH('EDA and Analysis 5'!U$4,'Main data'!$E$1:$AP$1,0))</f>
        <v>175.2</v>
      </c>
      <c r="V33" s="4" cm="1">
        <f t="array" ref="V33">INDEX('Main data'!$E$1:$AP$376,MATCH(1,('Main data'!$A$1:$A$376='EDA and Analysis 5'!$D$3)*('Main data'!$D$2:$D$376='EDA and Analysis 5'!$C33),0),MATCH('EDA and Analysis 5'!V$4,'Main data'!$E$1:$AP$1,0))</f>
        <v>181.7</v>
      </c>
      <c r="W33" s="4" cm="1">
        <f t="array" ref="W33">INDEX('Main data'!$E$1:$AP$376,MATCH(1,('Main data'!$A$1:$A$376='EDA and Analysis 5'!$D$3)*('Main data'!$D$2:$D$376='EDA and Analysis 5'!$C33),0),MATCH('EDA and Analysis 5'!W$4,'Main data'!$E$1:$AP$1,0))</f>
        <v>174.6</v>
      </c>
      <c r="X33" s="4" cm="1">
        <f t="array" ref="X33">INDEX('Main data'!$E$1:$AP$376,MATCH(1,('Main data'!$A$1:$A$376='EDA and Analysis 5'!$D$3)*('Main data'!$D$2:$D$376='EDA and Analysis 5'!$C33),0),MATCH('EDA and Analysis 5'!X$4,'Main data'!$E$1:$AP$1,0))</f>
        <v>185</v>
      </c>
      <c r="Y33" s="4" cm="1">
        <f t="array" ref="Y33">INDEX('Main data'!$E$1:$AP$376,MATCH(1,('Main data'!$A$1:$A$376='EDA and Analysis 5'!$D$3)*('Main data'!$D$2:$D$376='EDA and Analysis 5'!$C33),0),MATCH('EDA and Analysis 5'!Y$4,'Main data'!$E$1:$AP$1,0))</f>
        <v>164.5</v>
      </c>
      <c r="Z33" s="4" cm="1">
        <f t="array" ref="Z33">INDEX('Main data'!$E$1:$AP$376,MATCH(1,('Main data'!$A$1:$A$376='EDA and Analysis 5'!$D$3)*('Main data'!$D$2:$D$376='EDA and Analysis 5'!$C33),0),MATCH('EDA and Analysis 5'!Z$4,'Main data'!$E$1:$AP$1,0))</f>
        <v>170.7</v>
      </c>
      <c r="AA33" s="4" cm="1">
        <f t="array" ref="AA33">INDEX('Main data'!$E$1:$AP$376,MATCH(1,('Main data'!$A$1:$A$376='EDA and Analysis 5'!$D$3)*('Main data'!$D$2:$D$376='EDA and Analysis 5'!$C33),0),MATCH('EDA and Analysis 5'!AA$4,'Main data'!$E$1:$AP$1,0))</f>
        <v>176.4</v>
      </c>
      <c r="AB33" s="4" cm="1">
        <f t="array" ref="AB33">INDEX('Main data'!$E$1:$AP$376,MATCH(1,('Main data'!$A$1:$A$376='EDA and Analysis 5'!$D$3)*('Main data'!$D$2:$D$376='EDA and Analysis 5'!$C33),0),MATCH('EDA and Analysis 5'!AB$4,'Main data'!$E$1:$AP$1,0))</f>
        <v>184</v>
      </c>
      <c r="AC33" s="4" cm="1">
        <f t="array" ref="AC33">INDEX('Main data'!$E$1:$AP$376,MATCH(1,('Main data'!$A$1:$A$376='EDA and Analysis 5'!$D$3)*('Main data'!$D$2:$D$376='EDA and Analysis 5'!$C33),0),MATCH('EDA and Analysis 5'!AC$4,'Main data'!$E$1:$AP$1,0))</f>
        <v>175</v>
      </c>
      <c r="AD33" s="4" cm="1">
        <f t="array" ref="AD33">INDEX('Main data'!$E$1:$AP$376,MATCH(1,('Main data'!$A$1:$A$376='EDA and Analysis 5'!$D$3)*('Main data'!$D$2:$D$376='EDA and Analysis 5'!$C33),0),MATCH('EDA and Analysis 5'!AD$4,'Main data'!$E$1:$AP$1,0))</f>
        <v>178.1</v>
      </c>
      <c r="AE33" s="41">
        <v>7054.67</v>
      </c>
    </row>
    <row r="39" spans="3:58" x14ac:dyDescent="0.25">
      <c r="D39" s="34" t="s">
        <v>43</v>
      </c>
    </row>
    <row r="40" spans="3:58" x14ac:dyDescent="0.25">
      <c r="C40" s="1" t="s">
        <v>176</v>
      </c>
      <c r="D40" s="1" t="s">
        <v>3</v>
      </c>
      <c r="E40" s="1" t="s">
        <v>4</v>
      </c>
      <c r="F40" s="1" t="s">
        <v>5</v>
      </c>
      <c r="G40" s="1" t="s">
        <v>6</v>
      </c>
      <c r="H40" s="1" t="s">
        <v>7</v>
      </c>
      <c r="I40" s="1" t="s">
        <v>8</v>
      </c>
      <c r="J40" s="1" t="s">
        <v>9</v>
      </c>
      <c r="K40" s="1" t="s">
        <v>10</v>
      </c>
      <c r="L40" s="1" t="s">
        <v>11</v>
      </c>
      <c r="M40" s="1" t="s">
        <v>12</v>
      </c>
      <c r="N40" s="1" t="s">
        <v>13</v>
      </c>
      <c r="O40" s="1" t="s">
        <v>14</v>
      </c>
      <c r="P40" s="1" t="s">
        <v>15</v>
      </c>
      <c r="Q40" s="1" t="s">
        <v>17</v>
      </c>
      <c r="R40" s="1" t="s">
        <v>18</v>
      </c>
      <c r="S40" s="1" t="s">
        <v>19</v>
      </c>
      <c r="T40" s="1" t="s">
        <v>20</v>
      </c>
      <c r="U40" s="1" t="s">
        <v>22</v>
      </c>
      <c r="V40" s="1" t="s">
        <v>23</v>
      </c>
      <c r="W40" s="1" t="s">
        <v>24</v>
      </c>
      <c r="X40" s="1" t="s">
        <v>25</v>
      </c>
      <c r="Y40" s="1" t="s">
        <v>26</v>
      </c>
      <c r="Z40" s="1" t="s">
        <v>28</v>
      </c>
      <c r="AA40" s="1" t="s">
        <v>29</v>
      </c>
      <c r="AB40" s="1" t="s">
        <v>30</v>
      </c>
      <c r="AC40" s="1" t="s">
        <v>31</v>
      </c>
      <c r="AD40" s="1" t="s">
        <v>32</v>
      </c>
      <c r="AE40" s="2" t="s">
        <v>367</v>
      </c>
      <c r="AF40" s="4" t="str">
        <f>_xlfn.CONCAT($AE$1," ",D$4)</f>
        <v>Correl of  Cereals and products</v>
      </c>
      <c r="AG40" s="4" t="str">
        <f t="shared" ref="AG40" si="13">_xlfn.CONCAT($AE$1," ",E$4)</f>
        <v>Correl of  Meat and fish</v>
      </c>
      <c r="AH40" s="4" t="str">
        <f t="shared" ref="AH40" si="14">_xlfn.CONCAT($AE$1," ",F$4)</f>
        <v>Correl of  Egg</v>
      </c>
      <c r="AI40" s="4" t="str">
        <f t="shared" ref="AI40" si="15">_xlfn.CONCAT($AE$1," ",G$4)</f>
        <v>Correl of  Milk and products</v>
      </c>
      <c r="AJ40" s="4" t="str">
        <f t="shared" ref="AJ40" si="16">_xlfn.CONCAT($AE$1," ",H$4)</f>
        <v>Correl of  Oils and fats</v>
      </c>
      <c r="AK40" s="4" t="str">
        <f t="shared" ref="AK40" si="17">_xlfn.CONCAT($AE$1," ",I$4)</f>
        <v>Correl of  Fruits</v>
      </c>
      <c r="AL40" s="4" t="str">
        <f t="shared" ref="AL40" si="18">_xlfn.CONCAT($AE$1," ",J$4)</f>
        <v>Correl of  Vegetables</v>
      </c>
      <c r="AM40" s="4" t="str">
        <f t="shared" ref="AM40" si="19">_xlfn.CONCAT($AE$1," ",K$4)</f>
        <v>Correl of  Pulses and products</v>
      </c>
      <c r="AN40" s="4" t="str">
        <f t="shared" ref="AN40" si="20">_xlfn.CONCAT($AE$1," ",L$4)</f>
        <v>Correl of  Sugar and Confectionery</v>
      </c>
      <c r="AO40" s="4" t="str">
        <f t="shared" ref="AO40" si="21">_xlfn.CONCAT($AE$1," ",M$4)</f>
        <v>Correl of  Spices</v>
      </c>
      <c r="AP40" s="4" t="str">
        <f t="shared" ref="AP40" si="22">_xlfn.CONCAT($AE$1," ",N$4)</f>
        <v>Correl of  Non-alcoholic beverages</v>
      </c>
      <c r="AQ40" s="4" t="str">
        <f t="shared" ref="AQ40" si="23">_xlfn.CONCAT($AE$1," ",O$4)</f>
        <v>Correl of  Prepared meals, snacks, sweets etc.</v>
      </c>
      <c r="AR40" s="4" t="str">
        <f t="shared" ref="AR40" si="24">_xlfn.CONCAT($AE$1," ",P$4)</f>
        <v>Correl of  Food and beverages</v>
      </c>
      <c r="AS40" s="4" t="str">
        <f t="shared" ref="AS40" si="25">_xlfn.CONCAT($AE$1," ",Q$4)</f>
        <v>Correl of  Pan, tobacco and intoxicants</v>
      </c>
      <c r="AT40" s="4" t="str">
        <f t="shared" ref="AT40" si="26">_xlfn.CONCAT($AE$1," ",R$4)</f>
        <v>Correl of  Clothing</v>
      </c>
      <c r="AU40" s="4" t="str">
        <f t="shared" ref="AU40" si="27">_xlfn.CONCAT($AE$1," ",S$4)</f>
        <v>Correl of  Footwear</v>
      </c>
      <c r="AV40" s="4" t="str">
        <f t="shared" ref="AV40" si="28">_xlfn.CONCAT($AE$1," ",T$4)</f>
        <v>Correl of  Clothing and footwear</v>
      </c>
      <c r="AW40" s="4" t="str">
        <f t="shared" ref="AW40" si="29">_xlfn.CONCAT($AE$1," ",U$4)</f>
        <v>Correl of  Housing</v>
      </c>
      <c r="AX40" s="4" t="str">
        <f t="shared" ref="AX40" si="30">_xlfn.CONCAT($AE$1," ",V$4)</f>
        <v>Correl of  Fuel and light</v>
      </c>
      <c r="AY40" s="4" t="str">
        <f t="shared" ref="AY40" si="31">_xlfn.CONCAT($AE$1," ",W$4)</f>
        <v>Correl of  Household goods and services</v>
      </c>
      <c r="AZ40" s="4" t="str">
        <f t="shared" ref="AZ40" si="32">_xlfn.CONCAT($AE$1," ",X$4)</f>
        <v>Correl of  Health</v>
      </c>
      <c r="BA40" s="4" t="str">
        <f t="shared" ref="BA40" si="33">_xlfn.CONCAT($AE$1," ",Y$4)</f>
        <v>Correl of  Transport and communication</v>
      </c>
      <c r="BB40" s="4" t="str">
        <f t="shared" ref="BB40" si="34">_xlfn.CONCAT($AE$1," ",Z$4)</f>
        <v>Correl of  Recreation and amusement</v>
      </c>
      <c r="BC40" s="4" t="str">
        <f t="shared" ref="BC40" si="35">_xlfn.CONCAT($AE$1," ",AA$4)</f>
        <v>Correl of  Education</v>
      </c>
      <c r="BD40" s="4" t="str">
        <f t="shared" ref="BD40" si="36">_xlfn.CONCAT($AE$1," ",AB$4)</f>
        <v>Correl of  Personal care and effects</v>
      </c>
      <c r="BE40" s="4" t="str">
        <f t="shared" ref="BE40" si="37">_xlfn.CONCAT($AE$1," ",AC$4)</f>
        <v>Correl of  Miscellaneous</v>
      </c>
      <c r="BF40" s="4" t="str">
        <f t="shared" ref="BF40" si="38">_xlfn.CONCAT($AE$1," ",AD$4)</f>
        <v>Correl of  General index</v>
      </c>
    </row>
    <row r="41" spans="3:58" ht="16.5" x14ac:dyDescent="0.25">
      <c r="C41" s="4" t="s">
        <v>273</v>
      </c>
      <c r="D41" s="4" cm="1">
        <f t="array" ref="D41">INDEX('Main data'!$E$1:$AP$376,MATCH(1,('Main data'!$A$1:$A$376='EDA and Analysis 5'!$D$39)*('Main data'!$D$2:$D$376='EDA and Analysis 5'!$C41),0),MATCH('EDA and Analysis 5'!D$40,'Main data'!$E$1:$AP$1,0))</f>
        <v>148</v>
      </c>
      <c r="E41" s="4" cm="1">
        <f t="array" ref="E41">INDEX('Main data'!$E$1:$AP$376,MATCH(1,('Main data'!$A$1:$A$376='EDA and Analysis 5'!$D$39)*('Main data'!$D$2:$D$376='EDA and Analysis 5'!$C41),0),MATCH('EDA and Analysis 5'!E$40,'Main data'!$E$1:$AP$1,0))</f>
        <v>194.8</v>
      </c>
      <c r="F41" s="4" cm="1">
        <f t="array" ref="F41">INDEX('Main data'!$E$1:$AP$376,MATCH(1,('Main data'!$A$1:$A$376='EDA and Analysis 5'!$D$39)*('Main data'!$D$2:$D$376='EDA and Analysis 5'!$C41),0),MATCH('EDA and Analysis 5'!F$40,'Main data'!$E$1:$AP$1,0))</f>
        <v>178.4</v>
      </c>
      <c r="G41" s="4" cm="1">
        <f t="array" ref="G41">INDEX('Main data'!$E$1:$AP$376,MATCH(1,('Main data'!$A$1:$A$376='EDA and Analysis 5'!$D$39)*('Main data'!$D$2:$D$376='EDA and Analysis 5'!$C41),0),MATCH('EDA and Analysis 5'!G$40,'Main data'!$E$1:$AP$1,0))</f>
        <v>154.4</v>
      </c>
      <c r="H41" s="4" cm="1">
        <f t="array" ref="H41">INDEX('Main data'!$E$1:$AP$376,MATCH(1,('Main data'!$A$1:$A$376='EDA and Analysis 5'!$D$39)*('Main data'!$D$2:$D$376='EDA and Analysis 5'!$C41),0),MATCH('EDA and Analysis 5'!H$40,'Main data'!$E$1:$AP$1,0))</f>
        <v>144.1</v>
      </c>
      <c r="I41" s="4" cm="1">
        <f t="array" ref="I41">INDEX('Main data'!$E$1:$AP$376,MATCH(1,('Main data'!$A$1:$A$376='EDA and Analysis 5'!$D$39)*('Main data'!$D$2:$D$376='EDA and Analysis 5'!$C41),0),MATCH('EDA and Analysis 5'!I$40,'Main data'!$E$1:$AP$1,0))</f>
        <v>152.6</v>
      </c>
      <c r="J41" s="4" cm="1">
        <f t="array" ref="J41">INDEX('Main data'!$E$1:$AP$376,MATCH(1,('Main data'!$A$1:$A$376='EDA and Analysis 5'!$D$39)*('Main data'!$D$2:$D$376='EDA and Analysis 5'!$C41),0),MATCH('EDA and Analysis 5'!J$40,'Main data'!$E$1:$AP$1,0))</f>
        <v>206.8</v>
      </c>
      <c r="K41" s="4" cm="1">
        <f t="array" ref="K41">INDEX('Main data'!$E$1:$AP$376,MATCH(1,('Main data'!$A$1:$A$376='EDA and Analysis 5'!$D$39)*('Main data'!$D$2:$D$376='EDA and Analysis 5'!$C41),0),MATCH('EDA and Analysis 5'!K$40,'Main data'!$E$1:$AP$1,0))</f>
        <v>162.1</v>
      </c>
      <c r="L41" s="4" cm="1">
        <f t="array" ref="L41">INDEX('Main data'!$E$1:$AP$376,MATCH(1,('Main data'!$A$1:$A$376='EDA and Analysis 5'!$D$39)*('Main data'!$D$2:$D$376='EDA and Analysis 5'!$C41),0),MATCH('EDA and Analysis 5'!L$40,'Main data'!$E$1:$AP$1,0))</f>
        <v>116.3</v>
      </c>
      <c r="M41" s="4" cm="1">
        <f t="array" ref="M41">INDEX('Main data'!$E$1:$AP$376,MATCH(1,('Main data'!$A$1:$A$376='EDA and Analysis 5'!$D$39)*('Main data'!$D$2:$D$376='EDA and Analysis 5'!$C41),0),MATCH('EDA and Analysis 5'!M$40,'Main data'!$E$1:$AP$1,0))</f>
        <v>163</v>
      </c>
      <c r="N41" s="4" cm="1">
        <f t="array" ref="N41">INDEX('Main data'!$E$1:$AP$376,MATCH(1,('Main data'!$A$1:$A$376='EDA and Analysis 5'!$D$39)*('Main data'!$D$2:$D$376='EDA and Analysis 5'!$C41),0),MATCH('EDA and Analysis 5'!N$40,'Main data'!$E$1:$AP$1,0))</f>
        <v>145.9</v>
      </c>
      <c r="O41" s="4" cm="1">
        <f t="array" ref="O41">INDEX('Main data'!$E$1:$AP$376,MATCH(1,('Main data'!$A$1:$A$376='EDA and Analysis 5'!$D$39)*('Main data'!$D$2:$D$376='EDA and Analysis 5'!$C41),0),MATCH('EDA and Analysis 5'!O$40,'Main data'!$E$1:$AP$1,0))</f>
        <v>167.2</v>
      </c>
      <c r="P41" s="4" cm="1">
        <f t="array" ref="P41">INDEX('Main data'!$E$1:$AP$376,MATCH(1,('Main data'!$A$1:$A$376='EDA and Analysis 5'!$D$39)*('Main data'!$D$2:$D$376='EDA and Analysis 5'!$C41),0),MATCH('EDA and Analysis 5'!P$40,'Main data'!$E$1:$AP$1,0))</f>
        <v>163.4</v>
      </c>
      <c r="Q41" s="4" cm="1">
        <f t="array" ref="Q41">INDEX('Main data'!$E$1:$AP$376,MATCH(1,('Main data'!$A$1:$A$376='EDA and Analysis 5'!$D$39)*('Main data'!$D$2:$D$376='EDA and Analysis 5'!$C41),0),MATCH('EDA and Analysis 5'!Q$40,'Main data'!$E$1:$AP$1,0))</f>
        <v>191.8</v>
      </c>
      <c r="R41" s="4" cm="1">
        <f t="array" ref="R41">INDEX('Main data'!$E$1:$AP$376,MATCH(1,('Main data'!$A$1:$A$376='EDA and Analysis 5'!$D$39)*('Main data'!$D$2:$D$376='EDA and Analysis 5'!$C41),0),MATCH('EDA and Analysis 5'!R$40,'Main data'!$E$1:$AP$1,0))</f>
        <v>152.5</v>
      </c>
      <c r="S41" s="4" cm="1">
        <f t="array" ref="S41">INDEX('Main data'!$E$1:$AP$376,MATCH(1,('Main data'!$A$1:$A$376='EDA and Analysis 5'!$D$39)*('Main data'!$D$2:$D$376='EDA and Analysis 5'!$C41),0),MATCH('EDA and Analysis 5'!S$40,'Main data'!$E$1:$AP$1,0))</f>
        <v>137.30000000000001</v>
      </c>
      <c r="T41" s="4" cm="1">
        <f t="array" ref="T41">INDEX('Main data'!$E$1:$AP$376,MATCH(1,('Main data'!$A$1:$A$376='EDA and Analysis 5'!$D$39)*('Main data'!$D$2:$D$376='EDA and Analysis 5'!$C41),0),MATCH('EDA and Analysis 5'!T$40,'Main data'!$E$1:$AP$1,0))</f>
        <v>150.19999999999999</v>
      </c>
      <c r="U41" s="4" cm="1">
        <f t="array" ref="U41">INDEX('Main data'!$E$1:$AP$376,MATCH(1,('Main data'!$A$1:$A$376='EDA and Analysis 5'!$D$39)*('Main data'!$D$2:$D$376='EDA and Analysis 5'!$C41),0),MATCH('EDA and Analysis 5'!U$40,'Main data'!$E$1:$AP$1,0))</f>
        <v>157.69999999999999</v>
      </c>
      <c r="V41" s="4" cm="1">
        <f t="array" ref="V41">INDEX('Main data'!$E$1:$AP$376,MATCH(1,('Main data'!$A$1:$A$376='EDA and Analysis 5'!$D$39)*('Main data'!$D$2:$D$376='EDA and Analysis 5'!$C41),0),MATCH('EDA and Analysis 5'!V$40,'Main data'!$E$1:$AP$1,0))</f>
        <v>142.9</v>
      </c>
      <c r="W41" s="4" cm="1">
        <f t="array" ref="W41">INDEX('Main data'!$E$1:$AP$376,MATCH(1,('Main data'!$A$1:$A$376='EDA and Analysis 5'!$D$39)*('Main data'!$D$2:$D$376='EDA and Analysis 5'!$C41),0),MATCH('EDA and Analysis 5'!W$40,'Main data'!$E$1:$AP$1,0))</f>
        <v>145.69999999999999</v>
      </c>
      <c r="X41" s="4" cm="1">
        <f t="array" ref="X41">INDEX('Main data'!$E$1:$AP$376,MATCH(1,('Main data'!$A$1:$A$376='EDA and Analysis 5'!$D$39)*('Main data'!$D$2:$D$376='EDA and Analysis 5'!$C41),0),MATCH('EDA and Analysis 5'!X$40,'Main data'!$E$1:$AP$1,0))</f>
        <v>154.1</v>
      </c>
      <c r="Y41" s="4" cm="1">
        <f t="array" ref="Y41">INDEX('Main data'!$E$1:$AP$376,MATCH(1,('Main data'!$A$1:$A$376='EDA and Analysis 5'!$D$39)*('Main data'!$D$2:$D$376='EDA and Analysis 5'!$C41),0),MATCH('EDA and Analysis 5'!Y$40,'Main data'!$E$1:$AP$1,0))</f>
        <v>136.9</v>
      </c>
      <c r="Z41" s="4" cm="1">
        <f t="array" ref="Z41">INDEX('Main data'!$E$1:$AP$376,MATCH(1,('Main data'!$A$1:$A$376='EDA and Analysis 5'!$D$39)*('Main data'!$D$2:$D$376='EDA and Analysis 5'!$C41),0),MATCH('EDA and Analysis 5'!Z$40,'Main data'!$E$1:$AP$1,0))</f>
        <v>145.4</v>
      </c>
      <c r="AA41" s="4" cm="1">
        <f t="array" ref="AA41">INDEX('Main data'!$E$1:$AP$376,MATCH(1,('Main data'!$A$1:$A$376='EDA and Analysis 5'!$D$39)*('Main data'!$D$2:$D$376='EDA and Analysis 5'!$C41),0),MATCH('EDA and Analysis 5'!AA$40,'Main data'!$E$1:$AP$1,0))</f>
        <v>156.1</v>
      </c>
      <c r="AB41" s="4" cm="1">
        <f t="array" ref="AB41">INDEX('Main data'!$E$1:$AP$376,MATCH(1,('Main data'!$A$1:$A$376='EDA and Analysis 5'!$D$39)*('Main data'!$D$2:$D$376='EDA and Analysis 5'!$C41),0),MATCH('EDA and Analysis 5'!AB$40,'Main data'!$E$1:$AP$1,0))</f>
        <v>157.69999999999999</v>
      </c>
      <c r="AC41" s="4" cm="1">
        <f t="array" ref="AC41">INDEX('Main data'!$E$1:$AP$376,MATCH(1,('Main data'!$A$1:$A$376='EDA and Analysis 5'!$D$39)*('Main data'!$D$2:$D$376='EDA and Analysis 5'!$C41),0),MATCH('EDA and Analysis 5'!AC$40,'Main data'!$E$1:$AP$1,0))</f>
        <v>147.6</v>
      </c>
      <c r="AD41" s="4" cm="1">
        <f t="array" ref="AD41">INDEX('Main data'!$E$1:$AP$376,MATCH(1,('Main data'!$A$1:$A$376='EDA and Analysis 5'!$D$39)*('Main data'!$D$2:$D$376='EDA and Analysis 5'!$C41),0),MATCH('EDA and Analysis 5'!AD$40,'Main data'!$E$1:$AP$1,0))</f>
        <v>156</v>
      </c>
      <c r="AE41" s="41">
        <v>4340.74</v>
      </c>
      <c r="AF41" s="42">
        <f>CORREL(D41:D69,$AE$41:$AE$69)</f>
        <v>0.49771635485939464</v>
      </c>
      <c r="AG41" s="42">
        <f t="shared" ref="AG41:BF41" si="39">CORREL(E41:E69,$AE$41:$AE$69)</f>
        <v>0.82785825901668586</v>
      </c>
      <c r="AH41" s="42">
        <f t="shared" si="39"/>
        <v>-7.0193576157314017E-2</v>
      </c>
      <c r="AI41" s="42">
        <f t="shared" si="39"/>
        <v>0.56359569134617205</v>
      </c>
      <c r="AJ41" s="42">
        <f t="shared" si="39"/>
        <v>0.82330771300434002</v>
      </c>
      <c r="AK41" s="42">
        <f t="shared" si="39"/>
        <v>0.47270843547027613</v>
      </c>
      <c r="AL41" s="42">
        <f t="shared" si="39"/>
        <v>0.35126653197879598</v>
      </c>
      <c r="AM41" s="42">
        <f t="shared" si="39"/>
        <v>0.25378317655715865</v>
      </c>
      <c r="AN41" s="42">
        <f t="shared" si="39"/>
        <v>0.6156941424296255</v>
      </c>
      <c r="AO41" s="42">
        <f t="shared" si="39"/>
        <v>0.55794777770367376</v>
      </c>
      <c r="AP41" s="42">
        <f t="shared" si="39"/>
        <v>0.65160609698674776</v>
      </c>
      <c r="AQ41" s="42">
        <f t="shared" si="39"/>
        <v>0.67053729102765491</v>
      </c>
      <c r="AR41" s="42">
        <f t="shared" si="39"/>
        <v>0.7429812064251835</v>
      </c>
      <c r="AS41" s="42">
        <f t="shared" si="39"/>
        <v>0.5021503131653583</v>
      </c>
      <c r="AT41" s="42">
        <f t="shared" si="39"/>
        <v>0.6951243493811109</v>
      </c>
      <c r="AU41" s="42">
        <f t="shared" si="39"/>
        <v>0.70394788323665936</v>
      </c>
      <c r="AV41" s="42">
        <f t="shared" si="39"/>
        <v>0.69688648498052841</v>
      </c>
      <c r="AW41" s="42">
        <f t="shared" si="39"/>
        <v>0.62113395528193749</v>
      </c>
      <c r="AX41" s="42">
        <f t="shared" si="39"/>
        <v>0.7352402570459956</v>
      </c>
      <c r="AY41" s="42">
        <f t="shared" si="39"/>
        <v>0.70618635854603429</v>
      </c>
      <c r="AZ41" s="42">
        <f t="shared" si="39"/>
        <v>0.65196644072979693</v>
      </c>
      <c r="BA41" s="42">
        <f t="shared" si="39"/>
        <v>0.81931590492762207</v>
      </c>
      <c r="BB41" s="42">
        <f t="shared" si="39"/>
        <v>0.76810506908204823</v>
      </c>
      <c r="BC41" s="42">
        <f t="shared" si="39"/>
        <v>0.63608421300065388</v>
      </c>
      <c r="BD41" s="42">
        <f t="shared" si="39"/>
        <v>0.57328000966552684</v>
      </c>
      <c r="BE41" s="42">
        <f t="shared" si="39"/>
        <v>0.72305621708030032</v>
      </c>
      <c r="BF41" s="42">
        <f t="shared" si="39"/>
        <v>0.72278988581312409</v>
      </c>
    </row>
    <row r="42" spans="3:58" ht="16.5" x14ac:dyDescent="0.25">
      <c r="C42" s="4" t="s">
        <v>274</v>
      </c>
      <c r="D42" s="4" cm="1">
        <f t="array" ref="D42">INDEX('Main data'!$E$1:$AP$376,MATCH(1,('Main data'!$A$1:$A$376='EDA and Analysis 5'!$D$39)*('Main data'!$D$2:$D$376='EDA and Analysis 5'!$C42),0),MATCH('EDA and Analysis 5'!D$40,'Main data'!$E$1:$AP$1,0))</f>
        <v>147.6</v>
      </c>
      <c r="E42" s="4" cm="1">
        <f t="array" ref="E42">INDEX('Main data'!$E$1:$AP$376,MATCH(1,('Main data'!$A$1:$A$376='EDA and Analysis 5'!$D$39)*('Main data'!$D$2:$D$376='EDA and Analysis 5'!$C42),0),MATCH('EDA and Analysis 5'!E$40,'Main data'!$E$1:$AP$1,0))</f>
        <v>191.2</v>
      </c>
      <c r="F42" s="4" cm="1">
        <f t="array" ref="F42">INDEX('Main data'!$E$1:$AP$376,MATCH(1,('Main data'!$A$1:$A$376='EDA and Analysis 5'!$D$39)*('Main data'!$D$2:$D$376='EDA and Analysis 5'!$C42),0),MATCH('EDA and Analysis 5'!F$40,'Main data'!$E$1:$AP$1,0))</f>
        <v>169.9</v>
      </c>
      <c r="G42" s="4" cm="1">
        <f t="array" ref="G42">INDEX('Main data'!$E$1:$AP$376,MATCH(1,('Main data'!$A$1:$A$376='EDA and Analysis 5'!$D$39)*('Main data'!$D$2:$D$376='EDA and Analysis 5'!$C42),0),MATCH('EDA and Analysis 5'!G$40,'Main data'!$E$1:$AP$1,0))</f>
        <v>155.1</v>
      </c>
      <c r="H42" s="4" cm="1">
        <f t="array" ref="H42">INDEX('Main data'!$E$1:$AP$376,MATCH(1,('Main data'!$A$1:$A$376='EDA and Analysis 5'!$D$39)*('Main data'!$D$2:$D$376='EDA and Analysis 5'!$C42),0),MATCH('EDA and Analysis 5'!H$40,'Main data'!$E$1:$AP$1,0))</f>
        <v>151.4</v>
      </c>
      <c r="I42" s="4" cm="1">
        <f t="array" ref="I42">INDEX('Main data'!$E$1:$AP$376,MATCH(1,('Main data'!$A$1:$A$376='EDA and Analysis 5'!$D$39)*('Main data'!$D$2:$D$376='EDA and Analysis 5'!$C42),0),MATCH('EDA and Analysis 5'!I$40,'Main data'!$E$1:$AP$1,0))</f>
        <v>154</v>
      </c>
      <c r="J42" s="4" cm="1">
        <f t="array" ref="J42">INDEX('Main data'!$E$1:$AP$376,MATCH(1,('Main data'!$A$1:$A$376='EDA and Analysis 5'!$D$39)*('Main data'!$D$2:$D$376='EDA and Analysis 5'!$C42),0),MATCH('EDA and Analysis 5'!J$40,'Main data'!$E$1:$AP$1,0))</f>
        <v>180.2</v>
      </c>
      <c r="K42" s="4" cm="1">
        <f t="array" ref="K42">INDEX('Main data'!$E$1:$AP$376,MATCH(1,('Main data'!$A$1:$A$376='EDA and Analysis 5'!$D$39)*('Main data'!$D$2:$D$376='EDA and Analysis 5'!$C42),0),MATCH('EDA and Analysis 5'!K$40,'Main data'!$E$1:$AP$1,0))</f>
        <v>159.80000000000001</v>
      </c>
      <c r="L42" s="4" cm="1">
        <f t="array" ref="L42">INDEX('Main data'!$E$1:$AP$376,MATCH(1,('Main data'!$A$1:$A$376='EDA and Analysis 5'!$D$39)*('Main data'!$D$2:$D$376='EDA and Analysis 5'!$C42),0),MATCH('EDA and Analysis 5'!L$40,'Main data'!$E$1:$AP$1,0))</f>
        <v>114.9</v>
      </c>
      <c r="M42" s="4" cm="1">
        <f t="array" ref="M42">INDEX('Main data'!$E$1:$AP$376,MATCH(1,('Main data'!$A$1:$A$376='EDA and Analysis 5'!$D$39)*('Main data'!$D$2:$D$376='EDA and Analysis 5'!$C42),0),MATCH('EDA and Analysis 5'!M$40,'Main data'!$E$1:$AP$1,0))</f>
        <v>162.5</v>
      </c>
      <c r="N42" s="4" cm="1">
        <f t="array" ref="N42">INDEX('Main data'!$E$1:$AP$376,MATCH(1,('Main data'!$A$1:$A$376='EDA and Analysis 5'!$D$39)*('Main data'!$D$2:$D$376='EDA and Analysis 5'!$C42),0),MATCH('EDA and Analysis 5'!N$40,'Main data'!$E$1:$AP$1,0))</f>
        <v>149.19999999999999</v>
      </c>
      <c r="O42" s="4" cm="1">
        <f t="array" ref="O42">INDEX('Main data'!$E$1:$AP$376,MATCH(1,('Main data'!$A$1:$A$376='EDA and Analysis 5'!$D$39)*('Main data'!$D$2:$D$376='EDA and Analysis 5'!$C42),0),MATCH('EDA and Analysis 5'!O$40,'Main data'!$E$1:$AP$1,0))</f>
        <v>169.4</v>
      </c>
      <c r="P42" s="4" cm="1">
        <f t="array" ref="P42">INDEX('Main data'!$E$1:$AP$376,MATCH(1,('Main data'!$A$1:$A$376='EDA and Analysis 5'!$D$39)*('Main data'!$D$2:$D$376='EDA and Analysis 5'!$C42),0),MATCH('EDA and Analysis 5'!P$40,'Main data'!$E$1:$AP$1,0))</f>
        <v>160.80000000000001</v>
      </c>
      <c r="Q42" s="4" cm="1">
        <f t="array" ref="Q42">INDEX('Main data'!$E$1:$AP$376,MATCH(1,('Main data'!$A$1:$A$376='EDA and Analysis 5'!$D$39)*('Main data'!$D$2:$D$376='EDA and Analysis 5'!$C42),0),MATCH('EDA and Analysis 5'!Q$40,'Main data'!$E$1:$AP$1,0))</f>
        <v>193.3</v>
      </c>
      <c r="R42" s="4" cm="1">
        <f t="array" ref="R42">INDEX('Main data'!$E$1:$AP$376,MATCH(1,('Main data'!$A$1:$A$376='EDA and Analysis 5'!$D$39)*('Main data'!$D$2:$D$376='EDA and Analysis 5'!$C42),0),MATCH('EDA and Analysis 5'!R$40,'Main data'!$E$1:$AP$1,0))</f>
        <v>154.19999999999999</v>
      </c>
      <c r="S42" s="4" cm="1">
        <f t="array" ref="S42">INDEX('Main data'!$E$1:$AP$376,MATCH(1,('Main data'!$A$1:$A$376='EDA and Analysis 5'!$D$39)*('Main data'!$D$2:$D$376='EDA and Analysis 5'!$C42),0),MATCH('EDA and Analysis 5'!S$40,'Main data'!$E$1:$AP$1,0))</f>
        <v>138.19999999999999</v>
      </c>
      <c r="T42" s="4" cm="1">
        <f t="array" ref="T42">INDEX('Main data'!$E$1:$AP$376,MATCH(1,('Main data'!$A$1:$A$376='EDA and Analysis 5'!$D$39)*('Main data'!$D$2:$D$376='EDA and Analysis 5'!$C42),0),MATCH('EDA and Analysis 5'!T$40,'Main data'!$E$1:$AP$1,0))</f>
        <v>151.80000000000001</v>
      </c>
      <c r="U42" s="4" cm="1">
        <f t="array" ref="U42">INDEX('Main data'!$E$1:$AP$376,MATCH(1,('Main data'!$A$1:$A$376='EDA and Analysis 5'!$D$39)*('Main data'!$D$2:$D$376='EDA and Analysis 5'!$C42),0),MATCH('EDA and Analysis 5'!U$40,'Main data'!$E$1:$AP$1,0))</f>
        <v>159.80000000000001</v>
      </c>
      <c r="V42" s="4" cm="1">
        <f t="array" ref="V42">INDEX('Main data'!$E$1:$AP$376,MATCH(1,('Main data'!$A$1:$A$376='EDA and Analysis 5'!$D$39)*('Main data'!$D$2:$D$376='EDA and Analysis 5'!$C42),0),MATCH('EDA and Analysis 5'!V$40,'Main data'!$E$1:$AP$1,0))</f>
        <v>149.1</v>
      </c>
      <c r="W42" s="4" cm="1">
        <f t="array" ref="W42">INDEX('Main data'!$E$1:$AP$376,MATCH(1,('Main data'!$A$1:$A$376='EDA and Analysis 5'!$D$39)*('Main data'!$D$2:$D$376='EDA and Analysis 5'!$C42),0),MATCH('EDA and Analysis 5'!W$40,'Main data'!$E$1:$AP$1,0))</f>
        <v>146.5</v>
      </c>
      <c r="X42" s="4" cm="1">
        <f t="array" ref="X42">INDEX('Main data'!$E$1:$AP$376,MATCH(1,('Main data'!$A$1:$A$376='EDA and Analysis 5'!$D$39)*('Main data'!$D$2:$D$376='EDA and Analysis 5'!$C42),0),MATCH('EDA and Analysis 5'!X$40,'Main data'!$E$1:$AP$1,0))</f>
        <v>156.30000000000001</v>
      </c>
      <c r="Y42" s="4" cm="1">
        <f t="array" ref="Y42">INDEX('Main data'!$E$1:$AP$376,MATCH(1,('Main data'!$A$1:$A$376='EDA and Analysis 5'!$D$39)*('Main data'!$D$2:$D$376='EDA and Analysis 5'!$C42),0),MATCH('EDA and Analysis 5'!Y$40,'Main data'!$E$1:$AP$1,0))</f>
        <v>140.5</v>
      </c>
      <c r="Z42" s="4" cm="1">
        <f t="array" ref="Z42">INDEX('Main data'!$E$1:$AP$376,MATCH(1,('Main data'!$A$1:$A$376='EDA and Analysis 5'!$D$39)*('Main data'!$D$2:$D$376='EDA and Analysis 5'!$C42),0),MATCH('EDA and Analysis 5'!Z$40,'Main data'!$E$1:$AP$1,0))</f>
        <v>147.30000000000001</v>
      </c>
      <c r="AA42" s="4" cm="1">
        <f t="array" ref="AA42">INDEX('Main data'!$E$1:$AP$376,MATCH(1,('Main data'!$A$1:$A$376='EDA and Analysis 5'!$D$39)*('Main data'!$D$2:$D$376='EDA and Analysis 5'!$C42),0),MATCH('EDA and Analysis 5'!AA$40,'Main data'!$E$1:$AP$1,0))</f>
        <v>156.6</v>
      </c>
      <c r="AB42" s="4" cm="1">
        <f t="array" ref="AB42">INDEX('Main data'!$E$1:$AP$376,MATCH(1,('Main data'!$A$1:$A$376='EDA and Analysis 5'!$D$39)*('Main data'!$D$2:$D$376='EDA and Analysis 5'!$C42),0),MATCH('EDA and Analysis 5'!AB$40,'Main data'!$E$1:$AP$1,0))</f>
        <v>156.69999999999999</v>
      </c>
      <c r="AC42" s="4" cm="1">
        <f t="array" ref="AC42">INDEX('Main data'!$E$1:$AP$376,MATCH(1,('Main data'!$A$1:$A$376='EDA and Analysis 5'!$D$39)*('Main data'!$D$2:$D$376='EDA and Analysis 5'!$C42),0),MATCH('EDA and Analysis 5'!AC$40,'Main data'!$E$1:$AP$1,0))</f>
        <v>149.30000000000001</v>
      </c>
      <c r="AD42" s="4" cm="1">
        <f t="array" ref="AD42">INDEX('Main data'!$E$1:$AP$376,MATCH(1,('Main data'!$A$1:$A$376='EDA and Analysis 5'!$D$39)*('Main data'!$D$2:$D$376='EDA and Analysis 5'!$C42),0),MATCH('EDA and Analysis 5'!AD$40,'Main data'!$E$1:$AP$1,0))</f>
        <v>156.5</v>
      </c>
      <c r="AE42" s="41">
        <v>5209.07</v>
      </c>
    </row>
    <row r="43" spans="3:58" ht="16.5" x14ac:dyDescent="0.25">
      <c r="C43" s="4" t="s">
        <v>275</v>
      </c>
      <c r="D43" s="4" cm="1">
        <f t="array" ref="D43">INDEX('Main data'!$E$1:$AP$376,MATCH(1,('Main data'!$A$1:$A$376='EDA and Analysis 5'!$D$39)*('Main data'!$D$2:$D$376='EDA and Analysis 5'!$C43),0),MATCH('EDA and Analysis 5'!D$40,'Main data'!$E$1:$AP$1,0))</f>
        <v>147.5</v>
      </c>
      <c r="E43" s="4" cm="1">
        <f t="array" ref="E43">INDEX('Main data'!$E$1:$AP$376,MATCH(1,('Main data'!$A$1:$A$376='EDA and Analysis 5'!$D$39)*('Main data'!$D$2:$D$376='EDA and Analysis 5'!$C43),0),MATCH('EDA and Analysis 5'!E$40,'Main data'!$E$1:$AP$1,0))</f>
        <v>197.5</v>
      </c>
      <c r="F43" s="4" cm="1">
        <f t="array" ref="F43">INDEX('Main data'!$E$1:$AP$376,MATCH(1,('Main data'!$A$1:$A$376='EDA and Analysis 5'!$D$39)*('Main data'!$D$2:$D$376='EDA and Analysis 5'!$C43),0),MATCH('EDA and Analysis 5'!F$40,'Main data'!$E$1:$AP$1,0))</f>
        <v>164.7</v>
      </c>
      <c r="G43" s="4" cm="1">
        <f t="array" ref="G43">INDEX('Main data'!$E$1:$AP$376,MATCH(1,('Main data'!$A$1:$A$376='EDA and Analysis 5'!$D$39)*('Main data'!$D$2:$D$376='EDA and Analysis 5'!$C43),0),MATCH('EDA and Analysis 5'!G$40,'Main data'!$E$1:$AP$1,0))</f>
        <v>155.6</v>
      </c>
      <c r="H43" s="4" cm="1">
        <f t="array" ref="H43">INDEX('Main data'!$E$1:$AP$376,MATCH(1,('Main data'!$A$1:$A$376='EDA and Analysis 5'!$D$39)*('Main data'!$D$2:$D$376='EDA and Analysis 5'!$C43),0),MATCH('EDA and Analysis 5'!H$40,'Main data'!$E$1:$AP$1,0))</f>
        <v>156.4</v>
      </c>
      <c r="I43" s="4" cm="1">
        <f t="array" ref="I43">INDEX('Main data'!$E$1:$AP$376,MATCH(1,('Main data'!$A$1:$A$376='EDA and Analysis 5'!$D$39)*('Main data'!$D$2:$D$376='EDA and Analysis 5'!$C43),0),MATCH('EDA and Analysis 5'!I$40,'Main data'!$E$1:$AP$1,0))</f>
        <v>157.30000000000001</v>
      </c>
      <c r="J43" s="4" cm="1">
        <f t="array" ref="J43">INDEX('Main data'!$E$1:$AP$376,MATCH(1,('Main data'!$A$1:$A$376='EDA and Analysis 5'!$D$39)*('Main data'!$D$2:$D$376='EDA and Analysis 5'!$C43),0),MATCH('EDA and Analysis 5'!J$40,'Main data'!$E$1:$AP$1,0))</f>
        <v>166.1</v>
      </c>
      <c r="K43" s="4" cm="1">
        <f t="array" ref="K43">INDEX('Main data'!$E$1:$AP$376,MATCH(1,('Main data'!$A$1:$A$376='EDA and Analysis 5'!$D$39)*('Main data'!$D$2:$D$376='EDA and Analysis 5'!$C43),0),MATCH('EDA and Analysis 5'!K$40,'Main data'!$E$1:$AP$1,0))</f>
        <v>161.1</v>
      </c>
      <c r="L43" s="4" cm="1">
        <f t="array" ref="L43">INDEX('Main data'!$E$1:$AP$376,MATCH(1,('Main data'!$A$1:$A$376='EDA and Analysis 5'!$D$39)*('Main data'!$D$2:$D$376='EDA and Analysis 5'!$C43),0),MATCH('EDA and Analysis 5'!L$40,'Main data'!$E$1:$AP$1,0))</f>
        <v>114.3</v>
      </c>
      <c r="M43" s="4" cm="1">
        <f t="array" ref="M43">INDEX('Main data'!$E$1:$AP$376,MATCH(1,('Main data'!$A$1:$A$376='EDA and Analysis 5'!$D$39)*('Main data'!$D$2:$D$376='EDA and Analysis 5'!$C43),0),MATCH('EDA and Analysis 5'!M$40,'Main data'!$E$1:$AP$1,0))</f>
        <v>162.6</v>
      </c>
      <c r="N43" s="4" cm="1">
        <f t="array" ref="N43">INDEX('Main data'!$E$1:$AP$376,MATCH(1,('Main data'!$A$1:$A$376='EDA and Analysis 5'!$D$39)*('Main data'!$D$2:$D$376='EDA and Analysis 5'!$C43),0),MATCH('EDA and Analysis 5'!N$40,'Main data'!$E$1:$AP$1,0))</f>
        <v>150.69999999999999</v>
      </c>
      <c r="O43" s="4" cm="1">
        <f t="array" ref="O43">INDEX('Main data'!$E$1:$AP$376,MATCH(1,('Main data'!$A$1:$A$376='EDA and Analysis 5'!$D$39)*('Main data'!$D$2:$D$376='EDA and Analysis 5'!$C43),0),MATCH('EDA and Analysis 5'!O$40,'Main data'!$E$1:$AP$1,0))</f>
        <v>170.3</v>
      </c>
      <c r="P43" s="4" cm="1">
        <f t="array" ref="P43">INDEX('Main data'!$E$1:$AP$376,MATCH(1,('Main data'!$A$1:$A$376='EDA and Analysis 5'!$D$39)*('Main data'!$D$2:$D$376='EDA and Analysis 5'!$C43),0),MATCH('EDA and Analysis 5'!P$40,'Main data'!$E$1:$AP$1,0))</f>
        <v>160.4</v>
      </c>
      <c r="Q43" s="4" cm="1">
        <f t="array" ref="Q43">INDEX('Main data'!$E$1:$AP$376,MATCH(1,('Main data'!$A$1:$A$376='EDA and Analysis 5'!$D$39)*('Main data'!$D$2:$D$376='EDA and Analysis 5'!$C43),0),MATCH('EDA and Analysis 5'!Q$40,'Main data'!$E$1:$AP$1,0))</f>
        <v>193.5</v>
      </c>
      <c r="R43" s="4" cm="1">
        <f t="array" ref="R43">INDEX('Main data'!$E$1:$AP$376,MATCH(1,('Main data'!$A$1:$A$376='EDA and Analysis 5'!$D$39)*('Main data'!$D$2:$D$376='EDA and Analysis 5'!$C43),0),MATCH('EDA and Analysis 5'!R$40,'Main data'!$E$1:$AP$1,0))</f>
        <v>155.1</v>
      </c>
      <c r="S43" s="4" cm="1">
        <f t="array" ref="S43">INDEX('Main data'!$E$1:$AP$376,MATCH(1,('Main data'!$A$1:$A$376='EDA and Analysis 5'!$D$39)*('Main data'!$D$2:$D$376='EDA and Analysis 5'!$C43),0),MATCH('EDA and Analysis 5'!S$40,'Main data'!$E$1:$AP$1,0))</f>
        <v>138.69999999999999</v>
      </c>
      <c r="T43" s="4" cm="1">
        <f t="array" ref="T43">INDEX('Main data'!$E$1:$AP$376,MATCH(1,('Main data'!$A$1:$A$376='EDA and Analysis 5'!$D$39)*('Main data'!$D$2:$D$376='EDA and Analysis 5'!$C43),0),MATCH('EDA and Analysis 5'!T$40,'Main data'!$E$1:$AP$1,0))</f>
        <v>152.6</v>
      </c>
      <c r="U43" s="4" cm="1">
        <f t="array" ref="U43">INDEX('Main data'!$E$1:$AP$376,MATCH(1,('Main data'!$A$1:$A$376='EDA and Analysis 5'!$D$39)*('Main data'!$D$2:$D$376='EDA and Analysis 5'!$C43),0),MATCH('EDA and Analysis 5'!U$40,'Main data'!$E$1:$AP$1,0))</f>
        <v>159.9</v>
      </c>
      <c r="V43" s="4" cm="1">
        <f t="array" ref="V43">INDEX('Main data'!$E$1:$AP$376,MATCH(1,('Main data'!$A$1:$A$376='EDA and Analysis 5'!$D$39)*('Main data'!$D$2:$D$376='EDA and Analysis 5'!$C43),0),MATCH('EDA and Analysis 5'!V$40,'Main data'!$E$1:$AP$1,0))</f>
        <v>154.80000000000001</v>
      </c>
      <c r="W43" s="4" cm="1">
        <f t="array" ref="W43">INDEX('Main data'!$E$1:$AP$376,MATCH(1,('Main data'!$A$1:$A$376='EDA and Analysis 5'!$D$39)*('Main data'!$D$2:$D$376='EDA and Analysis 5'!$C43),0),MATCH('EDA and Analysis 5'!W$40,'Main data'!$E$1:$AP$1,0))</f>
        <v>147.19999999999999</v>
      </c>
      <c r="X43" s="4" cm="1">
        <f t="array" ref="X43">INDEX('Main data'!$E$1:$AP$376,MATCH(1,('Main data'!$A$1:$A$376='EDA and Analysis 5'!$D$39)*('Main data'!$D$2:$D$376='EDA and Analysis 5'!$C43),0),MATCH('EDA and Analysis 5'!X$40,'Main data'!$E$1:$AP$1,0))</f>
        <v>156.9</v>
      </c>
      <c r="Y43" s="4" cm="1">
        <f t="array" ref="Y43">INDEX('Main data'!$E$1:$AP$376,MATCH(1,('Main data'!$A$1:$A$376='EDA and Analysis 5'!$D$39)*('Main data'!$D$2:$D$376='EDA and Analysis 5'!$C43),0),MATCH('EDA and Analysis 5'!Y$40,'Main data'!$E$1:$AP$1,0))</f>
        <v>141.69999999999999</v>
      </c>
      <c r="Z43" s="4" cm="1">
        <f t="array" ref="Z43">INDEX('Main data'!$E$1:$AP$376,MATCH(1,('Main data'!$A$1:$A$376='EDA and Analysis 5'!$D$39)*('Main data'!$D$2:$D$376='EDA and Analysis 5'!$C43),0),MATCH('EDA and Analysis 5'!Z$40,'Main data'!$E$1:$AP$1,0))</f>
        <v>148.6</v>
      </c>
      <c r="AA43" s="4" cm="1">
        <f t="array" ref="AA43">INDEX('Main data'!$E$1:$AP$376,MATCH(1,('Main data'!$A$1:$A$376='EDA and Analysis 5'!$D$39)*('Main data'!$D$2:$D$376='EDA and Analysis 5'!$C43),0),MATCH('EDA and Analysis 5'!AA$40,'Main data'!$E$1:$AP$1,0))</f>
        <v>157.6</v>
      </c>
      <c r="AB43" s="4" cm="1">
        <f t="array" ref="AB43">INDEX('Main data'!$E$1:$AP$376,MATCH(1,('Main data'!$A$1:$A$376='EDA and Analysis 5'!$D$39)*('Main data'!$D$2:$D$376='EDA and Analysis 5'!$C43),0),MATCH('EDA and Analysis 5'!AB$40,'Main data'!$E$1:$AP$1,0))</f>
        <v>154.9</v>
      </c>
      <c r="AC43" s="4" cm="1">
        <f t="array" ref="AC43">INDEX('Main data'!$E$1:$AP$376,MATCH(1,('Main data'!$A$1:$A$376='EDA and Analysis 5'!$D$39)*('Main data'!$D$2:$D$376='EDA and Analysis 5'!$C43),0),MATCH('EDA and Analysis 5'!AC$40,'Main data'!$E$1:$AP$1,0))</f>
        <v>150</v>
      </c>
      <c r="AD43" s="4" cm="1">
        <f t="array" ref="AD43">INDEX('Main data'!$E$1:$AP$376,MATCH(1,('Main data'!$A$1:$A$376='EDA and Analysis 5'!$D$39)*('Main data'!$D$2:$D$376='EDA and Analysis 5'!$C43),0),MATCH('EDA and Analysis 5'!AD$40,'Main data'!$E$1:$AP$1,0))</f>
        <v>156.9</v>
      </c>
      <c r="AE43" s="41">
        <v>4927.0200000000004</v>
      </c>
    </row>
    <row r="44" spans="3:58" ht="16.5" x14ac:dyDescent="0.25">
      <c r="C44" s="4" t="s">
        <v>276</v>
      </c>
      <c r="D44" s="4" cm="1">
        <f t="array" ref="D44">INDEX('Main data'!$E$1:$AP$376,MATCH(1,('Main data'!$A$1:$A$376='EDA and Analysis 5'!$D$39)*('Main data'!$D$2:$D$376='EDA and Analysis 5'!$C44),0),MATCH('EDA and Analysis 5'!D$40,'Main data'!$E$1:$AP$1,0))</f>
        <v>147.6</v>
      </c>
      <c r="E44" s="4" cm="1">
        <f t="array" ref="E44">INDEX('Main data'!$E$1:$AP$376,MATCH(1,('Main data'!$A$1:$A$376='EDA and Analysis 5'!$D$39)*('Main data'!$D$2:$D$376='EDA and Analysis 5'!$C44),0),MATCH('EDA and Analysis 5'!E$40,'Main data'!$E$1:$AP$1,0))</f>
        <v>202.5</v>
      </c>
      <c r="F44" s="4" cm="1">
        <f t="array" ref="F44">INDEX('Main data'!$E$1:$AP$376,MATCH(1,('Main data'!$A$1:$A$376='EDA and Analysis 5'!$D$39)*('Main data'!$D$2:$D$376='EDA and Analysis 5'!$C44),0),MATCH('EDA and Analysis 5'!F$40,'Main data'!$E$1:$AP$1,0))</f>
        <v>166.4</v>
      </c>
      <c r="G44" s="4" cm="1">
        <f t="array" ref="G44">INDEX('Main data'!$E$1:$AP$376,MATCH(1,('Main data'!$A$1:$A$376='EDA and Analysis 5'!$D$39)*('Main data'!$D$2:$D$376='EDA and Analysis 5'!$C44),0),MATCH('EDA and Analysis 5'!G$40,'Main data'!$E$1:$AP$1,0))</f>
        <v>156</v>
      </c>
      <c r="H44" s="4" cm="1">
        <f t="array" ref="H44">INDEX('Main data'!$E$1:$AP$376,MATCH(1,('Main data'!$A$1:$A$376='EDA and Analysis 5'!$D$39)*('Main data'!$D$2:$D$376='EDA and Analysis 5'!$C44),0),MATCH('EDA and Analysis 5'!H$40,'Main data'!$E$1:$AP$1,0))</f>
        <v>161.4</v>
      </c>
      <c r="I44" s="4" cm="1">
        <f t="array" ref="I44">INDEX('Main data'!$E$1:$AP$376,MATCH(1,('Main data'!$A$1:$A$376='EDA and Analysis 5'!$D$39)*('Main data'!$D$2:$D$376='EDA and Analysis 5'!$C44),0),MATCH('EDA and Analysis 5'!I$40,'Main data'!$E$1:$AP$1,0))</f>
        <v>168.8</v>
      </c>
      <c r="J44" s="4" cm="1">
        <f t="array" ref="J44">INDEX('Main data'!$E$1:$AP$376,MATCH(1,('Main data'!$A$1:$A$376='EDA and Analysis 5'!$D$39)*('Main data'!$D$2:$D$376='EDA and Analysis 5'!$C44),0),MATCH('EDA and Analysis 5'!J$40,'Main data'!$E$1:$AP$1,0))</f>
        <v>161.6</v>
      </c>
      <c r="K44" s="4" cm="1">
        <f t="array" ref="K44">INDEX('Main data'!$E$1:$AP$376,MATCH(1,('Main data'!$A$1:$A$376='EDA and Analysis 5'!$D$39)*('Main data'!$D$2:$D$376='EDA and Analysis 5'!$C44),0),MATCH('EDA and Analysis 5'!K$40,'Main data'!$E$1:$AP$1,0))</f>
        <v>162.80000000000001</v>
      </c>
      <c r="L44" s="4" cm="1">
        <f t="array" ref="L44">INDEX('Main data'!$E$1:$AP$376,MATCH(1,('Main data'!$A$1:$A$376='EDA and Analysis 5'!$D$39)*('Main data'!$D$2:$D$376='EDA and Analysis 5'!$C44),0),MATCH('EDA and Analysis 5'!L$40,'Main data'!$E$1:$AP$1,0))</f>
        <v>114.8</v>
      </c>
      <c r="M44" s="4" cm="1">
        <f t="array" ref="M44">INDEX('Main data'!$E$1:$AP$376,MATCH(1,('Main data'!$A$1:$A$376='EDA and Analysis 5'!$D$39)*('Main data'!$D$2:$D$376='EDA and Analysis 5'!$C44),0),MATCH('EDA and Analysis 5'!M$40,'Main data'!$E$1:$AP$1,0))</f>
        <v>162.80000000000001</v>
      </c>
      <c r="N44" s="4" cm="1">
        <f t="array" ref="N44">INDEX('Main data'!$E$1:$AP$376,MATCH(1,('Main data'!$A$1:$A$376='EDA and Analysis 5'!$D$39)*('Main data'!$D$2:$D$376='EDA and Analysis 5'!$C44),0),MATCH('EDA and Analysis 5'!N$40,'Main data'!$E$1:$AP$1,0))</f>
        <v>151.5</v>
      </c>
      <c r="O44" s="4" cm="1">
        <f t="array" ref="O44">INDEX('Main data'!$E$1:$AP$376,MATCH(1,('Main data'!$A$1:$A$376='EDA and Analysis 5'!$D$39)*('Main data'!$D$2:$D$376='EDA and Analysis 5'!$C44),0),MATCH('EDA and Analysis 5'!O$40,'Main data'!$E$1:$AP$1,0))</f>
        <v>171.4</v>
      </c>
      <c r="P44" s="4" cm="1">
        <f t="array" ref="P44">INDEX('Main data'!$E$1:$AP$376,MATCH(1,('Main data'!$A$1:$A$376='EDA and Analysis 5'!$D$39)*('Main data'!$D$2:$D$376='EDA and Analysis 5'!$C44),0),MATCH('EDA and Analysis 5'!P$40,'Main data'!$E$1:$AP$1,0))</f>
        <v>162</v>
      </c>
      <c r="Q44" s="4" cm="1">
        <f t="array" ref="Q44">INDEX('Main data'!$E$1:$AP$376,MATCH(1,('Main data'!$A$1:$A$376='EDA and Analysis 5'!$D$39)*('Main data'!$D$2:$D$376='EDA and Analysis 5'!$C44),0),MATCH('EDA and Analysis 5'!Q$40,'Main data'!$E$1:$AP$1,0))</f>
        <v>194.4</v>
      </c>
      <c r="R44" s="4" cm="1">
        <f t="array" ref="R44">INDEX('Main data'!$E$1:$AP$376,MATCH(1,('Main data'!$A$1:$A$376='EDA and Analysis 5'!$D$39)*('Main data'!$D$2:$D$376='EDA and Analysis 5'!$C44),0),MATCH('EDA and Analysis 5'!R$40,'Main data'!$E$1:$AP$1,0))</f>
        <v>155.9</v>
      </c>
      <c r="S44" s="4" cm="1">
        <f t="array" ref="S44">INDEX('Main data'!$E$1:$AP$376,MATCH(1,('Main data'!$A$1:$A$376='EDA and Analysis 5'!$D$39)*('Main data'!$D$2:$D$376='EDA and Analysis 5'!$C44),0),MATCH('EDA and Analysis 5'!S$40,'Main data'!$E$1:$AP$1,0))</f>
        <v>139.30000000000001</v>
      </c>
      <c r="T44" s="4" cm="1">
        <f t="array" ref="T44">INDEX('Main data'!$E$1:$AP$376,MATCH(1,('Main data'!$A$1:$A$376='EDA and Analysis 5'!$D$39)*('Main data'!$D$2:$D$376='EDA and Analysis 5'!$C44),0),MATCH('EDA and Analysis 5'!T$40,'Main data'!$E$1:$AP$1,0))</f>
        <v>153.4</v>
      </c>
      <c r="U44" s="4" cm="1">
        <f t="array" ref="U44">INDEX('Main data'!$E$1:$AP$376,MATCH(1,('Main data'!$A$1:$A$376='EDA and Analysis 5'!$D$39)*('Main data'!$D$2:$D$376='EDA and Analysis 5'!$C44),0),MATCH('EDA and Analysis 5'!U$40,'Main data'!$E$1:$AP$1,0))</f>
        <v>161.4</v>
      </c>
      <c r="V44" s="4" cm="1">
        <f t="array" ref="V44">INDEX('Main data'!$E$1:$AP$376,MATCH(1,('Main data'!$A$1:$A$376='EDA and Analysis 5'!$D$39)*('Main data'!$D$2:$D$376='EDA and Analysis 5'!$C44),0),MATCH('EDA and Analysis 5'!V$40,'Main data'!$E$1:$AP$1,0))</f>
        <v>154.9</v>
      </c>
      <c r="W44" s="4" cm="1">
        <f t="array" ref="W44">INDEX('Main data'!$E$1:$AP$376,MATCH(1,('Main data'!$A$1:$A$376='EDA and Analysis 5'!$D$39)*('Main data'!$D$2:$D$376='EDA and Analysis 5'!$C44),0),MATCH('EDA and Analysis 5'!W$40,'Main data'!$E$1:$AP$1,0))</f>
        <v>147.6</v>
      </c>
      <c r="X44" s="4" cm="1">
        <f t="array" ref="X44">INDEX('Main data'!$E$1:$AP$376,MATCH(1,('Main data'!$A$1:$A$376='EDA and Analysis 5'!$D$39)*('Main data'!$D$2:$D$376='EDA and Analysis 5'!$C44),0),MATCH('EDA and Analysis 5'!X$40,'Main data'!$E$1:$AP$1,0))</f>
        <v>157.5</v>
      </c>
      <c r="Y44" s="4" cm="1">
        <f t="array" ref="Y44">INDEX('Main data'!$E$1:$AP$376,MATCH(1,('Main data'!$A$1:$A$376='EDA and Analysis 5'!$D$39)*('Main data'!$D$2:$D$376='EDA and Analysis 5'!$C44),0),MATCH('EDA and Analysis 5'!Y$40,'Main data'!$E$1:$AP$1,0))</f>
        <v>142.1</v>
      </c>
      <c r="Z44" s="4" cm="1">
        <f t="array" ref="Z44">INDEX('Main data'!$E$1:$AP$376,MATCH(1,('Main data'!$A$1:$A$376='EDA and Analysis 5'!$D$39)*('Main data'!$D$2:$D$376='EDA and Analysis 5'!$C44),0),MATCH('EDA and Analysis 5'!Z$40,'Main data'!$E$1:$AP$1,0))</f>
        <v>149.1</v>
      </c>
      <c r="AA44" s="4" cm="1">
        <f t="array" ref="AA44">INDEX('Main data'!$E$1:$AP$376,MATCH(1,('Main data'!$A$1:$A$376='EDA and Analysis 5'!$D$39)*('Main data'!$D$2:$D$376='EDA and Analysis 5'!$C44),0),MATCH('EDA and Analysis 5'!AA$40,'Main data'!$E$1:$AP$1,0))</f>
        <v>157.6</v>
      </c>
      <c r="AB44" s="4" cm="1">
        <f t="array" ref="AB44">INDEX('Main data'!$E$1:$AP$376,MATCH(1,('Main data'!$A$1:$A$376='EDA and Analysis 5'!$D$39)*('Main data'!$D$2:$D$376='EDA and Analysis 5'!$C44),0),MATCH('EDA and Analysis 5'!AB$40,'Main data'!$E$1:$AP$1,0))</f>
        <v>156.6</v>
      </c>
      <c r="AC44" s="4" cm="1">
        <f t="array" ref="AC44">INDEX('Main data'!$E$1:$AP$376,MATCH(1,('Main data'!$A$1:$A$376='EDA and Analysis 5'!$D$39)*('Main data'!$D$2:$D$376='EDA and Analysis 5'!$C44),0),MATCH('EDA and Analysis 5'!AC$40,'Main data'!$E$1:$AP$1,0))</f>
        <v>150.5</v>
      </c>
      <c r="AD44" s="4" cm="1">
        <f t="array" ref="AD44">INDEX('Main data'!$E$1:$AP$376,MATCH(1,('Main data'!$A$1:$A$376='EDA and Analysis 5'!$D$39)*('Main data'!$D$2:$D$376='EDA and Analysis 5'!$C44),0),MATCH('EDA and Analysis 5'!AD$40,'Main data'!$E$1:$AP$1,0))</f>
        <v>158</v>
      </c>
      <c r="AE44" s="41">
        <v>5287.75</v>
      </c>
    </row>
    <row r="45" spans="3:58" ht="16.5" x14ac:dyDescent="0.25">
      <c r="C45" s="4" t="s">
        <v>277</v>
      </c>
      <c r="D45" s="4" cm="1">
        <f t="array" ref="D45">INDEX('Main data'!$E$1:$AP$376,MATCH(1,('Main data'!$A$1:$A$376='EDA and Analysis 5'!$D$39)*('Main data'!$D$2:$D$376='EDA and Analysis 5'!$C45),0),MATCH('EDA and Analysis 5'!D$40,'Main data'!$E$1:$AP$1,0))</f>
        <v>148.80000000000001</v>
      </c>
      <c r="E45" s="4" cm="1">
        <f t="array" ref="E45">INDEX('Main data'!$E$1:$AP$376,MATCH(1,('Main data'!$A$1:$A$376='EDA and Analysis 5'!$D$39)*('Main data'!$D$2:$D$376='EDA and Analysis 5'!$C45),0),MATCH('EDA and Analysis 5'!E$40,'Main data'!$E$1:$AP$1,0))</f>
        <v>204.3</v>
      </c>
      <c r="F45" s="4" cm="1">
        <f t="array" ref="F45">INDEX('Main data'!$E$1:$AP$376,MATCH(1,('Main data'!$A$1:$A$376='EDA and Analysis 5'!$D$39)*('Main data'!$D$2:$D$376='EDA and Analysis 5'!$C45),0),MATCH('EDA and Analysis 5'!F$40,'Main data'!$E$1:$AP$1,0))</f>
        <v>173</v>
      </c>
      <c r="G45" s="4" cm="1">
        <f t="array" ref="G45">INDEX('Main data'!$E$1:$AP$376,MATCH(1,('Main data'!$A$1:$A$376='EDA and Analysis 5'!$D$39)*('Main data'!$D$2:$D$376='EDA and Analysis 5'!$C45),0),MATCH('EDA and Analysis 5'!G$40,'Main data'!$E$1:$AP$1,0))</f>
        <v>156.5</v>
      </c>
      <c r="H45" s="4" cm="1">
        <f t="array" ref="H45">INDEX('Main data'!$E$1:$AP$376,MATCH(1,('Main data'!$A$1:$A$376='EDA and Analysis 5'!$D$39)*('Main data'!$D$2:$D$376='EDA and Analysis 5'!$C45),0),MATCH('EDA and Analysis 5'!H$40,'Main data'!$E$1:$AP$1,0))</f>
        <v>168.8</v>
      </c>
      <c r="I45" s="4" cm="1">
        <f t="array" ref="I45">INDEX('Main data'!$E$1:$AP$376,MATCH(1,('Main data'!$A$1:$A$376='EDA and Analysis 5'!$D$39)*('Main data'!$D$2:$D$376='EDA and Analysis 5'!$C45),0),MATCH('EDA and Analysis 5'!I$40,'Main data'!$E$1:$AP$1,0))</f>
        <v>172.5</v>
      </c>
      <c r="J45" s="4" cm="1">
        <f t="array" ref="J45">INDEX('Main data'!$E$1:$AP$376,MATCH(1,('Main data'!$A$1:$A$376='EDA and Analysis 5'!$D$39)*('Main data'!$D$2:$D$376='EDA and Analysis 5'!$C45),0),MATCH('EDA and Analysis 5'!J$40,'Main data'!$E$1:$AP$1,0))</f>
        <v>166.5</v>
      </c>
      <c r="K45" s="4" cm="1">
        <f t="array" ref="K45">INDEX('Main data'!$E$1:$AP$376,MATCH(1,('Main data'!$A$1:$A$376='EDA and Analysis 5'!$D$39)*('Main data'!$D$2:$D$376='EDA and Analysis 5'!$C45),0),MATCH('EDA and Analysis 5'!K$40,'Main data'!$E$1:$AP$1,0))</f>
        <v>165.9</v>
      </c>
      <c r="L45" s="4" cm="1">
        <f t="array" ref="L45">INDEX('Main data'!$E$1:$AP$376,MATCH(1,('Main data'!$A$1:$A$376='EDA and Analysis 5'!$D$39)*('Main data'!$D$2:$D$376='EDA and Analysis 5'!$C45),0),MATCH('EDA and Analysis 5'!L$40,'Main data'!$E$1:$AP$1,0))</f>
        <v>115.9</v>
      </c>
      <c r="M45" s="4" cm="1">
        <f t="array" ref="M45">INDEX('Main data'!$E$1:$AP$376,MATCH(1,('Main data'!$A$1:$A$376='EDA and Analysis 5'!$D$39)*('Main data'!$D$2:$D$376='EDA and Analysis 5'!$C45),0),MATCH('EDA and Analysis 5'!M$40,'Main data'!$E$1:$AP$1,0))</f>
        <v>165.2</v>
      </c>
      <c r="N45" s="4" cm="1">
        <f t="array" ref="N45">INDEX('Main data'!$E$1:$AP$376,MATCH(1,('Main data'!$A$1:$A$376='EDA and Analysis 5'!$D$39)*('Main data'!$D$2:$D$376='EDA and Analysis 5'!$C45),0),MATCH('EDA and Analysis 5'!N$40,'Main data'!$E$1:$AP$1,0))</f>
        <v>152</v>
      </c>
      <c r="O45" s="4" cm="1">
        <f t="array" ref="O45">INDEX('Main data'!$E$1:$AP$376,MATCH(1,('Main data'!$A$1:$A$376='EDA and Analysis 5'!$D$39)*('Main data'!$D$2:$D$376='EDA and Analysis 5'!$C45),0),MATCH('EDA and Analysis 5'!O$40,'Main data'!$E$1:$AP$1,0))</f>
        <v>171.1</v>
      </c>
      <c r="P45" s="4" cm="1">
        <f t="array" ref="P45">INDEX('Main data'!$E$1:$AP$376,MATCH(1,('Main data'!$A$1:$A$376='EDA and Analysis 5'!$D$39)*('Main data'!$D$2:$D$376='EDA and Analysis 5'!$C45),0),MATCH('EDA and Analysis 5'!P$40,'Main data'!$E$1:$AP$1,0))</f>
        <v>164.2</v>
      </c>
      <c r="Q45" s="4" cm="1">
        <f t="array" ref="Q45">INDEX('Main data'!$E$1:$AP$376,MATCH(1,('Main data'!$A$1:$A$376='EDA and Analysis 5'!$D$39)*('Main data'!$D$2:$D$376='EDA and Analysis 5'!$C45),0),MATCH('EDA and Analysis 5'!Q$40,'Main data'!$E$1:$AP$1,0))</f>
        <v>198.2</v>
      </c>
      <c r="R45" s="4" cm="1">
        <f t="array" ref="R45">INDEX('Main data'!$E$1:$AP$376,MATCH(1,('Main data'!$A$1:$A$376='EDA and Analysis 5'!$D$39)*('Main data'!$D$2:$D$376='EDA and Analysis 5'!$C45),0),MATCH('EDA and Analysis 5'!R$40,'Main data'!$E$1:$AP$1,0))</f>
        <v>156.5</v>
      </c>
      <c r="S45" s="4" cm="1">
        <f t="array" ref="S45">INDEX('Main data'!$E$1:$AP$376,MATCH(1,('Main data'!$A$1:$A$376='EDA and Analysis 5'!$D$39)*('Main data'!$D$2:$D$376='EDA and Analysis 5'!$C45),0),MATCH('EDA and Analysis 5'!S$40,'Main data'!$E$1:$AP$1,0))</f>
        <v>140.19999999999999</v>
      </c>
      <c r="T45" s="4" cm="1">
        <f t="array" ref="T45">INDEX('Main data'!$E$1:$AP$376,MATCH(1,('Main data'!$A$1:$A$376='EDA and Analysis 5'!$D$39)*('Main data'!$D$2:$D$376='EDA and Analysis 5'!$C45),0),MATCH('EDA and Analysis 5'!T$40,'Main data'!$E$1:$AP$1,0))</f>
        <v>154.1</v>
      </c>
      <c r="U45" s="4" cm="1">
        <f t="array" ref="U45">INDEX('Main data'!$E$1:$AP$376,MATCH(1,('Main data'!$A$1:$A$376='EDA and Analysis 5'!$D$39)*('Main data'!$D$2:$D$376='EDA and Analysis 5'!$C45),0),MATCH('EDA and Analysis 5'!U$40,'Main data'!$E$1:$AP$1,0))</f>
        <v>161.6</v>
      </c>
      <c r="V45" s="4" cm="1">
        <f t="array" ref="V45">INDEX('Main data'!$E$1:$AP$376,MATCH(1,('Main data'!$A$1:$A$376='EDA and Analysis 5'!$D$39)*('Main data'!$D$2:$D$376='EDA and Analysis 5'!$C45),0),MATCH('EDA and Analysis 5'!V$40,'Main data'!$E$1:$AP$1,0))</f>
        <v>155.5</v>
      </c>
      <c r="W45" s="4" cm="1">
        <f t="array" ref="W45">INDEX('Main data'!$E$1:$AP$376,MATCH(1,('Main data'!$A$1:$A$376='EDA and Analysis 5'!$D$39)*('Main data'!$D$2:$D$376='EDA and Analysis 5'!$C45),0),MATCH('EDA and Analysis 5'!W$40,'Main data'!$E$1:$AP$1,0))</f>
        <v>150.1</v>
      </c>
      <c r="X45" s="4" cm="1">
        <f t="array" ref="X45">INDEX('Main data'!$E$1:$AP$376,MATCH(1,('Main data'!$A$1:$A$376='EDA and Analysis 5'!$D$39)*('Main data'!$D$2:$D$376='EDA and Analysis 5'!$C45),0),MATCH('EDA and Analysis 5'!X$40,'Main data'!$E$1:$AP$1,0))</f>
        <v>160.4</v>
      </c>
      <c r="Y45" s="4" cm="1">
        <f t="array" ref="Y45">INDEX('Main data'!$E$1:$AP$376,MATCH(1,('Main data'!$A$1:$A$376='EDA and Analysis 5'!$D$39)*('Main data'!$D$2:$D$376='EDA and Analysis 5'!$C45),0),MATCH('EDA and Analysis 5'!Y$40,'Main data'!$E$1:$AP$1,0))</f>
        <v>145</v>
      </c>
      <c r="Z45" s="4" cm="1">
        <f t="array" ref="Z45">INDEX('Main data'!$E$1:$AP$376,MATCH(1,('Main data'!$A$1:$A$376='EDA and Analysis 5'!$D$39)*('Main data'!$D$2:$D$376='EDA and Analysis 5'!$C45),0),MATCH('EDA and Analysis 5'!Z$40,'Main data'!$E$1:$AP$1,0))</f>
        <v>152.6</v>
      </c>
      <c r="AA45" s="4" cm="1">
        <f t="array" ref="AA45">INDEX('Main data'!$E$1:$AP$376,MATCH(1,('Main data'!$A$1:$A$376='EDA and Analysis 5'!$D$39)*('Main data'!$D$2:$D$376='EDA and Analysis 5'!$C45),0),MATCH('EDA and Analysis 5'!AA$40,'Main data'!$E$1:$AP$1,0))</f>
        <v>156.6</v>
      </c>
      <c r="AB45" s="4" cm="1">
        <f t="array" ref="AB45">INDEX('Main data'!$E$1:$AP$376,MATCH(1,('Main data'!$A$1:$A$376='EDA and Analysis 5'!$D$39)*('Main data'!$D$2:$D$376='EDA and Analysis 5'!$C45),0),MATCH('EDA and Analysis 5'!AB$40,'Main data'!$E$1:$AP$1,0))</f>
        <v>157.5</v>
      </c>
      <c r="AC45" s="4" cm="1">
        <f t="array" ref="AC45">INDEX('Main data'!$E$1:$AP$376,MATCH(1,('Main data'!$A$1:$A$376='EDA and Analysis 5'!$D$39)*('Main data'!$D$2:$D$376='EDA and Analysis 5'!$C45),0),MATCH('EDA and Analysis 5'!AC$40,'Main data'!$E$1:$AP$1,0))</f>
        <v>152.30000000000001</v>
      </c>
      <c r="AD45" s="4" cm="1">
        <f t="array" ref="AD45">INDEX('Main data'!$E$1:$AP$376,MATCH(1,('Main data'!$A$1:$A$376='EDA and Analysis 5'!$D$39)*('Main data'!$D$2:$D$376='EDA and Analysis 5'!$C45),0),MATCH('EDA and Analysis 5'!AD$40,'Main data'!$E$1:$AP$1,0))</f>
        <v>159.5</v>
      </c>
      <c r="AE45" s="41">
        <v>5425.69</v>
      </c>
    </row>
    <row r="46" spans="3:58" ht="16.5" x14ac:dyDescent="0.25">
      <c r="C46" s="4" t="s">
        <v>278</v>
      </c>
      <c r="D46" s="4" cm="1">
        <f t="array" ref="D46">INDEX('Main data'!$E$1:$AP$376,MATCH(1,('Main data'!$A$1:$A$376='EDA and Analysis 5'!$D$39)*('Main data'!$D$2:$D$376='EDA and Analysis 5'!$C46),0),MATCH('EDA and Analysis 5'!D$40,'Main data'!$E$1:$AP$1,0))</f>
        <v>149.19999999999999</v>
      </c>
      <c r="E46" s="4" cm="1">
        <f t="array" ref="E46">INDEX('Main data'!$E$1:$AP$376,MATCH(1,('Main data'!$A$1:$A$376='EDA and Analysis 5'!$D$39)*('Main data'!$D$2:$D$376='EDA and Analysis 5'!$C46),0),MATCH('EDA and Analysis 5'!E$40,'Main data'!$E$1:$AP$1,0))</f>
        <v>205.5</v>
      </c>
      <c r="F46" s="4" cm="1">
        <f t="array" ref="F46">INDEX('Main data'!$E$1:$AP$376,MATCH(1,('Main data'!$A$1:$A$376='EDA and Analysis 5'!$D$39)*('Main data'!$D$2:$D$376='EDA and Analysis 5'!$C46),0),MATCH('EDA and Analysis 5'!F$40,'Main data'!$E$1:$AP$1,0))</f>
        <v>182.8</v>
      </c>
      <c r="G46" s="4" cm="1">
        <f t="array" ref="G46">INDEX('Main data'!$E$1:$AP$376,MATCH(1,('Main data'!$A$1:$A$376='EDA and Analysis 5'!$D$39)*('Main data'!$D$2:$D$376='EDA and Analysis 5'!$C46),0),MATCH('EDA and Analysis 5'!G$40,'Main data'!$E$1:$AP$1,0))</f>
        <v>156.5</v>
      </c>
      <c r="H46" s="4" cm="1">
        <f t="array" ref="H46">INDEX('Main data'!$E$1:$AP$376,MATCH(1,('Main data'!$A$1:$A$376='EDA and Analysis 5'!$D$39)*('Main data'!$D$2:$D$376='EDA and Analysis 5'!$C46),0),MATCH('EDA and Analysis 5'!H$40,'Main data'!$E$1:$AP$1,0))</f>
        <v>172.2</v>
      </c>
      <c r="I46" s="4" cm="1">
        <f t="array" ref="I46">INDEX('Main data'!$E$1:$AP$376,MATCH(1,('Main data'!$A$1:$A$376='EDA and Analysis 5'!$D$39)*('Main data'!$D$2:$D$376='EDA and Analysis 5'!$C46),0),MATCH('EDA and Analysis 5'!I$40,'Main data'!$E$1:$AP$1,0))</f>
        <v>171.5</v>
      </c>
      <c r="J46" s="4" cm="1">
        <f t="array" ref="J46">INDEX('Main data'!$E$1:$AP$376,MATCH(1,('Main data'!$A$1:$A$376='EDA and Analysis 5'!$D$39)*('Main data'!$D$2:$D$376='EDA and Analysis 5'!$C46),0),MATCH('EDA and Analysis 5'!J$40,'Main data'!$E$1:$AP$1,0))</f>
        <v>176.2</v>
      </c>
      <c r="K46" s="4" cm="1">
        <f t="array" ref="K46">INDEX('Main data'!$E$1:$AP$376,MATCH(1,('Main data'!$A$1:$A$376='EDA and Analysis 5'!$D$39)*('Main data'!$D$2:$D$376='EDA and Analysis 5'!$C46),0),MATCH('EDA and Analysis 5'!K$40,'Main data'!$E$1:$AP$1,0))</f>
        <v>166.9</v>
      </c>
      <c r="L46" s="4" cm="1">
        <f t="array" ref="L46">INDEX('Main data'!$E$1:$AP$376,MATCH(1,('Main data'!$A$1:$A$376='EDA and Analysis 5'!$D$39)*('Main data'!$D$2:$D$376='EDA and Analysis 5'!$C46),0),MATCH('EDA and Analysis 5'!L$40,'Main data'!$E$1:$AP$1,0))</f>
        <v>116.1</v>
      </c>
      <c r="M46" s="4" cm="1">
        <f t="array" ref="M46">INDEX('Main data'!$E$1:$AP$376,MATCH(1,('Main data'!$A$1:$A$376='EDA and Analysis 5'!$D$39)*('Main data'!$D$2:$D$376='EDA and Analysis 5'!$C46),0),MATCH('EDA and Analysis 5'!M$40,'Main data'!$E$1:$AP$1,0))</f>
        <v>165.5</v>
      </c>
      <c r="N46" s="4" cm="1">
        <f t="array" ref="N46">INDEX('Main data'!$E$1:$AP$376,MATCH(1,('Main data'!$A$1:$A$376='EDA and Analysis 5'!$D$39)*('Main data'!$D$2:$D$376='EDA and Analysis 5'!$C46),0),MATCH('EDA and Analysis 5'!N$40,'Main data'!$E$1:$AP$1,0))</f>
        <v>152.30000000000001</v>
      </c>
      <c r="O46" s="4" cm="1">
        <f t="array" ref="O46">INDEX('Main data'!$E$1:$AP$376,MATCH(1,('Main data'!$A$1:$A$376='EDA and Analysis 5'!$D$39)*('Main data'!$D$2:$D$376='EDA and Analysis 5'!$C46),0),MATCH('EDA and Analysis 5'!O$40,'Main data'!$E$1:$AP$1,0))</f>
        <v>173.3</v>
      </c>
      <c r="P46" s="4" cm="1">
        <f t="array" ref="P46">INDEX('Main data'!$E$1:$AP$376,MATCH(1,('Main data'!$A$1:$A$376='EDA and Analysis 5'!$D$39)*('Main data'!$D$2:$D$376='EDA and Analysis 5'!$C46),0),MATCH('EDA and Analysis 5'!P$40,'Main data'!$E$1:$AP$1,0))</f>
        <v>166.2</v>
      </c>
      <c r="Q46" s="4" cm="1">
        <f t="array" ref="Q46">INDEX('Main data'!$E$1:$AP$376,MATCH(1,('Main data'!$A$1:$A$376='EDA and Analysis 5'!$D$39)*('Main data'!$D$2:$D$376='EDA and Analysis 5'!$C46),0),MATCH('EDA and Analysis 5'!Q$40,'Main data'!$E$1:$AP$1,0))</f>
        <v>195.6</v>
      </c>
      <c r="R46" s="4" cm="1">
        <f t="array" ref="R46">INDEX('Main data'!$E$1:$AP$376,MATCH(1,('Main data'!$A$1:$A$376='EDA and Analysis 5'!$D$39)*('Main data'!$D$2:$D$376='EDA and Analysis 5'!$C46),0),MATCH('EDA and Analysis 5'!R$40,'Main data'!$E$1:$AP$1,0))</f>
        <v>157.30000000000001</v>
      </c>
      <c r="S46" s="4" cm="1">
        <f t="array" ref="S46">INDEX('Main data'!$E$1:$AP$376,MATCH(1,('Main data'!$A$1:$A$376='EDA and Analysis 5'!$D$39)*('Main data'!$D$2:$D$376='EDA and Analysis 5'!$C46),0),MATCH('EDA and Analysis 5'!S$40,'Main data'!$E$1:$AP$1,0))</f>
        <v>140.5</v>
      </c>
      <c r="T46" s="4" cm="1">
        <f t="array" ref="T46">INDEX('Main data'!$E$1:$AP$376,MATCH(1,('Main data'!$A$1:$A$376='EDA and Analysis 5'!$D$39)*('Main data'!$D$2:$D$376='EDA and Analysis 5'!$C46),0),MATCH('EDA and Analysis 5'!T$40,'Main data'!$E$1:$AP$1,0))</f>
        <v>154.80000000000001</v>
      </c>
      <c r="U46" s="4" cm="1">
        <f t="array" ref="U46">INDEX('Main data'!$E$1:$AP$376,MATCH(1,('Main data'!$A$1:$A$376='EDA and Analysis 5'!$D$39)*('Main data'!$D$2:$D$376='EDA and Analysis 5'!$C46),0),MATCH('EDA and Analysis 5'!U$40,'Main data'!$E$1:$AP$1,0))</f>
        <v>160.5</v>
      </c>
      <c r="V46" s="4" cm="1">
        <f t="array" ref="V46">INDEX('Main data'!$E$1:$AP$376,MATCH(1,('Main data'!$A$1:$A$376='EDA and Analysis 5'!$D$39)*('Main data'!$D$2:$D$376='EDA and Analysis 5'!$C46),0),MATCH('EDA and Analysis 5'!V$40,'Main data'!$E$1:$AP$1,0))</f>
        <v>156.1</v>
      </c>
      <c r="W46" s="4" cm="1">
        <f t="array" ref="W46">INDEX('Main data'!$E$1:$AP$376,MATCH(1,('Main data'!$A$1:$A$376='EDA and Analysis 5'!$D$39)*('Main data'!$D$2:$D$376='EDA and Analysis 5'!$C46),0),MATCH('EDA and Analysis 5'!W$40,'Main data'!$E$1:$AP$1,0))</f>
        <v>149.80000000000001</v>
      </c>
      <c r="X46" s="4" cm="1">
        <f t="array" ref="X46">INDEX('Main data'!$E$1:$AP$376,MATCH(1,('Main data'!$A$1:$A$376='EDA and Analysis 5'!$D$39)*('Main data'!$D$2:$D$376='EDA and Analysis 5'!$C46),0),MATCH('EDA and Analysis 5'!X$40,'Main data'!$E$1:$AP$1,0))</f>
        <v>160.80000000000001</v>
      </c>
      <c r="Y46" s="4" cm="1">
        <f t="array" ref="Y46">INDEX('Main data'!$E$1:$AP$376,MATCH(1,('Main data'!$A$1:$A$376='EDA and Analysis 5'!$D$39)*('Main data'!$D$2:$D$376='EDA and Analysis 5'!$C46),0),MATCH('EDA and Analysis 5'!Y$40,'Main data'!$E$1:$AP$1,0))</f>
        <v>147.5</v>
      </c>
      <c r="Z46" s="4" cm="1">
        <f t="array" ref="Z46">INDEX('Main data'!$E$1:$AP$376,MATCH(1,('Main data'!$A$1:$A$376='EDA and Analysis 5'!$D$39)*('Main data'!$D$2:$D$376='EDA and Analysis 5'!$C46),0),MATCH('EDA and Analysis 5'!Z$40,'Main data'!$E$1:$AP$1,0))</f>
        <v>150.69999999999999</v>
      </c>
      <c r="AA46" s="4" cm="1">
        <f t="array" ref="AA46">INDEX('Main data'!$E$1:$AP$376,MATCH(1,('Main data'!$A$1:$A$376='EDA and Analysis 5'!$D$39)*('Main data'!$D$2:$D$376='EDA and Analysis 5'!$C46),0),MATCH('EDA and Analysis 5'!AA$40,'Main data'!$E$1:$AP$1,0))</f>
        <v>158.1</v>
      </c>
      <c r="AB46" s="4" cm="1">
        <f t="array" ref="AB46">INDEX('Main data'!$E$1:$AP$376,MATCH(1,('Main data'!$A$1:$A$376='EDA and Analysis 5'!$D$39)*('Main data'!$D$2:$D$376='EDA and Analysis 5'!$C46),0),MATCH('EDA and Analysis 5'!AB$40,'Main data'!$E$1:$AP$1,0))</f>
        <v>158</v>
      </c>
      <c r="AC46" s="4" cm="1">
        <f t="array" ref="AC46">INDEX('Main data'!$E$1:$AP$376,MATCH(1,('Main data'!$A$1:$A$376='EDA and Analysis 5'!$D$39)*('Main data'!$D$2:$D$376='EDA and Analysis 5'!$C46),0),MATCH('EDA and Analysis 5'!AC$40,'Main data'!$E$1:$AP$1,0))</f>
        <v>153.4</v>
      </c>
      <c r="AD46" s="4" cm="1">
        <f t="array" ref="AD46">INDEX('Main data'!$E$1:$AP$376,MATCH(1,('Main data'!$A$1:$A$376='EDA and Analysis 5'!$D$39)*('Main data'!$D$2:$D$376='EDA and Analysis 5'!$C46),0),MATCH('EDA and Analysis 5'!AD$40,'Main data'!$E$1:$AP$1,0))</f>
        <v>160.4</v>
      </c>
      <c r="AE46" s="41">
        <v>6123.95</v>
      </c>
    </row>
    <row r="47" spans="3:58" ht="16.5" x14ac:dyDescent="0.25">
      <c r="C47" s="4" t="s">
        <v>279</v>
      </c>
      <c r="D47" s="4" cm="1">
        <f t="array" ref="D47">INDEX('Main data'!$E$1:$AP$376,MATCH(1,('Main data'!$A$1:$A$376='EDA and Analysis 5'!$D$39)*('Main data'!$D$2:$D$376='EDA and Analysis 5'!$C47),0),MATCH('EDA and Analysis 5'!D$40,'Main data'!$E$1:$AP$1,0))</f>
        <v>149.1</v>
      </c>
      <c r="E47" s="4" cm="1">
        <f t="array" ref="E47">INDEX('Main data'!$E$1:$AP$376,MATCH(1,('Main data'!$A$1:$A$376='EDA and Analysis 5'!$D$39)*('Main data'!$D$2:$D$376='EDA and Analysis 5'!$C47),0),MATCH('EDA and Analysis 5'!E$40,'Main data'!$E$1:$AP$1,0))</f>
        <v>210.9</v>
      </c>
      <c r="F47" s="4" cm="1">
        <f t="array" ref="F47">INDEX('Main data'!$E$1:$AP$376,MATCH(1,('Main data'!$A$1:$A$376='EDA and Analysis 5'!$D$39)*('Main data'!$D$2:$D$376='EDA and Analysis 5'!$C47),0),MATCH('EDA and Analysis 5'!F$40,'Main data'!$E$1:$AP$1,0))</f>
        <v>185</v>
      </c>
      <c r="G47" s="4" cm="1">
        <f t="array" ref="G47">INDEX('Main data'!$E$1:$AP$376,MATCH(1,('Main data'!$A$1:$A$376='EDA and Analysis 5'!$D$39)*('Main data'!$D$2:$D$376='EDA and Analysis 5'!$C47),0),MATCH('EDA and Analysis 5'!G$40,'Main data'!$E$1:$AP$1,0))</f>
        <v>158.19999999999999</v>
      </c>
      <c r="H47" s="4" cm="1">
        <f t="array" ref="H47">INDEX('Main data'!$E$1:$AP$376,MATCH(1,('Main data'!$A$1:$A$376='EDA and Analysis 5'!$D$39)*('Main data'!$D$2:$D$376='EDA and Analysis 5'!$C47),0),MATCH('EDA and Analysis 5'!H$40,'Main data'!$E$1:$AP$1,0))</f>
        <v>170.6</v>
      </c>
      <c r="I47" s="4" cm="1">
        <f t="array" ref="I47">INDEX('Main data'!$E$1:$AP$376,MATCH(1,('Main data'!$A$1:$A$376='EDA and Analysis 5'!$D$39)*('Main data'!$D$2:$D$376='EDA and Analysis 5'!$C47),0),MATCH('EDA and Analysis 5'!I$40,'Main data'!$E$1:$AP$1,0))</f>
        <v>170.9</v>
      </c>
      <c r="J47" s="4" cm="1">
        <f t="array" ref="J47">INDEX('Main data'!$E$1:$AP$376,MATCH(1,('Main data'!$A$1:$A$376='EDA and Analysis 5'!$D$39)*('Main data'!$D$2:$D$376='EDA and Analysis 5'!$C47),0),MATCH('EDA and Analysis 5'!J$40,'Main data'!$E$1:$AP$1,0))</f>
        <v>186.4</v>
      </c>
      <c r="K47" s="4" cm="1">
        <f t="array" ref="K47">INDEX('Main data'!$E$1:$AP$376,MATCH(1,('Main data'!$A$1:$A$376='EDA and Analysis 5'!$D$39)*('Main data'!$D$2:$D$376='EDA and Analysis 5'!$C47),0),MATCH('EDA and Analysis 5'!K$40,'Main data'!$E$1:$AP$1,0))</f>
        <v>164.7</v>
      </c>
      <c r="L47" s="4" cm="1">
        <f t="array" ref="L47">INDEX('Main data'!$E$1:$AP$376,MATCH(1,('Main data'!$A$1:$A$376='EDA and Analysis 5'!$D$39)*('Main data'!$D$2:$D$376='EDA and Analysis 5'!$C47),0),MATCH('EDA and Analysis 5'!L$40,'Main data'!$E$1:$AP$1,0))</f>
        <v>115.7</v>
      </c>
      <c r="M47" s="4" cm="1">
        <f t="array" ref="M47">INDEX('Main data'!$E$1:$AP$376,MATCH(1,('Main data'!$A$1:$A$376='EDA and Analysis 5'!$D$39)*('Main data'!$D$2:$D$376='EDA and Analysis 5'!$C47),0),MATCH('EDA and Analysis 5'!M$40,'Main data'!$E$1:$AP$1,0))</f>
        <v>165.5</v>
      </c>
      <c r="N47" s="4" cm="1">
        <f t="array" ref="N47">INDEX('Main data'!$E$1:$AP$376,MATCH(1,('Main data'!$A$1:$A$376='EDA and Analysis 5'!$D$39)*('Main data'!$D$2:$D$376='EDA and Analysis 5'!$C47),0),MATCH('EDA and Analysis 5'!N$40,'Main data'!$E$1:$AP$1,0))</f>
        <v>153.4</v>
      </c>
      <c r="O47" s="4" cm="1">
        <f t="array" ref="O47">INDEX('Main data'!$E$1:$AP$376,MATCH(1,('Main data'!$A$1:$A$376='EDA and Analysis 5'!$D$39)*('Main data'!$D$2:$D$376='EDA and Analysis 5'!$C47),0),MATCH('EDA and Analysis 5'!O$40,'Main data'!$E$1:$AP$1,0))</f>
        <v>173.5</v>
      </c>
      <c r="P47" s="4" cm="1">
        <f t="array" ref="P47">INDEX('Main data'!$E$1:$AP$376,MATCH(1,('Main data'!$A$1:$A$376='EDA and Analysis 5'!$D$39)*('Main data'!$D$2:$D$376='EDA and Analysis 5'!$C47),0),MATCH('EDA and Analysis 5'!P$40,'Main data'!$E$1:$AP$1,0))</f>
        <v>167.9</v>
      </c>
      <c r="Q47" s="4" cm="1">
        <f t="array" ref="Q47">INDEX('Main data'!$E$1:$AP$376,MATCH(1,('Main data'!$A$1:$A$376='EDA and Analysis 5'!$D$39)*('Main data'!$D$2:$D$376='EDA and Analysis 5'!$C47),0),MATCH('EDA and Analysis 5'!Q$40,'Main data'!$E$1:$AP$1,0))</f>
        <v>195.5</v>
      </c>
      <c r="R47" s="4" cm="1">
        <f t="array" ref="R47">INDEX('Main data'!$E$1:$AP$376,MATCH(1,('Main data'!$A$1:$A$376='EDA and Analysis 5'!$D$39)*('Main data'!$D$2:$D$376='EDA and Analysis 5'!$C47),0),MATCH('EDA and Analysis 5'!R$40,'Main data'!$E$1:$AP$1,0))</f>
        <v>157.9</v>
      </c>
      <c r="S47" s="4" cm="1">
        <f t="array" ref="S47">INDEX('Main data'!$E$1:$AP$376,MATCH(1,('Main data'!$A$1:$A$376='EDA and Analysis 5'!$D$39)*('Main data'!$D$2:$D$376='EDA and Analysis 5'!$C47),0),MATCH('EDA and Analysis 5'!S$40,'Main data'!$E$1:$AP$1,0))</f>
        <v>141.9</v>
      </c>
      <c r="T47" s="4" cm="1">
        <f t="array" ref="T47">INDEX('Main data'!$E$1:$AP$376,MATCH(1,('Main data'!$A$1:$A$376='EDA and Analysis 5'!$D$39)*('Main data'!$D$2:$D$376='EDA and Analysis 5'!$C47),0),MATCH('EDA and Analysis 5'!T$40,'Main data'!$E$1:$AP$1,0))</f>
        <v>155.5</v>
      </c>
      <c r="U47" s="4" cm="1">
        <f t="array" ref="U47">INDEX('Main data'!$E$1:$AP$376,MATCH(1,('Main data'!$A$1:$A$376='EDA and Analysis 5'!$D$39)*('Main data'!$D$2:$D$376='EDA and Analysis 5'!$C47),0),MATCH('EDA and Analysis 5'!U$40,'Main data'!$E$1:$AP$1,0))</f>
        <v>161.5</v>
      </c>
      <c r="V47" s="4" cm="1">
        <f t="array" ref="V47">INDEX('Main data'!$E$1:$AP$376,MATCH(1,('Main data'!$A$1:$A$376='EDA and Analysis 5'!$D$39)*('Main data'!$D$2:$D$376='EDA and Analysis 5'!$C47),0),MATCH('EDA and Analysis 5'!V$40,'Main data'!$E$1:$AP$1,0))</f>
        <v>157.69999999999999</v>
      </c>
      <c r="W47" s="4" cm="1">
        <f t="array" ref="W47">INDEX('Main data'!$E$1:$AP$376,MATCH(1,('Main data'!$A$1:$A$376='EDA and Analysis 5'!$D$39)*('Main data'!$D$2:$D$376='EDA and Analysis 5'!$C47),0),MATCH('EDA and Analysis 5'!W$40,'Main data'!$E$1:$AP$1,0))</f>
        <v>150.69999999999999</v>
      </c>
      <c r="X47" s="4" cm="1">
        <f t="array" ref="X47">INDEX('Main data'!$E$1:$AP$376,MATCH(1,('Main data'!$A$1:$A$376='EDA and Analysis 5'!$D$39)*('Main data'!$D$2:$D$376='EDA and Analysis 5'!$C47),0),MATCH('EDA and Analysis 5'!X$40,'Main data'!$E$1:$AP$1,0))</f>
        <v>161.5</v>
      </c>
      <c r="Y47" s="4" cm="1">
        <f t="array" ref="Y47">INDEX('Main data'!$E$1:$AP$376,MATCH(1,('Main data'!$A$1:$A$376='EDA and Analysis 5'!$D$39)*('Main data'!$D$2:$D$376='EDA and Analysis 5'!$C47),0),MATCH('EDA and Analysis 5'!Y$40,'Main data'!$E$1:$AP$1,0))</f>
        <v>149.5</v>
      </c>
      <c r="Z47" s="4" cm="1">
        <f t="array" ref="Z47">INDEX('Main data'!$E$1:$AP$376,MATCH(1,('Main data'!$A$1:$A$376='EDA and Analysis 5'!$D$39)*('Main data'!$D$2:$D$376='EDA and Analysis 5'!$C47),0),MATCH('EDA and Analysis 5'!Z$40,'Main data'!$E$1:$AP$1,0))</f>
        <v>151.19999999999999</v>
      </c>
      <c r="AA47" s="4" cm="1">
        <f t="array" ref="AA47">INDEX('Main data'!$E$1:$AP$376,MATCH(1,('Main data'!$A$1:$A$376='EDA and Analysis 5'!$D$39)*('Main data'!$D$2:$D$376='EDA and Analysis 5'!$C47),0),MATCH('EDA and Analysis 5'!AA$40,'Main data'!$E$1:$AP$1,0))</f>
        <v>160.30000000000001</v>
      </c>
      <c r="AB47" s="4" cm="1">
        <f t="array" ref="AB47">INDEX('Main data'!$E$1:$AP$376,MATCH(1,('Main data'!$A$1:$A$376='EDA and Analysis 5'!$D$39)*('Main data'!$D$2:$D$376='EDA and Analysis 5'!$C47),0),MATCH('EDA and Analysis 5'!AB$40,'Main data'!$E$1:$AP$1,0))</f>
        <v>159.6</v>
      </c>
      <c r="AC47" s="4" cm="1">
        <f t="array" ref="AC47">INDEX('Main data'!$E$1:$AP$376,MATCH(1,('Main data'!$A$1:$A$376='EDA and Analysis 5'!$D$39)*('Main data'!$D$2:$D$376='EDA and Analysis 5'!$C47),0),MATCH('EDA and Analysis 5'!AC$40,'Main data'!$E$1:$AP$1,0))</f>
        <v>155</v>
      </c>
      <c r="AD47" s="4" cm="1">
        <f t="array" ref="AD47">INDEX('Main data'!$E$1:$AP$376,MATCH(1,('Main data'!$A$1:$A$376='EDA and Analysis 5'!$D$39)*('Main data'!$D$2:$D$376='EDA and Analysis 5'!$C47),0),MATCH('EDA and Analysis 5'!AD$40,'Main data'!$E$1:$AP$1,0))</f>
        <v>161.80000000000001</v>
      </c>
      <c r="AE47" s="41">
        <v>6185.03</v>
      </c>
    </row>
    <row r="48" spans="3:58" ht="16.5" x14ac:dyDescent="0.25">
      <c r="C48" s="4" t="s">
        <v>280</v>
      </c>
      <c r="D48" s="4" cm="1">
        <f t="array" ref="D48">INDEX('Main data'!$E$1:$AP$376,MATCH(1,('Main data'!$A$1:$A$376='EDA and Analysis 5'!$D$39)*('Main data'!$D$2:$D$376='EDA and Analysis 5'!$C48),0),MATCH('EDA and Analysis 5'!D$40,'Main data'!$E$1:$AP$1,0))</f>
        <v>149.30000000000001</v>
      </c>
      <c r="E48" s="4" cm="1">
        <f t="array" ref="E48">INDEX('Main data'!$E$1:$AP$376,MATCH(1,('Main data'!$A$1:$A$376='EDA and Analysis 5'!$D$39)*('Main data'!$D$2:$D$376='EDA and Analysis 5'!$C48),0),MATCH('EDA and Analysis 5'!E$40,'Main data'!$E$1:$AP$1,0))</f>
        <v>207.4</v>
      </c>
      <c r="F48" s="4" cm="1">
        <f t="array" ref="F48">INDEX('Main data'!$E$1:$AP$376,MATCH(1,('Main data'!$A$1:$A$376='EDA and Analysis 5'!$D$39)*('Main data'!$D$2:$D$376='EDA and Analysis 5'!$C48),0),MATCH('EDA and Analysis 5'!F$40,'Main data'!$E$1:$AP$1,0))</f>
        <v>174.1</v>
      </c>
      <c r="G48" s="4" cm="1">
        <f t="array" ref="G48">INDEX('Main data'!$E$1:$AP$376,MATCH(1,('Main data'!$A$1:$A$376='EDA and Analysis 5'!$D$39)*('Main data'!$D$2:$D$376='EDA and Analysis 5'!$C48),0),MATCH('EDA and Analysis 5'!G$40,'Main data'!$E$1:$AP$1,0))</f>
        <v>159.19999999999999</v>
      </c>
      <c r="H48" s="4" cm="1">
        <f t="array" ref="H48">INDEX('Main data'!$E$1:$AP$376,MATCH(1,('Main data'!$A$1:$A$376='EDA and Analysis 5'!$D$39)*('Main data'!$D$2:$D$376='EDA and Analysis 5'!$C48),0),MATCH('EDA and Analysis 5'!H$40,'Main data'!$E$1:$AP$1,0))</f>
        <v>175</v>
      </c>
      <c r="I48" s="4" cm="1">
        <f t="array" ref="I48">INDEX('Main data'!$E$1:$AP$376,MATCH(1,('Main data'!$A$1:$A$376='EDA and Analysis 5'!$D$39)*('Main data'!$D$2:$D$376='EDA and Analysis 5'!$C48),0),MATCH('EDA and Analysis 5'!I$40,'Main data'!$E$1:$AP$1,0))</f>
        <v>161.30000000000001</v>
      </c>
      <c r="J48" s="4" cm="1">
        <f t="array" ref="J48">INDEX('Main data'!$E$1:$AP$376,MATCH(1,('Main data'!$A$1:$A$376='EDA and Analysis 5'!$D$39)*('Main data'!$D$2:$D$376='EDA and Analysis 5'!$C48),0),MATCH('EDA and Analysis 5'!J$40,'Main data'!$E$1:$AP$1,0))</f>
        <v>183.3</v>
      </c>
      <c r="K48" s="4" cm="1">
        <f t="array" ref="K48">INDEX('Main data'!$E$1:$AP$376,MATCH(1,('Main data'!$A$1:$A$376='EDA and Analysis 5'!$D$39)*('Main data'!$D$2:$D$376='EDA and Analysis 5'!$C48),0),MATCH('EDA and Analysis 5'!K$40,'Main data'!$E$1:$AP$1,0))</f>
        <v>164.5</v>
      </c>
      <c r="L48" s="4" cm="1">
        <f t="array" ref="L48">INDEX('Main data'!$E$1:$AP$376,MATCH(1,('Main data'!$A$1:$A$376='EDA and Analysis 5'!$D$39)*('Main data'!$D$2:$D$376='EDA and Analysis 5'!$C48),0),MATCH('EDA and Analysis 5'!L$40,'Main data'!$E$1:$AP$1,0))</f>
        <v>120.4</v>
      </c>
      <c r="M48" s="4" cm="1">
        <f t="array" ref="M48">INDEX('Main data'!$E$1:$AP$376,MATCH(1,('Main data'!$A$1:$A$376='EDA and Analysis 5'!$D$39)*('Main data'!$D$2:$D$376='EDA and Analysis 5'!$C48),0),MATCH('EDA and Analysis 5'!M$40,'Main data'!$E$1:$AP$1,0))</f>
        <v>166.2</v>
      </c>
      <c r="N48" s="4" cm="1">
        <f t="array" ref="N48">INDEX('Main data'!$E$1:$AP$376,MATCH(1,('Main data'!$A$1:$A$376='EDA and Analysis 5'!$D$39)*('Main data'!$D$2:$D$376='EDA and Analysis 5'!$C48),0),MATCH('EDA and Analysis 5'!N$40,'Main data'!$E$1:$AP$1,0))</f>
        <v>154.80000000000001</v>
      </c>
      <c r="O48" s="4" cm="1">
        <f t="array" ref="O48">INDEX('Main data'!$E$1:$AP$376,MATCH(1,('Main data'!$A$1:$A$376='EDA and Analysis 5'!$D$39)*('Main data'!$D$2:$D$376='EDA and Analysis 5'!$C48),0),MATCH('EDA and Analysis 5'!O$40,'Main data'!$E$1:$AP$1,0))</f>
        <v>175.1</v>
      </c>
      <c r="P48" s="4" cm="1">
        <f t="array" ref="P48">INDEX('Main data'!$E$1:$AP$376,MATCH(1,('Main data'!$A$1:$A$376='EDA and Analysis 5'!$D$39)*('Main data'!$D$2:$D$376='EDA and Analysis 5'!$C48),0),MATCH('EDA and Analysis 5'!P$40,'Main data'!$E$1:$AP$1,0))</f>
        <v>167.3</v>
      </c>
      <c r="Q48" s="4" cm="1">
        <f t="array" ref="Q48">INDEX('Main data'!$E$1:$AP$376,MATCH(1,('Main data'!$A$1:$A$376='EDA and Analysis 5'!$D$39)*('Main data'!$D$2:$D$376='EDA and Analysis 5'!$C48),0),MATCH('EDA and Analysis 5'!Q$40,'Main data'!$E$1:$AP$1,0))</f>
        <v>196.5</v>
      </c>
      <c r="R48" s="4" cm="1">
        <f t="array" ref="R48">INDEX('Main data'!$E$1:$AP$376,MATCH(1,('Main data'!$A$1:$A$376='EDA and Analysis 5'!$D$39)*('Main data'!$D$2:$D$376='EDA and Analysis 5'!$C48),0),MATCH('EDA and Analysis 5'!R$40,'Main data'!$E$1:$AP$1,0))</f>
        <v>159.80000000000001</v>
      </c>
      <c r="S48" s="4" cm="1">
        <f t="array" ref="S48">INDEX('Main data'!$E$1:$AP$376,MATCH(1,('Main data'!$A$1:$A$376='EDA and Analysis 5'!$D$39)*('Main data'!$D$2:$D$376='EDA and Analysis 5'!$C48),0),MATCH('EDA and Analysis 5'!S$40,'Main data'!$E$1:$AP$1,0))</f>
        <v>143.6</v>
      </c>
      <c r="T48" s="4" cm="1">
        <f t="array" ref="T48">INDEX('Main data'!$E$1:$AP$376,MATCH(1,('Main data'!$A$1:$A$376='EDA and Analysis 5'!$D$39)*('Main data'!$D$2:$D$376='EDA and Analysis 5'!$C48),0),MATCH('EDA and Analysis 5'!T$40,'Main data'!$E$1:$AP$1,0))</f>
        <v>157.30000000000001</v>
      </c>
      <c r="U48" s="4" cm="1">
        <f t="array" ref="U48">INDEX('Main data'!$E$1:$AP$376,MATCH(1,('Main data'!$A$1:$A$376='EDA and Analysis 5'!$D$39)*('Main data'!$D$2:$D$376='EDA and Analysis 5'!$C48),0),MATCH('EDA and Analysis 5'!U$40,'Main data'!$E$1:$AP$1,0))</f>
        <v>162.1</v>
      </c>
      <c r="V48" s="4" cm="1">
        <f t="array" ref="V48">INDEX('Main data'!$E$1:$AP$376,MATCH(1,('Main data'!$A$1:$A$376='EDA and Analysis 5'!$D$39)*('Main data'!$D$2:$D$376='EDA and Analysis 5'!$C48),0),MATCH('EDA and Analysis 5'!V$40,'Main data'!$E$1:$AP$1,0))</f>
        <v>160.69999999999999</v>
      </c>
      <c r="W48" s="4" cm="1">
        <f t="array" ref="W48">INDEX('Main data'!$E$1:$AP$376,MATCH(1,('Main data'!$A$1:$A$376='EDA and Analysis 5'!$D$39)*('Main data'!$D$2:$D$376='EDA and Analysis 5'!$C48),0),MATCH('EDA and Analysis 5'!W$40,'Main data'!$E$1:$AP$1,0))</f>
        <v>153.19999999999999</v>
      </c>
      <c r="X48" s="4" cm="1">
        <f t="array" ref="X48">INDEX('Main data'!$E$1:$AP$376,MATCH(1,('Main data'!$A$1:$A$376='EDA and Analysis 5'!$D$39)*('Main data'!$D$2:$D$376='EDA and Analysis 5'!$C48),0),MATCH('EDA and Analysis 5'!X$40,'Main data'!$E$1:$AP$1,0))</f>
        <v>162.80000000000001</v>
      </c>
      <c r="Y48" s="4" cm="1">
        <f t="array" ref="Y48">INDEX('Main data'!$E$1:$AP$376,MATCH(1,('Main data'!$A$1:$A$376='EDA and Analysis 5'!$D$39)*('Main data'!$D$2:$D$376='EDA and Analysis 5'!$C48),0),MATCH('EDA and Analysis 5'!Y$40,'Main data'!$E$1:$AP$1,0))</f>
        <v>150.4</v>
      </c>
      <c r="Z48" s="4" cm="1">
        <f t="array" ref="Z48">INDEX('Main data'!$E$1:$AP$376,MATCH(1,('Main data'!$A$1:$A$376='EDA and Analysis 5'!$D$39)*('Main data'!$D$2:$D$376='EDA and Analysis 5'!$C48),0),MATCH('EDA and Analysis 5'!Z$40,'Main data'!$E$1:$AP$1,0))</f>
        <v>153.69999999999999</v>
      </c>
      <c r="AA48" s="4" cm="1">
        <f t="array" ref="AA48">INDEX('Main data'!$E$1:$AP$376,MATCH(1,('Main data'!$A$1:$A$376='EDA and Analysis 5'!$D$39)*('Main data'!$D$2:$D$376='EDA and Analysis 5'!$C48),0),MATCH('EDA and Analysis 5'!AA$40,'Main data'!$E$1:$AP$1,0))</f>
        <v>160.4</v>
      </c>
      <c r="AB48" s="4" cm="1">
        <f t="array" ref="AB48">INDEX('Main data'!$E$1:$AP$376,MATCH(1,('Main data'!$A$1:$A$376='EDA and Analysis 5'!$D$39)*('Main data'!$D$2:$D$376='EDA and Analysis 5'!$C48),0),MATCH('EDA and Analysis 5'!AB$40,'Main data'!$E$1:$AP$1,0))</f>
        <v>159.6</v>
      </c>
      <c r="AC48" s="4" cm="1">
        <f t="array" ref="AC48">INDEX('Main data'!$E$1:$AP$376,MATCH(1,('Main data'!$A$1:$A$376='EDA and Analysis 5'!$D$39)*('Main data'!$D$2:$D$376='EDA and Analysis 5'!$C48),0),MATCH('EDA and Analysis 5'!AC$40,'Main data'!$E$1:$AP$1,0))</f>
        <v>156</v>
      </c>
      <c r="AD48" s="4" cm="1">
        <f t="array" ref="AD48">INDEX('Main data'!$E$1:$AP$376,MATCH(1,('Main data'!$A$1:$A$376='EDA and Analysis 5'!$D$39)*('Main data'!$D$2:$D$376='EDA and Analysis 5'!$C48),0),MATCH('EDA and Analysis 5'!AD$40,'Main data'!$E$1:$AP$1,0))</f>
        <v>162.30000000000001</v>
      </c>
      <c r="AE48" s="41">
        <v>5634.58</v>
      </c>
    </row>
    <row r="49" spans="3:31" ht="16.5" x14ac:dyDescent="0.25">
      <c r="C49" s="4" t="s">
        <v>281</v>
      </c>
      <c r="D49" s="4" cm="1">
        <f t="array" ref="D49">INDEX('Main data'!$E$1:$AP$376,MATCH(1,('Main data'!$A$1:$A$376='EDA and Analysis 5'!$D$39)*('Main data'!$D$2:$D$376='EDA and Analysis 5'!$C49),0),MATCH('EDA and Analysis 5'!D$40,'Main data'!$E$1:$AP$1,0))</f>
        <v>149.30000000000001</v>
      </c>
      <c r="E49" s="4" cm="1">
        <f t="array" ref="E49">INDEX('Main data'!$E$1:$AP$376,MATCH(1,('Main data'!$A$1:$A$376='EDA and Analysis 5'!$D$39)*('Main data'!$D$2:$D$376='EDA and Analysis 5'!$C49),0),MATCH('EDA and Analysis 5'!E$40,'Main data'!$E$1:$AP$1,0))</f>
        <v>207.4</v>
      </c>
      <c r="F49" s="4" cm="1">
        <f t="array" ref="F49">INDEX('Main data'!$E$1:$AP$376,MATCH(1,('Main data'!$A$1:$A$376='EDA and Analysis 5'!$D$39)*('Main data'!$D$2:$D$376='EDA and Analysis 5'!$C49),0),MATCH('EDA and Analysis 5'!F$40,'Main data'!$E$1:$AP$1,0))</f>
        <v>174.1</v>
      </c>
      <c r="G49" s="4" cm="1">
        <f t="array" ref="G49">INDEX('Main data'!$E$1:$AP$376,MATCH(1,('Main data'!$A$1:$A$376='EDA and Analysis 5'!$D$39)*('Main data'!$D$2:$D$376='EDA and Analysis 5'!$C49),0),MATCH('EDA and Analysis 5'!G$40,'Main data'!$E$1:$AP$1,0))</f>
        <v>159.1</v>
      </c>
      <c r="H49" s="4" cm="1">
        <f t="array" ref="H49">INDEX('Main data'!$E$1:$AP$376,MATCH(1,('Main data'!$A$1:$A$376='EDA and Analysis 5'!$D$39)*('Main data'!$D$2:$D$376='EDA and Analysis 5'!$C49),0),MATCH('EDA and Analysis 5'!H$40,'Main data'!$E$1:$AP$1,0))</f>
        <v>175</v>
      </c>
      <c r="I49" s="4" cm="1">
        <f t="array" ref="I49">INDEX('Main data'!$E$1:$AP$376,MATCH(1,('Main data'!$A$1:$A$376='EDA and Analysis 5'!$D$39)*('Main data'!$D$2:$D$376='EDA and Analysis 5'!$C49),0),MATCH('EDA and Analysis 5'!I$40,'Main data'!$E$1:$AP$1,0))</f>
        <v>161.19999999999999</v>
      </c>
      <c r="J49" s="4" cm="1">
        <f t="array" ref="J49">INDEX('Main data'!$E$1:$AP$376,MATCH(1,('Main data'!$A$1:$A$376='EDA and Analysis 5'!$D$39)*('Main data'!$D$2:$D$376='EDA and Analysis 5'!$C49),0),MATCH('EDA and Analysis 5'!J$40,'Main data'!$E$1:$AP$1,0))</f>
        <v>183.5</v>
      </c>
      <c r="K49" s="4" cm="1">
        <f t="array" ref="K49">INDEX('Main data'!$E$1:$AP$376,MATCH(1,('Main data'!$A$1:$A$376='EDA and Analysis 5'!$D$39)*('Main data'!$D$2:$D$376='EDA and Analysis 5'!$C49),0),MATCH('EDA and Analysis 5'!K$40,'Main data'!$E$1:$AP$1,0))</f>
        <v>164.5</v>
      </c>
      <c r="L49" s="4" cm="1">
        <f t="array" ref="L49">INDEX('Main data'!$E$1:$AP$376,MATCH(1,('Main data'!$A$1:$A$376='EDA and Analysis 5'!$D$39)*('Main data'!$D$2:$D$376='EDA and Analysis 5'!$C49),0),MATCH('EDA and Analysis 5'!L$40,'Main data'!$E$1:$AP$1,0))</f>
        <v>120.4</v>
      </c>
      <c r="M49" s="4" cm="1">
        <f t="array" ref="M49">INDEX('Main data'!$E$1:$AP$376,MATCH(1,('Main data'!$A$1:$A$376='EDA and Analysis 5'!$D$39)*('Main data'!$D$2:$D$376='EDA and Analysis 5'!$C49),0),MATCH('EDA and Analysis 5'!M$40,'Main data'!$E$1:$AP$1,0))</f>
        <v>166.2</v>
      </c>
      <c r="N49" s="4" cm="1">
        <f t="array" ref="N49">INDEX('Main data'!$E$1:$AP$376,MATCH(1,('Main data'!$A$1:$A$376='EDA and Analysis 5'!$D$39)*('Main data'!$D$2:$D$376='EDA and Analysis 5'!$C49),0),MATCH('EDA and Analysis 5'!N$40,'Main data'!$E$1:$AP$1,0))</f>
        <v>154.80000000000001</v>
      </c>
      <c r="O49" s="4" cm="1">
        <f t="array" ref="O49">INDEX('Main data'!$E$1:$AP$376,MATCH(1,('Main data'!$A$1:$A$376='EDA and Analysis 5'!$D$39)*('Main data'!$D$2:$D$376='EDA and Analysis 5'!$C49),0),MATCH('EDA and Analysis 5'!O$40,'Main data'!$E$1:$AP$1,0))</f>
        <v>175.1</v>
      </c>
      <c r="P49" s="4" cm="1">
        <f t="array" ref="P49">INDEX('Main data'!$E$1:$AP$376,MATCH(1,('Main data'!$A$1:$A$376='EDA and Analysis 5'!$D$39)*('Main data'!$D$2:$D$376='EDA and Analysis 5'!$C49),0),MATCH('EDA and Analysis 5'!P$40,'Main data'!$E$1:$AP$1,0))</f>
        <v>167.3</v>
      </c>
      <c r="Q49" s="4" cm="1">
        <f t="array" ref="Q49">INDEX('Main data'!$E$1:$AP$376,MATCH(1,('Main data'!$A$1:$A$376='EDA and Analysis 5'!$D$39)*('Main data'!$D$2:$D$376='EDA and Analysis 5'!$C49),0),MATCH('EDA and Analysis 5'!Q$40,'Main data'!$E$1:$AP$1,0))</f>
        <v>196.5</v>
      </c>
      <c r="R49" s="4" cm="1">
        <f t="array" ref="R49">INDEX('Main data'!$E$1:$AP$376,MATCH(1,('Main data'!$A$1:$A$376='EDA and Analysis 5'!$D$39)*('Main data'!$D$2:$D$376='EDA and Analysis 5'!$C49),0),MATCH('EDA and Analysis 5'!R$40,'Main data'!$E$1:$AP$1,0))</f>
        <v>159.80000000000001</v>
      </c>
      <c r="S49" s="4" cm="1">
        <f t="array" ref="S49">INDEX('Main data'!$E$1:$AP$376,MATCH(1,('Main data'!$A$1:$A$376='EDA and Analysis 5'!$D$39)*('Main data'!$D$2:$D$376='EDA and Analysis 5'!$C49),0),MATCH('EDA and Analysis 5'!S$40,'Main data'!$E$1:$AP$1,0))</f>
        <v>143.6</v>
      </c>
      <c r="T49" s="4" cm="1">
        <f t="array" ref="T49">INDEX('Main data'!$E$1:$AP$376,MATCH(1,('Main data'!$A$1:$A$376='EDA and Analysis 5'!$D$39)*('Main data'!$D$2:$D$376='EDA and Analysis 5'!$C49),0),MATCH('EDA and Analysis 5'!T$40,'Main data'!$E$1:$AP$1,0))</f>
        <v>157.4</v>
      </c>
      <c r="U49" s="4" cm="1">
        <f t="array" ref="U49">INDEX('Main data'!$E$1:$AP$376,MATCH(1,('Main data'!$A$1:$A$376='EDA and Analysis 5'!$D$39)*('Main data'!$D$2:$D$376='EDA and Analysis 5'!$C49),0),MATCH('EDA and Analysis 5'!U$40,'Main data'!$E$1:$AP$1,0))</f>
        <v>162.1</v>
      </c>
      <c r="V49" s="4" cm="1">
        <f t="array" ref="V49">INDEX('Main data'!$E$1:$AP$376,MATCH(1,('Main data'!$A$1:$A$376='EDA and Analysis 5'!$D$39)*('Main data'!$D$2:$D$376='EDA and Analysis 5'!$C49),0),MATCH('EDA and Analysis 5'!V$40,'Main data'!$E$1:$AP$1,0))</f>
        <v>160.80000000000001</v>
      </c>
      <c r="W49" s="4" cm="1">
        <f t="array" ref="W49">INDEX('Main data'!$E$1:$AP$376,MATCH(1,('Main data'!$A$1:$A$376='EDA and Analysis 5'!$D$39)*('Main data'!$D$2:$D$376='EDA and Analysis 5'!$C49),0),MATCH('EDA and Analysis 5'!W$40,'Main data'!$E$1:$AP$1,0))</f>
        <v>153.30000000000001</v>
      </c>
      <c r="X49" s="4" cm="1">
        <f t="array" ref="X49">INDEX('Main data'!$E$1:$AP$376,MATCH(1,('Main data'!$A$1:$A$376='EDA and Analysis 5'!$D$39)*('Main data'!$D$2:$D$376='EDA and Analysis 5'!$C49),0),MATCH('EDA and Analysis 5'!X$40,'Main data'!$E$1:$AP$1,0))</f>
        <v>162.80000000000001</v>
      </c>
      <c r="Y49" s="4" cm="1">
        <f t="array" ref="Y49">INDEX('Main data'!$E$1:$AP$376,MATCH(1,('Main data'!$A$1:$A$376='EDA and Analysis 5'!$D$39)*('Main data'!$D$2:$D$376='EDA and Analysis 5'!$C49),0),MATCH('EDA and Analysis 5'!Y$40,'Main data'!$E$1:$AP$1,0))</f>
        <v>150.5</v>
      </c>
      <c r="Z49" s="4" cm="1">
        <f t="array" ref="Z49">INDEX('Main data'!$E$1:$AP$376,MATCH(1,('Main data'!$A$1:$A$376='EDA and Analysis 5'!$D$39)*('Main data'!$D$2:$D$376='EDA and Analysis 5'!$C49),0),MATCH('EDA and Analysis 5'!Z$40,'Main data'!$E$1:$AP$1,0))</f>
        <v>153.9</v>
      </c>
      <c r="AA49" s="4" cm="1">
        <f t="array" ref="AA49">INDEX('Main data'!$E$1:$AP$376,MATCH(1,('Main data'!$A$1:$A$376='EDA and Analysis 5'!$D$39)*('Main data'!$D$2:$D$376='EDA and Analysis 5'!$C49),0),MATCH('EDA and Analysis 5'!AA$40,'Main data'!$E$1:$AP$1,0))</f>
        <v>160.30000000000001</v>
      </c>
      <c r="AB49" s="4" cm="1">
        <f t="array" ref="AB49">INDEX('Main data'!$E$1:$AP$376,MATCH(1,('Main data'!$A$1:$A$376='EDA and Analysis 5'!$D$39)*('Main data'!$D$2:$D$376='EDA and Analysis 5'!$C49),0),MATCH('EDA and Analysis 5'!AB$40,'Main data'!$E$1:$AP$1,0))</f>
        <v>159.6</v>
      </c>
      <c r="AC49" s="4" cm="1">
        <f t="array" ref="AC49">INDEX('Main data'!$E$1:$AP$376,MATCH(1,('Main data'!$A$1:$A$376='EDA and Analysis 5'!$D$39)*('Main data'!$D$2:$D$376='EDA and Analysis 5'!$C49),0),MATCH('EDA and Analysis 5'!AC$40,'Main data'!$E$1:$AP$1,0))</f>
        <v>156</v>
      </c>
      <c r="AD49" s="4" cm="1">
        <f t="array" ref="AD49">INDEX('Main data'!$E$1:$AP$376,MATCH(1,('Main data'!$A$1:$A$376='EDA and Analysis 5'!$D$39)*('Main data'!$D$2:$D$376='EDA and Analysis 5'!$C49),0),MATCH('EDA and Analysis 5'!AD$40,'Main data'!$E$1:$AP$1,0))</f>
        <v>162.30000000000001</v>
      </c>
      <c r="AE49" s="41">
        <v>6244.27</v>
      </c>
    </row>
    <row r="50" spans="3:31" ht="16.5" x14ac:dyDescent="0.25">
      <c r="C50" s="4" t="s">
        <v>282</v>
      </c>
      <c r="D50" s="4" cm="1">
        <f t="array" ref="D50">INDEX('Main data'!$E$1:$AP$376,MATCH(1,('Main data'!$A$1:$A$376='EDA and Analysis 5'!$D$39)*('Main data'!$D$2:$D$376='EDA and Analysis 5'!$C50),0),MATCH('EDA and Analysis 5'!D$40,'Main data'!$E$1:$AP$1,0))</f>
        <v>150.1</v>
      </c>
      <c r="E50" s="4" cm="1">
        <f t="array" ref="E50">INDEX('Main data'!$E$1:$AP$376,MATCH(1,('Main data'!$A$1:$A$376='EDA and Analysis 5'!$D$39)*('Main data'!$D$2:$D$376='EDA and Analysis 5'!$C50),0),MATCH('EDA and Analysis 5'!E$40,'Main data'!$E$1:$AP$1,0))</f>
        <v>208.4</v>
      </c>
      <c r="F50" s="4" cm="1">
        <f t="array" ref="F50">INDEX('Main data'!$E$1:$AP$376,MATCH(1,('Main data'!$A$1:$A$376='EDA and Analysis 5'!$D$39)*('Main data'!$D$2:$D$376='EDA and Analysis 5'!$C50),0),MATCH('EDA and Analysis 5'!F$40,'Main data'!$E$1:$AP$1,0))</f>
        <v>173</v>
      </c>
      <c r="G50" s="4" cm="1">
        <f t="array" ref="G50">INDEX('Main data'!$E$1:$AP$376,MATCH(1,('Main data'!$A$1:$A$376='EDA and Analysis 5'!$D$39)*('Main data'!$D$2:$D$376='EDA and Analysis 5'!$C50),0),MATCH('EDA and Analysis 5'!G$40,'Main data'!$E$1:$AP$1,0))</f>
        <v>159.19999999999999</v>
      </c>
      <c r="H50" s="4" cm="1">
        <f t="array" ref="H50">INDEX('Main data'!$E$1:$AP$376,MATCH(1,('Main data'!$A$1:$A$376='EDA and Analysis 5'!$D$39)*('Main data'!$D$2:$D$376='EDA and Analysis 5'!$C50),0),MATCH('EDA and Analysis 5'!H$40,'Main data'!$E$1:$AP$1,0))</f>
        <v>176.6</v>
      </c>
      <c r="I50" s="4" cm="1">
        <f t="array" ref="I50">INDEX('Main data'!$E$1:$AP$376,MATCH(1,('Main data'!$A$1:$A$376='EDA and Analysis 5'!$D$39)*('Main data'!$D$2:$D$376='EDA and Analysis 5'!$C50),0),MATCH('EDA and Analysis 5'!I$40,'Main data'!$E$1:$AP$1,0))</f>
        <v>159.30000000000001</v>
      </c>
      <c r="J50" s="4" cm="1">
        <f t="array" ref="J50">INDEX('Main data'!$E$1:$AP$376,MATCH(1,('Main data'!$A$1:$A$376='EDA and Analysis 5'!$D$39)*('Main data'!$D$2:$D$376='EDA and Analysis 5'!$C50),0),MATCH('EDA and Analysis 5'!J$40,'Main data'!$E$1:$AP$1,0))</f>
        <v>214.4</v>
      </c>
      <c r="K50" s="4" cm="1">
        <f t="array" ref="K50">INDEX('Main data'!$E$1:$AP$376,MATCH(1,('Main data'!$A$1:$A$376='EDA and Analysis 5'!$D$39)*('Main data'!$D$2:$D$376='EDA and Analysis 5'!$C50),0),MATCH('EDA and Analysis 5'!K$40,'Main data'!$E$1:$AP$1,0))</f>
        <v>165.3</v>
      </c>
      <c r="L50" s="4" cm="1">
        <f t="array" ref="L50">INDEX('Main data'!$E$1:$AP$376,MATCH(1,('Main data'!$A$1:$A$376='EDA and Analysis 5'!$D$39)*('Main data'!$D$2:$D$376='EDA and Analysis 5'!$C50),0),MATCH('EDA and Analysis 5'!L$40,'Main data'!$E$1:$AP$1,0))</f>
        <v>122.5</v>
      </c>
      <c r="M50" s="4" cm="1">
        <f t="array" ref="M50">INDEX('Main data'!$E$1:$AP$376,MATCH(1,('Main data'!$A$1:$A$376='EDA and Analysis 5'!$D$39)*('Main data'!$D$2:$D$376='EDA and Analysis 5'!$C50),0),MATCH('EDA and Analysis 5'!M$40,'Main data'!$E$1:$AP$1,0))</f>
        <v>166.8</v>
      </c>
      <c r="N50" s="4" cm="1">
        <f t="array" ref="N50">INDEX('Main data'!$E$1:$AP$376,MATCH(1,('Main data'!$A$1:$A$376='EDA and Analysis 5'!$D$39)*('Main data'!$D$2:$D$376='EDA and Analysis 5'!$C50),0),MATCH('EDA and Analysis 5'!N$40,'Main data'!$E$1:$AP$1,0))</f>
        <v>155.4</v>
      </c>
      <c r="O50" s="4" cm="1">
        <f t="array" ref="O50">INDEX('Main data'!$E$1:$AP$376,MATCH(1,('Main data'!$A$1:$A$376='EDA and Analysis 5'!$D$39)*('Main data'!$D$2:$D$376='EDA and Analysis 5'!$C50),0),MATCH('EDA and Analysis 5'!O$40,'Main data'!$E$1:$AP$1,0))</f>
        <v>175.9</v>
      </c>
      <c r="P50" s="4" cm="1">
        <f t="array" ref="P50">INDEX('Main data'!$E$1:$AP$376,MATCH(1,('Main data'!$A$1:$A$376='EDA and Analysis 5'!$D$39)*('Main data'!$D$2:$D$376='EDA and Analysis 5'!$C50),0),MATCH('EDA and Analysis 5'!P$40,'Main data'!$E$1:$AP$1,0))</f>
        <v>171.5</v>
      </c>
      <c r="Q50" s="4" cm="1">
        <f t="array" ref="Q50">INDEX('Main data'!$E$1:$AP$376,MATCH(1,('Main data'!$A$1:$A$376='EDA and Analysis 5'!$D$39)*('Main data'!$D$2:$D$376='EDA and Analysis 5'!$C50),0),MATCH('EDA and Analysis 5'!Q$40,'Main data'!$E$1:$AP$1,0))</f>
        <v>197</v>
      </c>
      <c r="R50" s="4" cm="1">
        <f t="array" ref="R50">INDEX('Main data'!$E$1:$AP$376,MATCH(1,('Main data'!$A$1:$A$376='EDA and Analysis 5'!$D$39)*('Main data'!$D$2:$D$376='EDA and Analysis 5'!$C50),0),MATCH('EDA and Analysis 5'!R$40,'Main data'!$E$1:$AP$1,0))</f>
        <v>160.80000000000001</v>
      </c>
      <c r="S50" s="4" cm="1">
        <f t="array" ref="S50">INDEX('Main data'!$E$1:$AP$376,MATCH(1,('Main data'!$A$1:$A$376='EDA and Analysis 5'!$D$39)*('Main data'!$D$2:$D$376='EDA and Analysis 5'!$C50),0),MATCH('EDA and Analysis 5'!S$40,'Main data'!$E$1:$AP$1,0))</f>
        <v>144.4</v>
      </c>
      <c r="T50" s="4" cm="1">
        <f t="array" ref="T50">INDEX('Main data'!$E$1:$AP$376,MATCH(1,('Main data'!$A$1:$A$376='EDA and Analysis 5'!$D$39)*('Main data'!$D$2:$D$376='EDA and Analysis 5'!$C50),0),MATCH('EDA and Analysis 5'!T$40,'Main data'!$E$1:$AP$1,0))</f>
        <v>158.30000000000001</v>
      </c>
      <c r="U50" s="4" cm="1">
        <f t="array" ref="U50">INDEX('Main data'!$E$1:$AP$376,MATCH(1,('Main data'!$A$1:$A$376='EDA and Analysis 5'!$D$39)*('Main data'!$D$2:$D$376='EDA and Analysis 5'!$C50),0),MATCH('EDA and Analysis 5'!U$40,'Main data'!$E$1:$AP$1,0))</f>
        <v>163.6</v>
      </c>
      <c r="V50" s="4" cm="1">
        <f t="array" ref="V50">INDEX('Main data'!$E$1:$AP$376,MATCH(1,('Main data'!$A$1:$A$376='EDA and Analysis 5'!$D$39)*('Main data'!$D$2:$D$376='EDA and Analysis 5'!$C50),0),MATCH('EDA and Analysis 5'!V$40,'Main data'!$E$1:$AP$1,0))</f>
        <v>162.19999999999999</v>
      </c>
      <c r="W50" s="4" cm="1">
        <f t="array" ref="W50">INDEX('Main data'!$E$1:$AP$376,MATCH(1,('Main data'!$A$1:$A$376='EDA and Analysis 5'!$D$39)*('Main data'!$D$2:$D$376='EDA and Analysis 5'!$C50),0),MATCH('EDA and Analysis 5'!W$40,'Main data'!$E$1:$AP$1,0))</f>
        <v>154.30000000000001</v>
      </c>
      <c r="X50" s="4" cm="1">
        <f t="array" ref="X50">INDEX('Main data'!$E$1:$AP$376,MATCH(1,('Main data'!$A$1:$A$376='EDA and Analysis 5'!$D$39)*('Main data'!$D$2:$D$376='EDA and Analysis 5'!$C50),0),MATCH('EDA and Analysis 5'!X$40,'Main data'!$E$1:$AP$1,0))</f>
        <v>163.5</v>
      </c>
      <c r="Y50" s="4" cm="1">
        <f t="array" ref="Y50">INDEX('Main data'!$E$1:$AP$376,MATCH(1,('Main data'!$A$1:$A$376='EDA and Analysis 5'!$D$39)*('Main data'!$D$2:$D$376='EDA and Analysis 5'!$C50),0),MATCH('EDA and Analysis 5'!Y$40,'Main data'!$E$1:$AP$1,0))</f>
        <v>152.19999999999999</v>
      </c>
      <c r="Z50" s="4" cm="1">
        <f t="array" ref="Z50">INDEX('Main data'!$E$1:$AP$376,MATCH(1,('Main data'!$A$1:$A$376='EDA and Analysis 5'!$D$39)*('Main data'!$D$2:$D$376='EDA and Analysis 5'!$C50),0),MATCH('EDA and Analysis 5'!Z$40,'Main data'!$E$1:$AP$1,0))</f>
        <v>155.1</v>
      </c>
      <c r="AA50" s="4" cm="1">
        <f t="array" ref="AA50">INDEX('Main data'!$E$1:$AP$376,MATCH(1,('Main data'!$A$1:$A$376='EDA and Analysis 5'!$D$39)*('Main data'!$D$2:$D$376='EDA and Analysis 5'!$C50),0),MATCH('EDA and Analysis 5'!AA$40,'Main data'!$E$1:$AP$1,0))</f>
        <v>160.30000000000001</v>
      </c>
      <c r="AB50" s="4" cm="1">
        <f t="array" ref="AB50">INDEX('Main data'!$E$1:$AP$376,MATCH(1,('Main data'!$A$1:$A$376='EDA and Analysis 5'!$D$39)*('Main data'!$D$2:$D$376='EDA and Analysis 5'!$C50),0),MATCH('EDA and Analysis 5'!AB$40,'Main data'!$E$1:$AP$1,0))</f>
        <v>160.30000000000001</v>
      </c>
      <c r="AC50" s="4" cm="1">
        <f t="array" ref="AC50">INDEX('Main data'!$E$1:$AP$376,MATCH(1,('Main data'!$A$1:$A$376='EDA and Analysis 5'!$D$39)*('Main data'!$D$2:$D$376='EDA and Analysis 5'!$C50),0),MATCH('EDA and Analysis 5'!AC$40,'Main data'!$E$1:$AP$1,0))</f>
        <v>157</v>
      </c>
      <c r="AD50" s="4" cm="1">
        <f t="array" ref="AD50">INDEX('Main data'!$E$1:$AP$376,MATCH(1,('Main data'!$A$1:$A$376='EDA and Analysis 5'!$D$39)*('Main data'!$D$2:$D$376='EDA and Analysis 5'!$C50),0),MATCH('EDA and Analysis 5'!AD$40,'Main data'!$E$1:$AP$1,0))</f>
        <v>164.6</v>
      </c>
      <c r="AE50" s="41">
        <v>7054.84</v>
      </c>
    </row>
    <row r="51" spans="3:31" ht="16.5" x14ac:dyDescent="0.25">
      <c r="C51" s="4" t="s">
        <v>283</v>
      </c>
      <c r="D51" s="4" cm="1">
        <f t="array" ref="D51">INDEX('Main data'!$E$1:$AP$376,MATCH(1,('Main data'!$A$1:$A$376='EDA and Analysis 5'!$D$39)*('Main data'!$D$2:$D$376='EDA and Analysis 5'!$C51),0),MATCH('EDA and Analysis 5'!D$40,'Main data'!$E$1:$AP$1,0))</f>
        <v>151</v>
      </c>
      <c r="E51" s="4" cm="1">
        <f t="array" ref="E51">INDEX('Main data'!$E$1:$AP$376,MATCH(1,('Main data'!$A$1:$A$376='EDA and Analysis 5'!$D$39)*('Main data'!$D$2:$D$376='EDA and Analysis 5'!$C51),0),MATCH('EDA and Analysis 5'!E$40,'Main data'!$E$1:$AP$1,0))</f>
        <v>204.9</v>
      </c>
      <c r="F51" s="4" cm="1">
        <f t="array" ref="F51">INDEX('Main data'!$E$1:$AP$376,MATCH(1,('Main data'!$A$1:$A$376='EDA and Analysis 5'!$D$39)*('Main data'!$D$2:$D$376='EDA and Analysis 5'!$C51),0),MATCH('EDA and Analysis 5'!F$40,'Main data'!$E$1:$AP$1,0))</f>
        <v>175.4</v>
      </c>
      <c r="G51" s="4" cm="1">
        <f t="array" ref="G51">INDEX('Main data'!$E$1:$AP$376,MATCH(1,('Main data'!$A$1:$A$376='EDA and Analysis 5'!$D$39)*('Main data'!$D$2:$D$376='EDA and Analysis 5'!$C51),0),MATCH('EDA and Analysis 5'!G$40,'Main data'!$E$1:$AP$1,0))</f>
        <v>159.6</v>
      </c>
      <c r="H51" s="4" cm="1">
        <f t="array" ref="H51">INDEX('Main data'!$E$1:$AP$376,MATCH(1,('Main data'!$A$1:$A$376='EDA and Analysis 5'!$D$39)*('Main data'!$D$2:$D$376='EDA and Analysis 5'!$C51),0),MATCH('EDA and Analysis 5'!H$40,'Main data'!$E$1:$AP$1,0))</f>
        <v>175.8</v>
      </c>
      <c r="I51" s="4" cm="1">
        <f t="array" ref="I51">INDEX('Main data'!$E$1:$AP$376,MATCH(1,('Main data'!$A$1:$A$376='EDA and Analysis 5'!$D$39)*('Main data'!$D$2:$D$376='EDA and Analysis 5'!$C51),0),MATCH('EDA and Analysis 5'!I$40,'Main data'!$E$1:$AP$1,0))</f>
        <v>160.30000000000001</v>
      </c>
      <c r="J51" s="4" cm="1">
        <f t="array" ref="J51">INDEX('Main data'!$E$1:$AP$376,MATCH(1,('Main data'!$A$1:$A$376='EDA and Analysis 5'!$D$39)*('Main data'!$D$2:$D$376='EDA and Analysis 5'!$C51),0),MATCH('EDA and Analysis 5'!J$40,'Main data'!$E$1:$AP$1,0))</f>
        <v>229.1</v>
      </c>
      <c r="K51" s="4" cm="1">
        <f t="array" ref="K51">INDEX('Main data'!$E$1:$AP$376,MATCH(1,('Main data'!$A$1:$A$376='EDA and Analysis 5'!$D$39)*('Main data'!$D$2:$D$376='EDA and Analysis 5'!$C51),0),MATCH('EDA and Analysis 5'!K$40,'Main data'!$E$1:$AP$1,0))</f>
        <v>165.1</v>
      </c>
      <c r="L51" s="4" cm="1">
        <f t="array" ref="L51">INDEX('Main data'!$E$1:$AP$376,MATCH(1,('Main data'!$A$1:$A$376='EDA and Analysis 5'!$D$39)*('Main data'!$D$2:$D$376='EDA and Analysis 5'!$C51),0),MATCH('EDA and Analysis 5'!L$40,'Main data'!$E$1:$AP$1,0))</f>
        <v>123.1</v>
      </c>
      <c r="M51" s="4" cm="1">
        <f t="array" ref="M51">INDEX('Main data'!$E$1:$AP$376,MATCH(1,('Main data'!$A$1:$A$376='EDA and Analysis 5'!$D$39)*('Main data'!$D$2:$D$376='EDA and Analysis 5'!$C51),0),MATCH('EDA and Analysis 5'!M$40,'Main data'!$E$1:$AP$1,0))</f>
        <v>167.2</v>
      </c>
      <c r="N51" s="4" cm="1">
        <f t="array" ref="N51">INDEX('Main data'!$E$1:$AP$376,MATCH(1,('Main data'!$A$1:$A$376='EDA and Analysis 5'!$D$39)*('Main data'!$D$2:$D$376='EDA and Analysis 5'!$C51),0),MATCH('EDA and Analysis 5'!N$40,'Main data'!$E$1:$AP$1,0))</f>
        <v>156.1</v>
      </c>
      <c r="O51" s="4" cm="1">
        <f t="array" ref="O51">INDEX('Main data'!$E$1:$AP$376,MATCH(1,('Main data'!$A$1:$A$376='EDA and Analysis 5'!$D$39)*('Main data'!$D$2:$D$376='EDA and Analysis 5'!$C51),0),MATCH('EDA and Analysis 5'!O$40,'Main data'!$E$1:$AP$1,0))</f>
        <v>176.8</v>
      </c>
      <c r="P51" s="4" cm="1">
        <f t="array" ref="P51">INDEX('Main data'!$E$1:$AP$376,MATCH(1,('Main data'!$A$1:$A$376='EDA and Analysis 5'!$D$39)*('Main data'!$D$2:$D$376='EDA and Analysis 5'!$C51),0),MATCH('EDA and Analysis 5'!P$40,'Main data'!$E$1:$AP$1,0))</f>
        <v>173.5</v>
      </c>
      <c r="Q51" s="4" cm="1">
        <f t="array" ref="Q51">INDEX('Main data'!$E$1:$AP$376,MATCH(1,('Main data'!$A$1:$A$376='EDA and Analysis 5'!$D$39)*('Main data'!$D$2:$D$376='EDA and Analysis 5'!$C51),0),MATCH('EDA and Analysis 5'!Q$40,'Main data'!$E$1:$AP$1,0))</f>
        <v>197</v>
      </c>
      <c r="R51" s="4" cm="1">
        <f t="array" ref="R51">INDEX('Main data'!$E$1:$AP$376,MATCH(1,('Main data'!$A$1:$A$376='EDA and Analysis 5'!$D$39)*('Main data'!$D$2:$D$376='EDA and Analysis 5'!$C51),0),MATCH('EDA and Analysis 5'!R$40,'Main data'!$E$1:$AP$1,0))</f>
        <v>162.30000000000001</v>
      </c>
      <c r="S51" s="4" cm="1">
        <f t="array" ref="S51">INDEX('Main data'!$E$1:$AP$376,MATCH(1,('Main data'!$A$1:$A$376='EDA and Analysis 5'!$D$39)*('Main data'!$D$2:$D$376='EDA and Analysis 5'!$C51),0),MATCH('EDA and Analysis 5'!S$40,'Main data'!$E$1:$AP$1,0))</f>
        <v>145.30000000000001</v>
      </c>
      <c r="T51" s="4" cm="1">
        <f t="array" ref="T51">INDEX('Main data'!$E$1:$AP$376,MATCH(1,('Main data'!$A$1:$A$376='EDA and Analysis 5'!$D$39)*('Main data'!$D$2:$D$376='EDA and Analysis 5'!$C51),0),MATCH('EDA and Analysis 5'!T$40,'Main data'!$E$1:$AP$1,0))</f>
        <v>159.69999999999999</v>
      </c>
      <c r="U51" s="4" cm="1">
        <f t="array" ref="U51">INDEX('Main data'!$E$1:$AP$376,MATCH(1,('Main data'!$A$1:$A$376='EDA and Analysis 5'!$D$39)*('Main data'!$D$2:$D$376='EDA and Analysis 5'!$C51),0),MATCH('EDA and Analysis 5'!U$40,'Main data'!$E$1:$AP$1,0))</f>
        <v>164.2</v>
      </c>
      <c r="V51" s="4" cm="1">
        <f t="array" ref="V51">INDEX('Main data'!$E$1:$AP$376,MATCH(1,('Main data'!$A$1:$A$376='EDA and Analysis 5'!$D$39)*('Main data'!$D$2:$D$376='EDA and Analysis 5'!$C51),0),MATCH('EDA and Analysis 5'!V$40,'Main data'!$E$1:$AP$1,0))</f>
        <v>161.6</v>
      </c>
      <c r="W51" s="4" cm="1">
        <f t="array" ref="W51">INDEX('Main data'!$E$1:$AP$376,MATCH(1,('Main data'!$A$1:$A$376='EDA and Analysis 5'!$D$39)*('Main data'!$D$2:$D$376='EDA and Analysis 5'!$C51),0),MATCH('EDA and Analysis 5'!W$40,'Main data'!$E$1:$AP$1,0))</f>
        <v>155.19999999999999</v>
      </c>
      <c r="X51" s="4" cm="1">
        <f t="array" ref="X51">INDEX('Main data'!$E$1:$AP$376,MATCH(1,('Main data'!$A$1:$A$376='EDA and Analysis 5'!$D$39)*('Main data'!$D$2:$D$376='EDA and Analysis 5'!$C51),0),MATCH('EDA and Analysis 5'!X$40,'Main data'!$E$1:$AP$1,0))</f>
        <v>164.2</v>
      </c>
      <c r="Y51" s="4" cm="1">
        <f t="array" ref="Y51">INDEX('Main data'!$E$1:$AP$376,MATCH(1,('Main data'!$A$1:$A$376='EDA and Analysis 5'!$D$39)*('Main data'!$D$2:$D$376='EDA and Analysis 5'!$C51),0),MATCH('EDA and Analysis 5'!Y$40,'Main data'!$E$1:$AP$1,0))</f>
        <v>151.19999999999999</v>
      </c>
      <c r="Z51" s="4" cm="1">
        <f t="array" ref="Z51">INDEX('Main data'!$E$1:$AP$376,MATCH(1,('Main data'!$A$1:$A$376='EDA and Analysis 5'!$D$39)*('Main data'!$D$2:$D$376='EDA and Analysis 5'!$C51),0),MATCH('EDA and Analysis 5'!Z$40,'Main data'!$E$1:$AP$1,0))</f>
        <v>156.69999999999999</v>
      </c>
      <c r="AA51" s="4" cm="1">
        <f t="array" ref="AA51">INDEX('Main data'!$E$1:$AP$376,MATCH(1,('Main data'!$A$1:$A$376='EDA and Analysis 5'!$D$39)*('Main data'!$D$2:$D$376='EDA and Analysis 5'!$C51),0),MATCH('EDA and Analysis 5'!AA$40,'Main data'!$E$1:$AP$1,0))</f>
        <v>160.80000000000001</v>
      </c>
      <c r="AB51" s="4" cm="1">
        <f t="array" ref="AB51">INDEX('Main data'!$E$1:$AP$376,MATCH(1,('Main data'!$A$1:$A$376='EDA and Analysis 5'!$D$39)*('Main data'!$D$2:$D$376='EDA and Analysis 5'!$C51),0),MATCH('EDA and Analysis 5'!AB$40,'Main data'!$E$1:$AP$1,0))</f>
        <v>161.80000000000001</v>
      </c>
      <c r="AC51" s="4" cm="1">
        <f t="array" ref="AC51">INDEX('Main data'!$E$1:$AP$376,MATCH(1,('Main data'!$A$1:$A$376='EDA and Analysis 5'!$D$39)*('Main data'!$D$2:$D$376='EDA and Analysis 5'!$C51),0),MATCH('EDA and Analysis 5'!AC$40,'Main data'!$E$1:$AP$1,0))</f>
        <v>157.30000000000001</v>
      </c>
      <c r="AD51" s="4" cm="1">
        <f t="array" ref="AD51">INDEX('Main data'!$E$1:$AP$376,MATCH(1,('Main data'!$A$1:$A$376='EDA and Analysis 5'!$D$39)*('Main data'!$D$2:$D$376='EDA and Analysis 5'!$C51),0),MATCH('EDA and Analysis 5'!AD$40,'Main data'!$E$1:$AP$1,0))</f>
        <v>165.6</v>
      </c>
      <c r="AE51" s="41">
        <v>5593.24</v>
      </c>
    </row>
    <row r="52" spans="3:31" ht="16.5" x14ac:dyDescent="0.25">
      <c r="C52" s="4" t="s">
        <v>284</v>
      </c>
      <c r="D52" s="4" cm="1">
        <f t="array" ref="D52">INDEX('Main data'!$E$1:$AP$376,MATCH(1,('Main data'!$A$1:$A$376='EDA and Analysis 5'!$D$39)*('Main data'!$D$2:$D$376='EDA and Analysis 5'!$C52),0),MATCH('EDA and Analysis 5'!D$40,'Main data'!$E$1:$AP$1,0))</f>
        <v>151.6</v>
      </c>
      <c r="E52" s="4" cm="1">
        <f t="array" ref="E52">INDEX('Main data'!$E$1:$AP$376,MATCH(1,('Main data'!$A$1:$A$376='EDA and Analysis 5'!$D$39)*('Main data'!$D$2:$D$376='EDA and Analysis 5'!$C52),0),MATCH('EDA and Analysis 5'!E$40,'Main data'!$E$1:$AP$1,0))</f>
        <v>202.2</v>
      </c>
      <c r="F52" s="4" cm="1">
        <f t="array" ref="F52">INDEX('Main data'!$E$1:$AP$376,MATCH(1,('Main data'!$A$1:$A$376='EDA and Analysis 5'!$D$39)*('Main data'!$D$2:$D$376='EDA and Analysis 5'!$C52),0),MATCH('EDA and Analysis 5'!F$40,'Main data'!$E$1:$AP$1,0))</f>
        <v>180</v>
      </c>
      <c r="G52" s="4" cm="1">
        <f t="array" ref="G52">INDEX('Main data'!$E$1:$AP$376,MATCH(1,('Main data'!$A$1:$A$376='EDA and Analysis 5'!$D$39)*('Main data'!$D$2:$D$376='EDA and Analysis 5'!$C52),0),MATCH('EDA and Analysis 5'!G$40,'Main data'!$E$1:$AP$1,0))</f>
        <v>160</v>
      </c>
      <c r="H52" s="4" cm="1">
        <f t="array" ref="H52">INDEX('Main data'!$E$1:$AP$376,MATCH(1,('Main data'!$A$1:$A$376='EDA and Analysis 5'!$D$39)*('Main data'!$D$2:$D$376='EDA and Analysis 5'!$C52),0),MATCH('EDA and Analysis 5'!H$40,'Main data'!$E$1:$AP$1,0))</f>
        <v>173.5</v>
      </c>
      <c r="I52" s="4" cm="1">
        <f t="array" ref="I52">INDEX('Main data'!$E$1:$AP$376,MATCH(1,('Main data'!$A$1:$A$376='EDA and Analysis 5'!$D$39)*('Main data'!$D$2:$D$376='EDA and Analysis 5'!$C52),0),MATCH('EDA and Analysis 5'!I$40,'Main data'!$E$1:$AP$1,0))</f>
        <v>158.30000000000001</v>
      </c>
      <c r="J52" s="4" cm="1">
        <f t="array" ref="J52">INDEX('Main data'!$E$1:$AP$376,MATCH(1,('Main data'!$A$1:$A$376='EDA and Analysis 5'!$D$39)*('Main data'!$D$2:$D$376='EDA and Analysis 5'!$C52),0),MATCH('EDA and Analysis 5'!J$40,'Main data'!$E$1:$AP$1,0))</f>
        <v>219.5</v>
      </c>
      <c r="K52" s="4" cm="1">
        <f t="array" ref="K52">INDEX('Main data'!$E$1:$AP$376,MATCH(1,('Main data'!$A$1:$A$376='EDA and Analysis 5'!$D$39)*('Main data'!$D$2:$D$376='EDA and Analysis 5'!$C52),0),MATCH('EDA and Analysis 5'!K$40,'Main data'!$E$1:$AP$1,0))</f>
        <v>164.2</v>
      </c>
      <c r="L52" s="4" cm="1">
        <f t="array" ref="L52">INDEX('Main data'!$E$1:$AP$376,MATCH(1,('Main data'!$A$1:$A$376='EDA and Analysis 5'!$D$39)*('Main data'!$D$2:$D$376='EDA and Analysis 5'!$C52),0),MATCH('EDA and Analysis 5'!L$40,'Main data'!$E$1:$AP$1,0))</f>
        <v>121.9</v>
      </c>
      <c r="M52" s="4" cm="1">
        <f t="array" ref="M52">INDEX('Main data'!$E$1:$AP$376,MATCH(1,('Main data'!$A$1:$A$376='EDA and Analysis 5'!$D$39)*('Main data'!$D$2:$D$376='EDA and Analysis 5'!$C52),0),MATCH('EDA and Analysis 5'!M$40,'Main data'!$E$1:$AP$1,0))</f>
        <v>168.2</v>
      </c>
      <c r="N52" s="4" cm="1">
        <f t="array" ref="N52">INDEX('Main data'!$E$1:$AP$376,MATCH(1,('Main data'!$A$1:$A$376='EDA and Analysis 5'!$D$39)*('Main data'!$D$2:$D$376='EDA and Analysis 5'!$C52),0),MATCH('EDA and Analysis 5'!N$40,'Main data'!$E$1:$AP$1,0))</f>
        <v>156.5</v>
      </c>
      <c r="O52" s="4" cm="1">
        <f t="array" ref="O52">INDEX('Main data'!$E$1:$AP$376,MATCH(1,('Main data'!$A$1:$A$376='EDA and Analysis 5'!$D$39)*('Main data'!$D$2:$D$376='EDA and Analysis 5'!$C52),0),MATCH('EDA and Analysis 5'!O$40,'Main data'!$E$1:$AP$1,0))</f>
        <v>178.2</v>
      </c>
      <c r="P52" s="4" cm="1">
        <f t="array" ref="P52">INDEX('Main data'!$E$1:$AP$376,MATCH(1,('Main data'!$A$1:$A$376='EDA and Analysis 5'!$D$39)*('Main data'!$D$2:$D$376='EDA and Analysis 5'!$C52),0),MATCH('EDA and Analysis 5'!P$40,'Main data'!$E$1:$AP$1,0))</f>
        <v>172.2</v>
      </c>
      <c r="Q52" s="4" cm="1">
        <f t="array" ref="Q52">INDEX('Main data'!$E$1:$AP$376,MATCH(1,('Main data'!$A$1:$A$376='EDA and Analysis 5'!$D$39)*('Main data'!$D$2:$D$376='EDA and Analysis 5'!$C52),0),MATCH('EDA and Analysis 5'!Q$40,'Main data'!$E$1:$AP$1,0))</f>
        <v>196.8</v>
      </c>
      <c r="R52" s="4" cm="1">
        <f t="array" ref="R52">INDEX('Main data'!$E$1:$AP$376,MATCH(1,('Main data'!$A$1:$A$376='EDA and Analysis 5'!$D$39)*('Main data'!$D$2:$D$376='EDA and Analysis 5'!$C52),0),MATCH('EDA and Analysis 5'!R$40,'Main data'!$E$1:$AP$1,0))</f>
        <v>163.30000000000001</v>
      </c>
      <c r="S52" s="4" cm="1">
        <f t="array" ref="S52">INDEX('Main data'!$E$1:$AP$376,MATCH(1,('Main data'!$A$1:$A$376='EDA and Analysis 5'!$D$39)*('Main data'!$D$2:$D$376='EDA and Analysis 5'!$C52),0),MATCH('EDA and Analysis 5'!S$40,'Main data'!$E$1:$AP$1,0))</f>
        <v>146.69999999999999</v>
      </c>
      <c r="T52" s="4" cm="1">
        <f t="array" ref="T52">INDEX('Main data'!$E$1:$AP$376,MATCH(1,('Main data'!$A$1:$A$376='EDA and Analysis 5'!$D$39)*('Main data'!$D$2:$D$376='EDA and Analysis 5'!$C52),0),MATCH('EDA and Analysis 5'!T$40,'Main data'!$E$1:$AP$1,0))</f>
        <v>160.69999999999999</v>
      </c>
      <c r="U52" s="4" cm="1">
        <f t="array" ref="U52">INDEX('Main data'!$E$1:$AP$376,MATCH(1,('Main data'!$A$1:$A$376='EDA and Analysis 5'!$D$39)*('Main data'!$D$2:$D$376='EDA and Analysis 5'!$C52),0),MATCH('EDA and Analysis 5'!U$40,'Main data'!$E$1:$AP$1,0))</f>
        <v>163.4</v>
      </c>
      <c r="V52" s="4" cm="1">
        <f t="array" ref="V52">INDEX('Main data'!$E$1:$AP$376,MATCH(1,('Main data'!$A$1:$A$376='EDA and Analysis 5'!$D$39)*('Main data'!$D$2:$D$376='EDA and Analysis 5'!$C52),0),MATCH('EDA and Analysis 5'!V$40,'Main data'!$E$1:$AP$1,0))</f>
        <v>161.69999999999999</v>
      </c>
      <c r="W52" s="4" cm="1">
        <f t="array" ref="W52">INDEX('Main data'!$E$1:$AP$376,MATCH(1,('Main data'!$A$1:$A$376='EDA and Analysis 5'!$D$39)*('Main data'!$D$2:$D$376='EDA and Analysis 5'!$C52),0),MATCH('EDA and Analysis 5'!W$40,'Main data'!$E$1:$AP$1,0))</f>
        <v>156</v>
      </c>
      <c r="X52" s="4" cm="1">
        <f t="array" ref="X52">INDEX('Main data'!$E$1:$AP$376,MATCH(1,('Main data'!$A$1:$A$376='EDA and Analysis 5'!$D$39)*('Main data'!$D$2:$D$376='EDA and Analysis 5'!$C52),0),MATCH('EDA and Analysis 5'!X$40,'Main data'!$E$1:$AP$1,0))</f>
        <v>165.1</v>
      </c>
      <c r="Y52" s="4" cm="1">
        <f t="array" ref="Y52">INDEX('Main data'!$E$1:$AP$376,MATCH(1,('Main data'!$A$1:$A$376='EDA and Analysis 5'!$D$39)*('Main data'!$D$2:$D$376='EDA and Analysis 5'!$C52),0),MATCH('EDA and Analysis 5'!Y$40,'Main data'!$E$1:$AP$1,0))</f>
        <v>151.80000000000001</v>
      </c>
      <c r="Z52" s="4" cm="1">
        <f t="array" ref="Z52">INDEX('Main data'!$E$1:$AP$376,MATCH(1,('Main data'!$A$1:$A$376='EDA and Analysis 5'!$D$39)*('Main data'!$D$2:$D$376='EDA and Analysis 5'!$C52),0),MATCH('EDA and Analysis 5'!Z$40,'Main data'!$E$1:$AP$1,0))</f>
        <v>157.6</v>
      </c>
      <c r="AA52" s="4" cm="1">
        <f t="array" ref="AA52">INDEX('Main data'!$E$1:$AP$376,MATCH(1,('Main data'!$A$1:$A$376='EDA and Analysis 5'!$D$39)*('Main data'!$D$2:$D$376='EDA and Analysis 5'!$C52),0),MATCH('EDA and Analysis 5'!AA$40,'Main data'!$E$1:$AP$1,0))</f>
        <v>160.6</v>
      </c>
      <c r="AB52" s="4" cm="1">
        <f t="array" ref="AB52">INDEX('Main data'!$E$1:$AP$376,MATCH(1,('Main data'!$A$1:$A$376='EDA and Analysis 5'!$D$39)*('Main data'!$D$2:$D$376='EDA and Analysis 5'!$C52),0),MATCH('EDA and Analysis 5'!AB$40,'Main data'!$E$1:$AP$1,0))</f>
        <v>162.4</v>
      </c>
      <c r="AC52" s="4" cm="1">
        <f t="array" ref="AC52">INDEX('Main data'!$E$1:$AP$376,MATCH(1,('Main data'!$A$1:$A$376='EDA and Analysis 5'!$D$39)*('Main data'!$D$2:$D$376='EDA and Analysis 5'!$C52),0),MATCH('EDA and Analysis 5'!AC$40,'Main data'!$E$1:$AP$1,0))</f>
        <v>157.80000000000001</v>
      </c>
      <c r="AD52" s="4" cm="1">
        <f t="array" ref="AD52">INDEX('Main data'!$E$1:$AP$376,MATCH(1,('Main data'!$A$1:$A$376='EDA and Analysis 5'!$D$39)*('Main data'!$D$2:$D$376='EDA and Analysis 5'!$C52),0),MATCH('EDA and Analysis 5'!AD$40,'Main data'!$E$1:$AP$1,0))</f>
        <v>165.2</v>
      </c>
      <c r="AE52" s="41">
        <v>6423.07</v>
      </c>
    </row>
    <row r="53" spans="3:31" ht="16.5" x14ac:dyDescent="0.25">
      <c r="C53" s="4" t="s">
        <v>285</v>
      </c>
      <c r="D53" s="4" cm="1">
        <f t="array" ref="D53">INDEX('Main data'!$E$1:$AP$376,MATCH(1,('Main data'!$A$1:$A$376='EDA and Analysis 5'!$D$39)*('Main data'!$D$2:$D$376='EDA and Analysis 5'!$C53),0),MATCH('EDA and Analysis 5'!D$40,'Main data'!$E$1:$AP$1,0))</f>
        <v>152.19999999999999</v>
      </c>
      <c r="E53" s="4" cm="1">
        <f t="array" ref="E53">INDEX('Main data'!$E$1:$AP$376,MATCH(1,('Main data'!$A$1:$A$376='EDA and Analysis 5'!$D$39)*('Main data'!$D$2:$D$376='EDA and Analysis 5'!$C53),0),MATCH('EDA and Analysis 5'!E$40,'Main data'!$E$1:$AP$1,0))</f>
        <v>202.1</v>
      </c>
      <c r="F53" s="4" cm="1">
        <f t="array" ref="F53">INDEX('Main data'!$E$1:$AP$376,MATCH(1,('Main data'!$A$1:$A$376='EDA and Analysis 5'!$D$39)*('Main data'!$D$2:$D$376='EDA and Analysis 5'!$C53),0),MATCH('EDA and Analysis 5'!F$40,'Main data'!$E$1:$AP$1,0))</f>
        <v>180.1</v>
      </c>
      <c r="G53" s="4" cm="1">
        <f t="array" ref="G53">INDEX('Main data'!$E$1:$AP$376,MATCH(1,('Main data'!$A$1:$A$376='EDA and Analysis 5'!$D$39)*('Main data'!$D$2:$D$376='EDA and Analysis 5'!$C53),0),MATCH('EDA and Analysis 5'!G$40,'Main data'!$E$1:$AP$1,0))</f>
        <v>160.4</v>
      </c>
      <c r="H53" s="4" cm="1">
        <f t="array" ref="H53">INDEX('Main data'!$E$1:$AP$376,MATCH(1,('Main data'!$A$1:$A$376='EDA and Analysis 5'!$D$39)*('Main data'!$D$2:$D$376='EDA and Analysis 5'!$C53),0),MATCH('EDA and Analysis 5'!H$40,'Main data'!$E$1:$AP$1,0))</f>
        <v>171</v>
      </c>
      <c r="I53" s="4" cm="1">
        <f t="array" ref="I53">INDEX('Main data'!$E$1:$AP$376,MATCH(1,('Main data'!$A$1:$A$376='EDA and Analysis 5'!$D$39)*('Main data'!$D$2:$D$376='EDA and Analysis 5'!$C53),0),MATCH('EDA and Analysis 5'!I$40,'Main data'!$E$1:$AP$1,0))</f>
        <v>156.5</v>
      </c>
      <c r="J53" s="4" cm="1">
        <f t="array" ref="J53">INDEX('Main data'!$E$1:$AP$376,MATCH(1,('Main data'!$A$1:$A$376='EDA and Analysis 5'!$D$39)*('Main data'!$D$2:$D$376='EDA and Analysis 5'!$C53),0),MATCH('EDA and Analysis 5'!J$40,'Main data'!$E$1:$AP$1,0))</f>
        <v>203.6</v>
      </c>
      <c r="K53" s="4" cm="1">
        <f t="array" ref="K53">INDEX('Main data'!$E$1:$AP$376,MATCH(1,('Main data'!$A$1:$A$376='EDA and Analysis 5'!$D$39)*('Main data'!$D$2:$D$376='EDA and Analysis 5'!$C53),0),MATCH('EDA and Analysis 5'!K$40,'Main data'!$E$1:$AP$1,0))</f>
        <v>163.80000000000001</v>
      </c>
      <c r="L53" s="4" cm="1">
        <f t="array" ref="L53">INDEX('Main data'!$E$1:$AP$376,MATCH(1,('Main data'!$A$1:$A$376='EDA and Analysis 5'!$D$39)*('Main data'!$D$2:$D$376='EDA and Analysis 5'!$C53),0),MATCH('EDA and Analysis 5'!L$40,'Main data'!$E$1:$AP$1,0))</f>
        <v>121.3</v>
      </c>
      <c r="M53" s="4" cm="1">
        <f t="array" ref="M53">INDEX('Main data'!$E$1:$AP$376,MATCH(1,('Main data'!$A$1:$A$376='EDA and Analysis 5'!$D$39)*('Main data'!$D$2:$D$376='EDA and Analysis 5'!$C53),0),MATCH('EDA and Analysis 5'!M$40,'Main data'!$E$1:$AP$1,0))</f>
        <v>169.8</v>
      </c>
      <c r="N53" s="4" cm="1">
        <f t="array" ref="N53">INDEX('Main data'!$E$1:$AP$376,MATCH(1,('Main data'!$A$1:$A$376='EDA and Analysis 5'!$D$39)*('Main data'!$D$2:$D$376='EDA and Analysis 5'!$C53),0),MATCH('EDA and Analysis 5'!N$40,'Main data'!$E$1:$AP$1,0))</f>
        <v>156.6</v>
      </c>
      <c r="O53" s="4" cm="1">
        <f t="array" ref="O53">INDEX('Main data'!$E$1:$AP$376,MATCH(1,('Main data'!$A$1:$A$376='EDA and Analysis 5'!$D$39)*('Main data'!$D$2:$D$376='EDA and Analysis 5'!$C53),0),MATCH('EDA and Analysis 5'!O$40,'Main data'!$E$1:$AP$1,0))</f>
        <v>179</v>
      </c>
      <c r="P53" s="4" cm="1">
        <f t="array" ref="P53">INDEX('Main data'!$E$1:$AP$376,MATCH(1,('Main data'!$A$1:$A$376='EDA and Analysis 5'!$D$39)*('Main data'!$D$2:$D$376='EDA and Analysis 5'!$C53),0),MATCH('EDA and Analysis 5'!P$40,'Main data'!$E$1:$AP$1,0))</f>
        <v>170.3</v>
      </c>
      <c r="Q53" s="4" cm="1">
        <f t="array" ref="Q53">INDEX('Main data'!$E$1:$AP$376,MATCH(1,('Main data'!$A$1:$A$376='EDA and Analysis 5'!$D$39)*('Main data'!$D$2:$D$376='EDA and Analysis 5'!$C53),0),MATCH('EDA and Analysis 5'!Q$40,'Main data'!$E$1:$AP$1,0))</f>
        <v>196.4</v>
      </c>
      <c r="R53" s="4" cm="1">
        <f t="array" ref="R53">INDEX('Main data'!$E$1:$AP$376,MATCH(1,('Main data'!$A$1:$A$376='EDA and Analysis 5'!$D$39)*('Main data'!$D$2:$D$376='EDA and Analysis 5'!$C53),0),MATCH('EDA and Analysis 5'!R$40,'Main data'!$E$1:$AP$1,0))</f>
        <v>164.7</v>
      </c>
      <c r="S53" s="4" cm="1">
        <f t="array" ref="S53">INDEX('Main data'!$E$1:$AP$376,MATCH(1,('Main data'!$A$1:$A$376='EDA and Analysis 5'!$D$39)*('Main data'!$D$2:$D$376='EDA and Analysis 5'!$C53),0),MATCH('EDA and Analysis 5'!S$40,'Main data'!$E$1:$AP$1,0))</f>
        <v>148.5</v>
      </c>
      <c r="T53" s="4" cm="1">
        <f t="array" ref="T53">INDEX('Main data'!$E$1:$AP$376,MATCH(1,('Main data'!$A$1:$A$376='EDA and Analysis 5'!$D$39)*('Main data'!$D$2:$D$376='EDA and Analysis 5'!$C53),0),MATCH('EDA and Analysis 5'!T$40,'Main data'!$E$1:$AP$1,0))</f>
        <v>162.19999999999999</v>
      </c>
      <c r="U53" s="4" cm="1">
        <f t="array" ref="U53">INDEX('Main data'!$E$1:$AP$376,MATCH(1,('Main data'!$A$1:$A$376='EDA and Analysis 5'!$D$39)*('Main data'!$D$2:$D$376='EDA and Analysis 5'!$C53),0),MATCH('EDA and Analysis 5'!U$40,'Main data'!$E$1:$AP$1,0))</f>
        <v>164.5</v>
      </c>
      <c r="V53" s="4" cm="1">
        <f t="array" ref="V53">INDEX('Main data'!$E$1:$AP$376,MATCH(1,('Main data'!$A$1:$A$376='EDA and Analysis 5'!$D$39)*('Main data'!$D$2:$D$376='EDA and Analysis 5'!$C53),0),MATCH('EDA and Analysis 5'!V$40,'Main data'!$E$1:$AP$1,0))</f>
        <v>161.6</v>
      </c>
      <c r="W53" s="4" cm="1">
        <f t="array" ref="W53">INDEX('Main data'!$E$1:$AP$376,MATCH(1,('Main data'!$A$1:$A$376='EDA and Analysis 5'!$D$39)*('Main data'!$D$2:$D$376='EDA and Analysis 5'!$C53),0),MATCH('EDA and Analysis 5'!W$40,'Main data'!$E$1:$AP$1,0))</f>
        <v>156.80000000000001</v>
      </c>
      <c r="X53" s="4" cm="1">
        <f t="array" ref="X53">INDEX('Main data'!$E$1:$AP$376,MATCH(1,('Main data'!$A$1:$A$376='EDA and Analysis 5'!$D$39)*('Main data'!$D$2:$D$376='EDA and Analysis 5'!$C53),0),MATCH('EDA and Analysis 5'!X$40,'Main data'!$E$1:$AP$1,0))</f>
        <v>166.1</v>
      </c>
      <c r="Y53" s="4" cm="1">
        <f t="array" ref="Y53">INDEX('Main data'!$E$1:$AP$376,MATCH(1,('Main data'!$A$1:$A$376='EDA and Analysis 5'!$D$39)*('Main data'!$D$2:$D$376='EDA and Analysis 5'!$C53),0),MATCH('EDA and Analysis 5'!Y$40,'Main data'!$E$1:$AP$1,0))</f>
        <v>152.69999999999999</v>
      </c>
      <c r="Z53" s="4" cm="1">
        <f t="array" ref="Z53">INDEX('Main data'!$E$1:$AP$376,MATCH(1,('Main data'!$A$1:$A$376='EDA and Analysis 5'!$D$39)*('Main data'!$D$2:$D$376='EDA and Analysis 5'!$C53),0),MATCH('EDA and Analysis 5'!Z$40,'Main data'!$E$1:$AP$1,0))</f>
        <v>158.4</v>
      </c>
      <c r="AA53" s="4" cm="1">
        <f t="array" ref="AA53">INDEX('Main data'!$E$1:$AP$376,MATCH(1,('Main data'!$A$1:$A$376='EDA and Analysis 5'!$D$39)*('Main data'!$D$2:$D$376='EDA and Analysis 5'!$C53),0),MATCH('EDA and Analysis 5'!AA$40,'Main data'!$E$1:$AP$1,0))</f>
        <v>161</v>
      </c>
      <c r="AB53" s="4" cm="1">
        <f t="array" ref="AB53">INDEX('Main data'!$E$1:$AP$376,MATCH(1,('Main data'!$A$1:$A$376='EDA and Analysis 5'!$D$39)*('Main data'!$D$2:$D$376='EDA and Analysis 5'!$C53),0),MATCH('EDA and Analysis 5'!AB$40,'Main data'!$E$1:$AP$1,0))</f>
        <v>162.80000000000001</v>
      </c>
      <c r="AC53" s="4" cm="1">
        <f t="array" ref="AC53">INDEX('Main data'!$E$1:$AP$376,MATCH(1,('Main data'!$A$1:$A$376='EDA and Analysis 5'!$D$39)*('Main data'!$D$2:$D$376='EDA and Analysis 5'!$C53),0),MATCH('EDA and Analysis 5'!AC$40,'Main data'!$E$1:$AP$1,0))</f>
        <v>158.6</v>
      </c>
      <c r="AD53" s="4" cm="1">
        <f t="array" ref="AD53">INDEX('Main data'!$E$1:$AP$376,MATCH(1,('Main data'!$A$1:$A$376='EDA and Analysis 5'!$D$39)*('Main data'!$D$2:$D$376='EDA and Analysis 5'!$C53),0),MATCH('EDA and Analysis 5'!AD$40,'Main data'!$E$1:$AP$1,0))</f>
        <v>165</v>
      </c>
      <c r="AE53" s="41">
        <v>7529.41</v>
      </c>
    </row>
    <row r="54" spans="3:31" ht="16.5" x14ac:dyDescent="0.25">
      <c r="C54" s="4" t="s">
        <v>286</v>
      </c>
      <c r="D54" s="4" cm="1">
        <f t="array" ref="D54">INDEX('Main data'!$E$1:$AP$376,MATCH(1,('Main data'!$A$1:$A$376='EDA and Analysis 5'!$D$39)*('Main data'!$D$2:$D$376='EDA and Analysis 5'!$C54),0),MATCH('EDA and Analysis 5'!D$40,'Main data'!$E$1:$AP$1,0))</f>
        <v>152.5</v>
      </c>
      <c r="E54" s="4" cm="1">
        <f t="array" ref="E54">INDEX('Main data'!$E$1:$AP$376,MATCH(1,('Main data'!$A$1:$A$376='EDA and Analysis 5'!$D$39)*('Main data'!$D$2:$D$376='EDA and Analysis 5'!$C54),0),MATCH('EDA and Analysis 5'!E$40,'Main data'!$E$1:$AP$1,0))</f>
        <v>205.2</v>
      </c>
      <c r="F54" s="4" cm="1">
        <f t="array" ref="F54">INDEX('Main data'!$E$1:$AP$376,MATCH(1,('Main data'!$A$1:$A$376='EDA and Analysis 5'!$D$39)*('Main data'!$D$2:$D$376='EDA and Analysis 5'!$C54),0),MATCH('EDA and Analysis 5'!F$40,'Main data'!$E$1:$AP$1,0))</f>
        <v>176.4</v>
      </c>
      <c r="G54" s="4" cm="1">
        <f t="array" ref="G54">INDEX('Main data'!$E$1:$AP$376,MATCH(1,('Main data'!$A$1:$A$376='EDA and Analysis 5'!$D$39)*('Main data'!$D$2:$D$376='EDA and Analysis 5'!$C54),0),MATCH('EDA and Analysis 5'!G$40,'Main data'!$E$1:$AP$1,0))</f>
        <v>160.6</v>
      </c>
      <c r="H54" s="4" cm="1">
        <f t="array" ref="H54">INDEX('Main data'!$E$1:$AP$376,MATCH(1,('Main data'!$A$1:$A$376='EDA and Analysis 5'!$D$39)*('Main data'!$D$2:$D$376='EDA and Analysis 5'!$C54),0),MATCH('EDA and Analysis 5'!H$40,'Main data'!$E$1:$AP$1,0))</f>
        <v>171.5</v>
      </c>
      <c r="I54" s="4" cm="1">
        <f t="array" ref="I54">INDEX('Main data'!$E$1:$AP$376,MATCH(1,('Main data'!$A$1:$A$376='EDA and Analysis 5'!$D$39)*('Main data'!$D$2:$D$376='EDA and Analysis 5'!$C54),0),MATCH('EDA and Analysis 5'!I$40,'Main data'!$E$1:$AP$1,0))</f>
        <v>156.4</v>
      </c>
      <c r="J54" s="4" cm="1">
        <f t="array" ref="J54">INDEX('Main data'!$E$1:$AP$376,MATCH(1,('Main data'!$A$1:$A$376='EDA and Analysis 5'!$D$39)*('Main data'!$D$2:$D$376='EDA and Analysis 5'!$C54),0),MATCH('EDA and Analysis 5'!J$40,'Main data'!$E$1:$AP$1,0))</f>
        <v>198</v>
      </c>
      <c r="K54" s="4" cm="1">
        <f t="array" ref="K54">INDEX('Main data'!$E$1:$AP$376,MATCH(1,('Main data'!$A$1:$A$376='EDA and Analysis 5'!$D$39)*('Main data'!$D$2:$D$376='EDA and Analysis 5'!$C54),0),MATCH('EDA and Analysis 5'!K$40,'Main data'!$E$1:$AP$1,0))</f>
        <v>163.19999999999999</v>
      </c>
      <c r="L54" s="4" cm="1">
        <f t="array" ref="L54">INDEX('Main data'!$E$1:$AP$376,MATCH(1,('Main data'!$A$1:$A$376='EDA and Analysis 5'!$D$39)*('Main data'!$D$2:$D$376='EDA and Analysis 5'!$C54),0),MATCH('EDA and Analysis 5'!L$40,'Main data'!$E$1:$AP$1,0))</f>
        <v>120.6</v>
      </c>
      <c r="M54" s="4" cm="1">
        <f t="array" ref="M54">INDEX('Main data'!$E$1:$AP$376,MATCH(1,('Main data'!$A$1:$A$376='EDA and Analysis 5'!$D$39)*('Main data'!$D$2:$D$376='EDA and Analysis 5'!$C54),0),MATCH('EDA and Analysis 5'!M$40,'Main data'!$E$1:$AP$1,0))</f>
        <v>172.2</v>
      </c>
      <c r="N54" s="4" cm="1">
        <f t="array" ref="N54">INDEX('Main data'!$E$1:$AP$376,MATCH(1,('Main data'!$A$1:$A$376='EDA and Analysis 5'!$D$39)*('Main data'!$D$2:$D$376='EDA and Analysis 5'!$C54),0),MATCH('EDA and Analysis 5'!N$40,'Main data'!$E$1:$AP$1,0))</f>
        <v>156.69999999999999</v>
      </c>
      <c r="O54" s="4" cm="1">
        <f t="array" ref="O54">INDEX('Main data'!$E$1:$AP$376,MATCH(1,('Main data'!$A$1:$A$376='EDA and Analysis 5'!$D$39)*('Main data'!$D$2:$D$376='EDA and Analysis 5'!$C54),0),MATCH('EDA and Analysis 5'!O$40,'Main data'!$E$1:$AP$1,0))</f>
        <v>180</v>
      </c>
      <c r="P54" s="4" cm="1">
        <f t="array" ref="P54">INDEX('Main data'!$E$1:$AP$376,MATCH(1,('Main data'!$A$1:$A$376='EDA and Analysis 5'!$D$39)*('Main data'!$D$2:$D$376='EDA and Analysis 5'!$C54),0),MATCH('EDA and Analysis 5'!P$40,'Main data'!$E$1:$AP$1,0))</f>
        <v>170.2</v>
      </c>
      <c r="Q54" s="4" cm="1">
        <f t="array" ref="Q54">INDEX('Main data'!$E$1:$AP$376,MATCH(1,('Main data'!$A$1:$A$376='EDA and Analysis 5'!$D$39)*('Main data'!$D$2:$D$376='EDA and Analysis 5'!$C54),0),MATCH('EDA and Analysis 5'!Q$40,'Main data'!$E$1:$AP$1,0))</f>
        <v>196.5</v>
      </c>
      <c r="R54" s="4" cm="1">
        <f t="array" ref="R54">INDEX('Main data'!$E$1:$AP$376,MATCH(1,('Main data'!$A$1:$A$376='EDA and Analysis 5'!$D$39)*('Main data'!$D$2:$D$376='EDA and Analysis 5'!$C54),0),MATCH('EDA and Analysis 5'!R$40,'Main data'!$E$1:$AP$1,0))</f>
        <v>165.7</v>
      </c>
      <c r="S54" s="4" cm="1">
        <f t="array" ref="S54">INDEX('Main data'!$E$1:$AP$376,MATCH(1,('Main data'!$A$1:$A$376='EDA and Analysis 5'!$D$39)*('Main data'!$D$2:$D$376='EDA and Analysis 5'!$C54),0),MATCH('EDA and Analysis 5'!S$40,'Main data'!$E$1:$AP$1,0))</f>
        <v>150.4</v>
      </c>
      <c r="T54" s="4" cm="1">
        <f t="array" ref="T54">INDEX('Main data'!$E$1:$AP$376,MATCH(1,('Main data'!$A$1:$A$376='EDA and Analysis 5'!$D$39)*('Main data'!$D$2:$D$376='EDA and Analysis 5'!$C54),0),MATCH('EDA and Analysis 5'!T$40,'Main data'!$E$1:$AP$1,0))</f>
        <v>163.4</v>
      </c>
      <c r="U54" s="4" cm="1">
        <f t="array" ref="U54">INDEX('Main data'!$E$1:$AP$376,MATCH(1,('Main data'!$A$1:$A$376='EDA and Analysis 5'!$D$39)*('Main data'!$D$2:$D$376='EDA and Analysis 5'!$C54),0),MATCH('EDA and Analysis 5'!U$40,'Main data'!$E$1:$AP$1,0))</f>
        <v>165.5</v>
      </c>
      <c r="V54" s="4" cm="1">
        <f t="array" ref="V54">INDEX('Main data'!$E$1:$AP$376,MATCH(1,('Main data'!$A$1:$A$376='EDA and Analysis 5'!$D$39)*('Main data'!$D$2:$D$376='EDA and Analysis 5'!$C54),0),MATCH('EDA and Analysis 5'!V$40,'Main data'!$E$1:$AP$1,0))</f>
        <v>163</v>
      </c>
      <c r="W54" s="4" cm="1">
        <f t="array" ref="W54">INDEX('Main data'!$E$1:$AP$376,MATCH(1,('Main data'!$A$1:$A$376='EDA and Analysis 5'!$D$39)*('Main data'!$D$2:$D$376='EDA and Analysis 5'!$C54),0),MATCH('EDA and Analysis 5'!W$40,'Main data'!$E$1:$AP$1,0))</f>
        <v>157.4</v>
      </c>
      <c r="X54" s="4" cm="1">
        <f t="array" ref="X54">INDEX('Main data'!$E$1:$AP$376,MATCH(1,('Main data'!$A$1:$A$376='EDA and Analysis 5'!$D$39)*('Main data'!$D$2:$D$376='EDA and Analysis 5'!$C54),0),MATCH('EDA and Analysis 5'!X$40,'Main data'!$E$1:$AP$1,0))</f>
        <v>167.2</v>
      </c>
      <c r="Y54" s="4" cm="1">
        <f t="array" ref="Y54">INDEX('Main data'!$E$1:$AP$376,MATCH(1,('Main data'!$A$1:$A$376='EDA and Analysis 5'!$D$39)*('Main data'!$D$2:$D$376='EDA and Analysis 5'!$C54),0),MATCH('EDA and Analysis 5'!Y$40,'Main data'!$E$1:$AP$1,0))</f>
        <v>153.1</v>
      </c>
      <c r="Z54" s="4" cm="1">
        <f t="array" ref="Z54">INDEX('Main data'!$E$1:$AP$376,MATCH(1,('Main data'!$A$1:$A$376='EDA and Analysis 5'!$D$39)*('Main data'!$D$2:$D$376='EDA and Analysis 5'!$C54),0),MATCH('EDA and Analysis 5'!Z$40,'Main data'!$E$1:$AP$1,0))</f>
        <v>159.5</v>
      </c>
      <c r="AA54" s="4" cm="1">
        <f t="array" ref="AA54">INDEX('Main data'!$E$1:$AP$376,MATCH(1,('Main data'!$A$1:$A$376='EDA and Analysis 5'!$D$39)*('Main data'!$D$2:$D$376='EDA and Analysis 5'!$C54),0),MATCH('EDA and Analysis 5'!AA$40,'Main data'!$E$1:$AP$1,0))</f>
        <v>162</v>
      </c>
      <c r="AB54" s="4" cm="1">
        <f t="array" ref="AB54">INDEX('Main data'!$E$1:$AP$376,MATCH(1,('Main data'!$A$1:$A$376='EDA and Analysis 5'!$D$39)*('Main data'!$D$2:$D$376='EDA and Analysis 5'!$C54),0),MATCH('EDA and Analysis 5'!AB$40,'Main data'!$E$1:$AP$1,0))</f>
        <v>164.2</v>
      </c>
      <c r="AC54" s="4" cm="1">
        <f t="array" ref="AC54">INDEX('Main data'!$E$1:$AP$376,MATCH(1,('Main data'!$A$1:$A$376='EDA and Analysis 5'!$D$39)*('Main data'!$D$2:$D$376='EDA and Analysis 5'!$C54),0),MATCH('EDA and Analysis 5'!AC$40,'Main data'!$E$1:$AP$1,0))</f>
        <v>159.4</v>
      </c>
      <c r="AD54" s="4" cm="1">
        <f t="array" ref="AD54">INDEX('Main data'!$E$1:$AP$376,MATCH(1,('Main data'!$A$1:$A$376='EDA and Analysis 5'!$D$39)*('Main data'!$D$2:$D$376='EDA and Analysis 5'!$C54),0),MATCH('EDA and Analysis 5'!AD$40,'Main data'!$E$1:$AP$1,0))</f>
        <v>165.5</v>
      </c>
      <c r="AE54" s="41">
        <v>8448.01</v>
      </c>
    </row>
    <row r="55" spans="3:31" ht="16.5" x14ac:dyDescent="0.25">
      <c r="C55" s="4" t="s">
        <v>287</v>
      </c>
      <c r="D55" s="4" cm="1">
        <f t="array" ref="D55">INDEX('Main data'!$E$1:$AP$376,MATCH(1,('Main data'!$A$1:$A$376='EDA and Analysis 5'!$D$39)*('Main data'!$D$2:$D$376='EDA and Analysis 5'!$C55),0),MATCH('EDA and Analysis 5'!D$40,'Main data'!$E$1:$AP$1,0))</f>
        <v>153.69999999999999</v>
      </c>
      <c r="E55" s="4" cm="1">
        <f t="array" ref="E55">INDEX('Main data'!$E$1:$AP$376,MATCH(1,('Main data'!$A$1:$A$376='EDA and Analysis 5'!$D$39)*('Main data'!$D$2:$D$376='EDA and Analysis 5'!$C55),0),MATCH('EDA and Analysis 5'!E$40,'Main data'!$E$1:$AP$1,0))</f>
        <v>215.8</v>
      </c>
      <c r="F55" s="4" cm="1">
        <f t="array" ref="F55">INDEX('Main data'!$E$1:$AP$376,MATCH(1,('Main data'!$A$1:$A$376='EDA and Analysis 5'!$D$39)*('Main data'!$D$2:$D$376='EDA and Analysis 5'!$C55),0),MATCH('EDA and Analysis 5'!F$40,'Main data'!$E$1:$AP$1,0))</f>
        <v>167.7</v>
      </c>
      <c r="G55" s="4" cm="1">
        <f t="array" ref="G55">INDEX('Main data'!$E$1:$AP$376,MATCH(1,('Main data'!$A$1:$A$376='EDA and Analysis 5'!$D$39)*('Main data'!$D$2:$D$376='EDA and Analysis 5'!$C55),0),MATCH('EDA and Analysis 5'!G$40,'Main data'!$E$1:$AP$1,0))</f>
        <v>162.6</v>
      </c>
      <c r="H55" s="4" cm="1">
        <f t="array" ref="H55">INDEX('Main data'!$E$1:$AP$376,MATCH(1,('Main data'!$A$1:$A$376='EDA and Analysis 5'!$D$39)*('Main data'!$D$2:$D$376='EDA and Analysis 5'!$C55),0),MATCH('EDA and Analysis 5'!H$40,'Main data'!$E$1:$AP$1,0))</f>
        <v>180</v>
      </c>
      <c r="I55" s="4" cm="1">
        <f t="array" ref="I55">INDEX('Main data'!$E$1:$AP$376,MATCH(1,('Main data'!$A$1:$A$376='EDA and Analysis 5'!$D$39)*('Main data'!$D$2:$D$376='EDA and Analysis 5'!$C55),0),MATCH('EDA and Analysis 5'!I$40,'Main data'!$E$1:$AP$1,0))</f>
        <v>159.6</v>
      </c>
      <c r="J55" s="4" cm="1">
        <f t="array" ref="J55">INDEX('Main data'!$E$1:$AP$376,MATCH(1,('Main data'!$A$1:$A$376='EDA and Analysis 5'!$D$39)*('Main data'!$D$2:$D$376='EDA and Analysis 5'!$C55),0),MATCH('EDA and Analysis 5'!J$40,'Main data'!$E$1:$AP$1,0))</f>
        <v>188.4</v>
      </c>
      <c r="K55" s="4" cm="1">
        <f t="array" ref="K55">INDEX('Main data'!$E$1:$AP$376,MATCH(1,('Main data'!$A$1:$A$376='EDA and Analysis 5'!$D$39)*('Main data'!$D$2:$D$376='EDA and Analysis 5'!$C55),0),MATCH('EDA and Analysis 5'!K$40,'Main data'!$E$1:$AP$1,0))</f>
        <v>163.4</v>
      </c>
      <c r="L55" s="4" cm="1">
        <f t="array" ref="L55">INDEX('Main data'!$E$1:$AP$376,MATCH(1,('Main data'!$A$1:$A$376='EDA and Analysis 5'!$D$39)*('Main data'!$D$2:$D$376='EDA and Analysis 5'!$C55),0),MATCH('EDA and Analysis 5'!L$40,'Main data'!$E$1:$AP$1,0))</f>
        <v>120.3</v>
      </c>
      <c r="M55" s="4" cm="1">
        <f t="array" ref="M55">INDEX('Main data'!$E$1:$AP$376,MATCH(1,('Main data'!$A$1:$A$376='EDA and Analysis 5'!$D$39)*('Main data'!$D$2:$D$376='EDA and Analysis 5'!$C55),0),MATCH('EDA and Analysis 5'!M$40,'Main data'!$E$1:$AP$1,0))</f>
        <v>174.7</v>
      </c>
      <c r="N55" s="4" cm="1">
        <f t="array" ref="N55">INDEX('Main data'!$E$1:$AP$376,MATCH(1,('Main data'!$A$1:$A$376='EDA and Analysis 5'!$D$39)*('Main data'!$D$2:$D$376='EDA and Analysis 5'!$C55),0),MATCH('EDA and Analysis 5'!N$40,'Main data'!$E$1:$AP$1,0))</f>
        <v>157.1</v>
      </c>
      <c r="O55" s="4" cm="1">
        <f t="array" ref="O55">INDEX('Main data'!$E$1:$AP$376,MATCH(1,('Main data'!$A$1:$A$376='EDA and Analysis 5'!$D$39)*('Main data'!$D$2:$D$376='EDA and Analysis 5'!$C55),0),MATCH('EDA and Analysis 5'!O$40,'Main data'!$E$1:$AP$1,0))</f>
        <v>181.5</v>
      </c>
      <c r="P55" s="4" cm="1">
        <f t="array" ref="P55">INDEX('Main data'!$E$1:$AP$376,MATCH(1,('Main data'!$A$1:$A$376='EDA and Analysis 5'!$D$39)*('Main data'!$D$2:$D$376='EDA and Analysis 5'!$C55),0),MATCH('EDA and Analysis 5'!P$40,'Main data'!$E$1:$AP$1,0))</f>
        <v>171.5</v>
      </c>
      <c r="Q55" s="4" cm="1">
        <f t="array" ref="Q55">INDEX('Main data'!$E$1:$AP$376,MATCH(1,('Main data'!$A$1:$A$376='EDA and Analysis 5'!$D$39)*('Main data'!$D$2:$D$376='EDA and Analysis 5'!$C55),0),MATCH('EDA and Analysis 5'!Q$40,'Main data'!$E$1:$AP$1,0))</f>
        <v>197.5</v>
      </c>
      <c r="R55" s="4" cm="1">
        <f t="array" ref="R55">INDEX('Main data'!$E$1:$AP$376,MATCH(1,('Main data'!$A$1:$A$376='EDA and Analysis 5'!$D$39)*('Main data'!$D$2:$D$376='EDA and Analysis 5'!$C55),0),MATCH('EDA and Analysis 5'!R$40,'Main data'!$E$1:$AP$1,0))</f>
        <v>167.1</v>
      </c>
      <c r="S55" s="4" cm="1">
        <f t="array" ref="S55">INDEX('Main data'!$E$1:$AP$376,MATCH(1,('Main data'!$A$1:$A$376='EDA and Analysis 5'!$D$39)*('Main data'!$D$2:$D$376='EDA and Analysis 5'!$C55),0),MATCH('EDA and Analysis 5'!S$40,'Main data'!$E$1:$AP$1,0))</f>
        <v>152.6</v>
      </c>
      <c r="T55" s="4" cm="1">
        <f t="array" ref="T55">INDEX('Main data'!$E$1:$AP$376,MATCH(1,('Main data'!$A$1:$A$376='EDA and Analysis 5'!$D$39)*('Main data'!$D$2:$D$376='EDA and Analysis 5'!$C55),0),MATCH('EDA and Analysis 5'!T$40,'Main data'!$E$1:$AP$1,0))</f>
        <v>164.9</v>
      </c>
      <c r="U55" s="4" cm="1">
        <f t="array" ref="U55">INDEX('Main data'!$E$1:$AP$376,MATCH(1,('Main data'!$A$1:$A$376='EDA and Analysis 5'!$D$39)*('Main data'!$D$2:$D$376='EDA and Analysis 5'!$C55),0),MATCH('EDA and Analysis 5'!U$40,'Main data'!$E$1:$AP$1,0))</f>
        <v>165.3</v>
      </c>
      <c r="V55" s="4" cm="1">
        <f t="array" ref="V55">INDEX('Main data'!$E$1:$AP$376,MATCH(1,('Main data'!$A$1:$A$376='EDA and Analysis 5'!$D$39)*('Main data'!$D$2:$D$376='EDA and Analysis 5'!$C55),0),MATCH('EDA and Analysis 5'!V$40,'Main data'!$E$1:$AP$1,0))</f>
        <v>164.5</v>
      </c>
      <c r="W55" s="4" cm="1">
        <f t="array" ref="W55">INDEX('Main data'!$E$1:$AP$376,MATCH(1,('Main data'!$A$1:$A$376='EDA and Analysis 5'!$D$39)*('Main data'!$D$2:$D$376='EDA and Analysis 5'!$C55),0),MATCH('EDA and Analysis 5'!W$40,'Main data'!$E$1:$AP$1,0))</f>
        <v>158.6</v>
      </c>
      <c r="X55" s="4" cm="1">
        <f t="array" ref="X55">INDEX('Main data'!$E$1:$AP$376,MATCH(1,('Main data'!$A$1:$A$376='EDA and Analysis 5'!$D$39)*('Main data'!$D$2:$D$376='EDA and Analysis 5'!$C55),0),MATCH('EDA and Analysis 5'!X$40,'Main data'!$E$1:$AP$1,0))</f>
        <v>168.2</v>
      </c>
      <c r="Y55" s="4" cm="1">
        <f t="array" ref="Y55">INDEX('Main data'!$E$1:$AP$376,MATCH(1,('Main data'!$A$1:$A$376='EDA and Analysis 5'!$D$39)*('Main data'!$D$2:$D$376='EDA and Analysis 5'!$C55),0),MATCH('EDA and Analysis 5'!Y$40,'Main data'!$E$1:$AP$1,0))</f>
        <v>154.19999999999999</v>
      </c>
      <c r="Z55" s="4" cm="1">
        <f t="array" ref="Z55">INDEX('Main data'!$E$1:$AP$376,MATCH(1,('Main data'!$A$1:$A$376='EDA and Analysis 5'!$D$39)*('Main data'!$D$2:$D$376='EDA and Analysis 5'!$C55),0),MATCH('EDA and Analysis 5'!Z$40,'Main data'!$E$1:$AP$1,0))</f>
        <v>160.80000000000001</v>
      </c>
      <c r="AA55" s="4" cm="1">
        <f t="array" ref="AA55">INDEX('Main data'!$E$1:$AP$376,MATCH(1,('Main data'!$A$1:$A$376='EDA and Analysis 5'!$D$39)*('Main data'!$D$2:$D$376='EDA and Analysis 5'!$C55),0),MATCH('EDA and Analysis 5'!AA$40,'Main data'!$E$1:$AP$1,0))</f>
        <v>162.69999999999999</v>
      </c>
      <c r="AB55" s="4" cm="1">
        <f t="array" ref="AB55">INDEX('Main data'!$E$1:$AP$376,MATCH(1,('Main data'!$A$1:$A$376='EDA and Analysis 5'!$D$39)*('Main data'!$D$2:$D$376='EDA and Analysis 5'!$C55),0),MATCH('EDA and Analysis 5'!AB$40,'Main data'!$E$1:$AP$1,0))</f>
        <v>166.8</v>
      </c>
      <c r="AC55" s="4" cm="1">
        <f t="array" ref="AC55">INDEX('Main data'!$E$1:$AP$376,MATCH(1,('Main data'!$A$1:$A$376='EDA and Analysis 5'!$D$39)*('Main data'!$D$2:$D$376='EDA and Analysis 5'!$C55),0),MATCH('EDA and Analysis 5'!AC$40,'Main data'!$E$1:$AP$1,0))</f>
        <v>160.6</v>
      </c>
      <c r="AD55" s="4" cm="1">
        <f t="array" ref="AD55">INDEX('Main data'!$E$1:$AP$376,MATCH(1,('Main data'!$A$1:$A$376='EDA and Analysis 5'!$D$39)*('Main data'!$D$2:$D$376='EDA and Analysis 5'!$C55),0),MATCH('EDA and Analysis 5'!AD$40,'Main data'!$E$1:$AP$1,0))</f>
        <v>166.5</v>
      </c>
      <c r="AE55" s="41">
        <v>9238.74</v>
      </c>
    </row>
    <row r="56" spans="3:31" ht="16.5" x14ac:dyDescent="0.25">
      <c r="C56" s="4" t="s">
        <v>288</v>
      </c>
      <c r="D56" s="4" cm="1">
        <f t="array" ref="D56">INDEX('Main data'!$E$1:$AP$376,MATCH(1,('Main data'!$A$1:$A$376='EDA and Analysis 5'!$D$39)*('Main data'!$D$2:$D$376='EDA and Analysis 5'!$C56),0),MATCH('EDA and Analysis 5'!D$40,'Main data'!$E$1:$AP$1,0))</f>
        <v>155.4</v>
      </c>
      <c r="E56" s="4" cm="1">
        <f t="array" ref="E56">INDEX('Main data'!$E$1:$AP$376,MATCH(1,('Main data'!$A$1:$A$376='EDA and Analysis 5'!$D$39)*('Main data'!$D$2:$D$376='EDA and Analysis 5'!$C56),0),MATCH('EDA and Analysis 5'!E$40,'Main data'!$E$1:$AP$1,0))</f>
        <v>215.8</v>
      </c>
      <c r="F56" s="4" cm="1">
        <f t="array" ref="F56">INDEX('Main data'!$E$1:$AP$376,MATCH(1,('Main data'!$A$1:$A$376='EDA and Analysis 5'!$D$39)*('Main data'!$D$2:$D$376='EDA and Analysis 5'!$C56),0),MATCH('EDA and Analysis 5'!F$40,'Main data'!$E$1:$AP$1,0))</f>
        <v>164.6</v>
      </c>
      <c r="G56" s="4" cm="1">
        <f t="array" ref="G56">INDEX('Main data'!$E$1:$AP$376,MATCH(1,('Main data'!$A$1:$A$376='EDA and Analysis 5'!$D$39)*('Main data'!$D$2:$D$376='EDA and Analysis 5'!$C56),0),MATCH('EDA and Analysis 5'!G$40,'Main data'!$E$1:$AP$1,0))</f>
        <v>164.2</v>
      </c>
      <c r="H56" s="4" cm="1">
        <f t="array" ref="H56">INDEX('Main data'!$E$1:$AP$376,MATCH(1,('Main data'!$A$1:$A$376='EDA and Analysis 5'!$D$39)*('Main data'!$D$2:$D$376='EDA and Analysis 5'!$C56),0),MATCH('EDA and Analysis 5'!H$40,'Main data'!$E$1:$AP$1,0))</f>
        <v>186</v>
      </c>
      <c r="I56" s="4" cm="1">
        <f t="array" ref="I56">INDEX('Main data'!$E$1:$AP$376,MATCH(1,('Main data'!$A$1:$A$376='EDA and Analysis 5'!$D$39)*('Main data'!$D$2:$D$376='EDA and Analysis 5'!$C56),0),MATCH('EDA and Analysis 5'!I$40,'Main data'!$E$1:$AP$1,0))</f>
        <v>175.9</v>
      </c>
      <c r="J56" s="4" cm="1">
        <f t="array" ref="J56">INDEX('Main data'!$E$1:$AP$376,MATCH(1,('Main data'!$A$1:$A$376='EDA and Analysis 5'!$D$39)*('Main data'!$D$2:$D$376='EDA and Analysis 5'!$C56),0),MATCH('EDA and Analysis 5'!J$40,'Main data'!$E$1:$AP$1,0))</f>
        <v>190.7</v>
      </c>
      <c r="K56" s="4" cm="1">
        <f t="array" ref="K56">INDEX('Main data'!$E$1:$AP$376,MATCH(1,('Main data'!$A$1:$A$376='EDA and Analysis 5'!$D$39)*('Main data'!$D$2:$D$376='EDA and Analysis 5'!$C56),0),MATCH('EDA and Analysis 5'!K$40,'Main data'!$E$1:$AP$1,0))</f>
        <v>164</v>
      </c>
      <c r="L56" s="4" cm="1">
        <f t="array" ref="L56">INDEX('Main data'!$E$1:$AP$376,MATCH(1,('Main data'!$A$1:$A$376='EDA and Analysis 5'!$D$39)*('Main data'!$D$2:$D$376='EDA and Analysis 5'!$C56),0),MATCH('EDA and Analysis 5'!L$40,'Main data'!$E$1:$AP$1,0))</f>
        <v>120.5</v>
      </c>
      <c r="M56" s="4" cm="1">
        <f t="array" ref="M56">INDEX('Main data'!$E$1:$AP$376,MATCH(1,('Main data'!$A$1:$A$376='EDA and Analysis 5'!$D$39)*('Main data'!$D$2:$D$376='EDA and Analysis 5'!$C56),0),MATCH('EDA and Analysis 5'!M$40,'Main data'!$E$1:$AP$1,0))</f>
        <v>178</v>
      </c>
      <c r="N56" s="4" cm="1">
        <f t="array" ref="N56">INDEX('Main data'!$E$1:$AP$376,MATCH(1,('Main data'!$A$1:$A$376='EDA and Analysis 5'!$D$39)*('Main data'!$D$2:$D$376='EDA and Analysis 5'!$C56),0),MATCH('EDA and Analysis 5'!N$40,'Main data'!$E$1:$AP$1,0))</f>
        <v>157.5</v>
      </c>
      <c r="O56" s="4" cm="1">
        <f t="array" ref="O56">INDEX('Main data'!$E$1:$AP$376,MATCH(1,('Main data'!$A$1:$A$376='EDA and Analysis 5'!$D$39)*('Main data'!$D$2:$D$376='EDA and Analysis 5'!$C56),0),MATCH('EDA and Analysis 5'!O$40,'Main data'!$E$1:$AP$1,0))</f>
        <v>183.3</v>
      </c>
      <c r="P56" s="4" cm="1">
        <f t="array" ref="P56">INDEX('Main data'!$E$1:$AP$376,MATCH(1,('Main data'!$A$1:$A$376='EDA and Analysis 5'!$D$39)*('Main data'!$D$2:$D$376='EDA and Analysis 5'!$C56),0),MATCH('EDA and Analysis 5'!P$40,'Main data'!$E$1:$AP$1,0))</f>
        <v>174.5</v>
      </c>
      <c r="Q56" s="4" cm="1">
        <f t="array" ref="Q56">INDEX('Main data'!$E$1:$AP$376,MATCH(1,('Main data'!$A$1:$A$376='EDA and Analysis 5'!$D$39)*('Main data'!$D$2:$D$376='EDA and Analysis 5'!$C56),0),MATCH('EDA and Analysis 5'!Q$40,'Main data'!$E$1:$AP$1,0))</f>
        <v>197.1</v>
      </c>
      <c r="R56" s="4" cm="1">
        <f t="array" ref="R56">INDEX('Main data'!$E$1:$AP$376,MATCH(1,('Main data'!$A$1:$A$376='EDA and Analysis 5'!$D$39)*('Main data'!$D$2:$D$376='EDA and Analysis 5'!$C56),0),MATCH('EDA and Analysis 5'!R$40,'Main data'!$E$1:$AP$1,0))</f>
        <v>168.4</v>
      </c>
      <c r="S56" s="4" cm="1">
        <f t="array" ref="S56">INDEX('Main data'!$E$1:$AP$376,MATCH(1,('Main data'!$A$1:$A$376='EDA and Analysis 5'!$D$39)*('Main data'!$D$2:$D$376='EDA and Analysis 5'!$C56),0),MATCH('EDA and Analysis 5'!S$40,'Main data'!$E$1:$AP$1,0))</f>
        <v>154.5</v>
      </c>
      <c r="T56" s="4" cm="1">
        <f t="array" ref="T56">INDEX('Main data'!$E$1:$AP$376,MATCH(1,('Main data'!$A$1:$A$376='EDA and Analysis 5'!$D$39)*('Main data'!$D$2:$D$376='EDA and Analysis 5'!$C56),0),MATCH('EDA and Analysis 5'!T$40,'Main data'!$E$1:$AP$1,0))</f>
        <v>166.3</v>
      </c>
      <c r="U56" s="4" cm="1">
        <f t="array" ref="U56">INDEX('Main data'!$E$1:$AP$376,MATCH(1,('Main data'!$A$1:$A$376='EDA and Analysis 5'!$D$39)*('Main data'!$D$2:$D$376='EDA and Analysis 5'!$C56),0),MATCH('EDA and Analysis 5'!U$40,'Main data'!$E$1:$AP$1,0))</f>
        <v>167</v>
      </c>
      <c r="V56" s="4" cm="1">
        <f t="array" ref="V56">INDEX('Main data'!$E$1:$AP$376,MATCH(1,('Main data'!$A$1:$A$376='EDA and Analysis 5'!$D$39)*('Main data'!$D$2:$D$376='EDA and Analysis 5'!$C56),0),MATCH('EDA and Analysis 5'!V$40,'Main data'!$E$1:$AP$1,0))</f>
        <v>170.5</v>
      </c>
      <c r="W56" s="4" cm="1">
        <f t="array" ref="W56">INDEX('Main data'!$E$1:$AP$376,MATCH(1,('Main data'!$A$1:$A$376='EDA and Analysis 5'!$D$39)*('Main data'!$D$2:$D$376='EDA and Analysis 5'!$C56),0),MATCH('EDA and Analysis 5'!W$40,'Main data'!$E$1:$AP$1,0))</f>
        <v>159.80000000000001</v>
      </c>
      <c r="X56" s="4" cm="1">
        <f t="array" ref="X56">INDEX('Main data'!$E$1:$AP$376,MATCH(1,('Main data'!$A$1:$A$376='EDA and Analysis 5'!$D$39)*('Main data'!$D$2:$D$376='EDA and Analysis 5'!$C56),0),MATCH('EDA and Analysis 5'!X$40,'Main data'!$E$1:$AP$1,0))</f>
        <v>169</v>
      </c>
      <c r="Y56" s="4" cm="1">
        <f t="array" ref="Y56">INDEX('Main data'!$E$1:$AP$376,MATCH(1,('Main data'!$A$1:$A$376='EDA and Analysis 5'!$D$39)*('Main data'!$D$2:$D$376='EDA and Analysis 5'!$C56),0),MATCH('EDA and Analysis 5'!Y$40,'Main data'!$E$1:$AP$1,0))</f>
        <v>159.30000000000001</v>
      </c>
      <c r="Z56" s="4" cm="1">
        <f t="array" ref="Z56">INDEX('Main data'!$E$1:$AP$376,MATCH(1,('Main data'!$A$1:$A$376='EDA and Analysis 5'!$D$39)*('Main data'!$D$2:$D$376='EDA and Analysis 5'!$C56),0),MATCH('EDA and Analysis 5'!Z$40,'Main data'!$E$1:$AP$1,0))</f>
        <v>162.19999999999999</v>
      </c>
      <c r="AA56" s="4" cm="1">
        <f t="array" ref="AA56">INDEX('Main data'!$E$1:$AP$376,MATCH(1,('Main data'!$A$1:$A$376='EDA and Analysis 5'!$D$39)*('Main data'!$D$2:$D$376='EDA and Analysis 5'!$C56),0),MATCH('EDA and Analysis 5'!AA$40,'Main data'!$E$1:$AP$1,0))</f>
        <v>164</v>
      </c>
      <c r="AB56" s="4" cm="1">
        <f t="array" ref="AB56">INDEX('Main data'!$E$1:$AP$376,MATCH(1,('Main data'!$A$1:$A$376='EDA and Analysis 5'!$D$39)*('Main data'!$D$2:$D$376='EDA and Analysis 5'!$C56),0),MATCH('EDA and Analysis 5'!AB$40,'Main data'!$E$1:$AP$1,0))</f>
        <v>168.4</v>
      </c>
      <c r="AC56" s="4" cm="1">
        <f t="array" ref="AC56">INDEX('Main data'!$E$1:$AP$376,MATCH(1,('Main data'!$A$1:$A$376='EDA and Analysis 5'!$D$39)*('Main data'!$D$2:$D$376='EDA and Analysis 5'!$C56),0),MATCH('EDA and Analysis 5'!AC$40,'Main data'!$E$1:$AP$1,0))</f>
        <v>163.1</v>
      </c>
      <c r="AD56" s="4" cm="1">
        <f t="array" ref="AD56">INDEX('Main data'!$E$1:$AP$376,MATCH(1,('Main data'!$A$1:$A$376='EDA and Analysis 5'!$D$39)*('Main data'!$D$2:$D$376='EDA and Analysis 5'!$C56),0),MATCH('EDA and Analysis 5'!AD$40,'Main data'!$E$1:$AP$1,0))</f>
        <v>169.2</v>
      </c>
      <c r="AE56" s="41">
        <v>9682.7800000000007</v>
      </c>
    </row>
    <row r="57" spans="3:31" ht="16.5" x14ac:dyDescent="0.25">
      <c r="C57" s="4" t="s">
        <v>289</v>
      </c>
      <c r="D57" s="4" cm="1">
        <f t="array" ref="D57">INDEX('Main data'!$E$1:$AP$376,MATCH(1,('Main data'!$A$1:$A$376='EDA and Analysis 5'!$D$39)*('Main data'!$D$2:$D$376='EDA and Analysis 5'!$C57),0),MATCH('EDA and Analysis 5'!D$40,'Main data'!$E$1:$AP$1,0))</f>
        <v>156.69999999999999</v>
      </c>
      <c r="E57" s="4" cm="1">
        <f t="array" ref="E57">INDEX('Main data'!$E$1:$AP$376,MATCH(1,('Main data'!$A$1:$A$376='EDA and Analysis 5'!$D$39)*('Main data'!$D$2:$D$376='EDA and Analysis 5'!$C57),0),MATCH('EDA and Analysis 5'!E$40,'Main data'!$E$1:$AP$1,0))</f>
        <v>221.2</v>
      </c>
      <c r="F57" s="4" cm="1">
        <f t="array" ref="F57">INDEX('Main data'!$E$1:$AP$376,MATCH(1,('Main data'!$A$1:$A$376='EDA and Analysis 5'!$D$39)*('Main data'!$D$2:$D$376='EDA and Analysis 5'!$C57),0),MATCH('EDA and Analysis 5'!F$40,'Main data'!$E$1:$AP$1,0))</f>
        <v>164.1</v>
      </c>
      <c r="G57" s="4" cm="1">
        <f t="array" ref="G57">INDEX('Main data'!$E$1:$AP$376,MATCH(1,('Main data'!$A$1:$A$376='EDA and Analysis 5'!$D$39)*('Main data'!$D$2:$D$376='EDA and Analysis 5'!$C57),0),MATCH('EDA and Analysis 5'!G$40,'Main data'!$E$1:$AP$1,0))</f>
        <v>165.4</v>
      </c>
      <c r="H57" s="4" cm="1">
        <f t="array" ref="H57">INDEX('Main data'!$E$1:$AP$376,MATCH(1,('Main data'!$A$1:$A$376='EDA and Analysis 5'!$D$39)*('Main data'!$D$2:$D$376='EDA and Analysis 5'!$C57),0),MATCH('EDA and Analysis 5'!H$40,'Main data'!$E$1:$AP$1,0))</f>
        <v>189.5</v>
      </c>
      <c r="I57" s="4" cm="1">
        <f t="array" ref="I57">INDEX('Main data'!$E$1:$AP$376,MATCH(1,('Main data'!$A$1:$A$376='EDA and Analysis 5'!$D$39)*('Main data'!$D$2:$D$376='EDA and Analysis 5'!$C57),0),MATCH('EDA and Analysis 5'!I$40,'Main data'!$E$1:$AP$1,0))</f>
        <v>174.5</v>
      </c>
      <c r="J57" s="4" cm="1">
        <f t="array" ref="J57">INDEX('Main data'!$E$1:$AP$376,MATCH(1,('Main data'!$A$1:$A$376='EDA and Analysis 5'!$D$39)*('Main data'!$D$2:$D$376='EDA and Analysis 5'!$C57),0),MATCH('EDA and Analysis 5'!J$40,'Main data'!$E$1:$AP$1,0))</f>
        <v>203.2</v>
      </c>
      <c r="K57" s="4" cm="1">
        <f t="array" ref="K57">INDEX('Main data'!$E$1:$AP$376,MATCH(1,('Main data'!$A$1:$A$376='EDA and Analysis 5'!$D$39)*('Main data'!$D$2:$D$376='EDA and Analysis 5'!$C57),0),MATCH('EDA and Analysis 5'!K$40,'Main data'!$E$1:$AP$1,0))</f>
        <v>164.1</v>
      </c>
      <c r="L57" s="4" cm="1">
        <f t="array" ref="L57">INDEX('Main data'!$E$1:$AP$376,MATCH(1,('Main data'!$A$1:$A$376='EDA and Analysis 5'!$D$39)*('Main data'!$D$2:$D$376='EDA and Analysis 5'!$C57),0),MATCH('EDA and Analysis 5'!L$40,'Main data'!$E$1:$AP$1,0))</f>
        <v>121.2</v>
      </c>
      <c r="M57" s="4" cm="1">
        <f t="array" ref="M57">INDEX('Main data'!$E$1:$AP$376,MATCH(1,('Main data'!$A$1:$A$376='EDA and Analysis 5'!$D$39)*('Main data'!$D$2:$D$376='EDA and Analysis 5'!$C57),0),MATCH('EDA and Analysis 5'!M$40,'Main data'!$E$1:$AP$1,0))</f>
        <v>181.4</v>
      </c>
      <c r="N57" s="4" cm="1">
        <f t="array" ref="N57">INDEX('Main data'!$E$1:$AP$376,MATCH(1,('Main data'!$A$1:$A$376='EDA and Analysis 5'!$D$39)*('Main data'!$D$2:$D$376='EDA and Analysis 5'!$C57),0),MATCH('EDA and Analysis 5'!N$40,'Main data'!$E$1:$AP$1,0))</f>
        <v>158.5</v>
      </c>
      <c r="O57" s="4" cm="1">
        <f t="array" ref="O57">INDEX('Main data'!$E$1:$AP$376,MATCH(1,('Main data'!$A$1:$A$376='EDA and Analysis 5'!$D$39)*('Main data'!$D$2:$D$376='EDA and Analysis 5'!$C57),0),MATCH('EDA and Analysis 5'!O$40,'Main data'!$E$1:$AP$1,0))</f>
        <v>184.9</v>
      </c>
      <c r="P57" s="4" cm="1">
        <f t="array" ref="P57">INDEX('Main data'!$E$1:$AP$376,MATCH(1,('Main data'!$A$1:$A$376='EDA and Analysis 5'!$D$39)*('Main data'!$D$2:$D$376='EDA and Analysis 5'!$C57),0),MATCH('EDA and Analysis 5'!P$40,'Main data'!$E$1:$AP$1,0))</f>
        <v>177.5</v>
      </c>
      <c r="Q57" s="4" cm="1">
        <f t="array" ref="Q57">INDEX('Main data'!$E$1:$AP$376,MATCH(1,('Main data'!$A$1:$A$376='EDA and Analysis 5'!$D$39)*('Main data'!$D$2:$D$376='EDA and Analysis 5'!$C57),0),MATCH('EDA and Analysis 5'!Q$40,'Main data'!$E$1:$AP$1,0))</f>
        <v>197.5</v>
      </c>
      <c r="R57" s="4" cm="1">
        <f t="array" ref="R57">INDEX('Main data'!$E$1:$AP$376,MATCH(1,('Main data'!$A$1:$A$376='EDA and Analysis 5'!$D$39)*('Main data'!$D$2:$D$376='EDA and Analysis 5'!$C57),0),MATCH('EDA and Analysis 5'!R$40,'Main data'!$E$1:$AP$1,0))</f>
        <v>170</v>
      </c>
      <c r="S57" s="4" cm="1">
        <f t="array" ref="S57">INDEX('Main data'!$E$1:$AP$376,MATCH(1,('Main data'!$A$1:$A$376='EDA and Analysis 5'!$D$39)*('Main data'!$D$2:$D$376='EDA and Analysis 5'!$C57),0),MATCH('EDA and Analysis 5'!S$40,'Main data'!$E$1:$AP$1,0))</f>
        <v>155.9</v>
      </c>
      <c r="T57" s="4" cm="1">
        <f t="array" ref="T57">INDEX('Main data'!$E$1:$AP$376,MATCH(1,('Main data'!$A$1:$A$376='EDA and Analysis 5'!$D$39)*('Main data'!$D$2:$D$376='EDA and Analysis 5'!$C57),0),MATCH('EDA and Analysis 5'!T$40,'Main data'!$E$1:$AP$1,0))</f>
        <v>167.8</v>
      </c>
      <c r="U57" s="4" cm="1">
        <f t="array" ref="U57">INDEX('Main data'!$E$1:$AP$376,MATCH(1,('Main data'!$A$1:$A$376='EDA and Analysis 5'!$D$39)*('Main data'!$D$2:$D$376='EDA and Analysis 5'!$C57),0),MATCH('EDA and Analysis 5'!U$40,'Main data'!$E$1:$AP$1,0))</f>
        <v>167.5</v>
      </c>
      <c r="V57" s="4" cm="1">
        <f t="array" ref="V57">INDEX('Main data'!$E$1:$AP$376,MATCH(1,('Main data'!$A$1:$A$376='EDA and Analysis 5'!$D$39)*('Main data'!$D$2:$D$376='EDA and Analysis 5'!$C57),0),MATCH('EDA and Analysis 5'!V$40,'Main data'!$E$1:$AP$1,0))</f>
        <v>173.5</v>
      </c>
      <c r="W57" s="4" cm="1">
        <f t="array" ref="W57">INDEX('Main data'!$E$1:$AP$376,MATCH(1,('Main data'!$A$1:$A$376='EDA and Analysis 5'!$D$39)*('Main data'!$D$2:$D$376='EDA and Analysis 5'!$C57),0),MATCH('EDA and Analysis 5'!W$40,'Main data'!$E$1:$AP$1,0))</f>
        <v>161.1</v>
      </c>
      <c r="X57" s="4" cm="1">
        <f t="array" ref="X57">INDEX('Main data'!$E$1:$AP$376,MATCH(1,('Main data'!$A$1:$A$376='EDA and Analysis 5'!$D$39)*('Main data'!$D$2:$D$376='EDA and Analysis 5'!$C57),0),MATCH('EDA and Analysis 5'!X$40,'Main data'!$E$1:$AP$1,0))</f>
        <v>170.1</v>
      </c>
      <c r="Y57" s="4" cm="1">
        <f t="array" ref="Y57">INDEX('Main data'!$E$1:$AP$376,MATCH(1,('Main data'!$A$1:$A$376='EDA and Analysis 5'!$D$39)*('Main data'!$D$2:$D$376='EDA and Analysis 5'!$C57),0),MATCH('EDA and Analysis 5'!Y$40,'Main data'!$E$1:$AP$1,0))</f>
        <v>159.4</v>
      </c>
      <c r="Z57" s="4" cm="1">
        <f t="array" ref="Z57">INDEX('Main data'!$E$1:$AP$376,MATCH(1,('Main data'!$A$1:$A$376='EDA and Analysis 5'!$D$39)*('Main data'!$D$2:$D$376='EDA and Analysis 5'!$C57),0),MATCH('EDA and Analysis 5'!Z$40,'Main data'!$E$1:$AP$1,0))</f>
        <v>163.19999999999999</v>
      </c>
      <c r="AA57" s="4" cm="1">
        <f t="array" ref="AA57">INDEX('Main data'!$E$1:$AP$376,MATCH(1,('Main data'!$A$1:$A$376='EDA and Analysis 5'!$D$39)*('Main data'!$D$2:$D$376='EDA and Analysis 5'!$C57),0),MATCH('EDA and Analysis 5'!AA$40,'Main data'!$E$1:$AP$1,0))</f>
        <v>165.2</v>
      </c>
      <c r="AB57" s="4" cm="1">
        <f t="array" ref="AB57">INDEX('Main data'!$E$1:$AP$376,MATCH(1,('Main data'!$A$1:$A$376='EDA and Analysis 5'!$D$39)*('Main data'!$D$2:$D$376='EDA and Analysis 5'!$C57),0),MATCH('EDA and Analysis 5'!AB$40,'Main data'!$E$1:$AP$1,0))</f>
        <v>168.2</v>
      </c>
      <c r="AC57" s="4" cm="1">
        <f t="array" ref="AC57">INDEX('Main data'!$E$1:$AP$376,MATCH(1,('Main data'!$A$1:$A$376='EDA and Analysis 5'!$D$39)*('Main data'!$D$2:$D$376='EDA and Analysis 5'!$C57),0),MATCH('EDA and Analysis 5'!AC$40,'Main data'!$E$1:$AP$1,0))</f>
        <v>163.80000000000001</v>
      </c>
      <c r="AD57" s="4" cm="1">
        <f t="array" ref="AD57">INDEX('Main data'!$E$1:$AP$376,MATCH(1,('Main data'!$A$1:$A$376='EDA and Analysis 5'!$D$39)*('Main data'!$D$2:$D$376='EDA and Analysis 5'!$C57),0),MATCH('EDA and Analysis 5'!AD$40,'Main data'!$E$1:$AP$1,0))</f>
        <v>170.8</v>
      </c>
      <c r="AE57" s="41">
        <v>10887.97</v>
      </c>
    </row>
    <row r="58" spans="3:31" ht="16.5" x14ac:dyDescent="0.25">
      <c r="C58" s="4" t="s">
        <v>290</v>
      </c>
      <c r="D58" s="4" cm="1">
        <f t="array" ref="D58">INDEX('Main data'!$E$1:$AP$376,MATCH(1,('Main data'!$A$1:$A$376='EDA and Analysis 5'!$D$39)*('Main data'!$D$2:$D$376='EDA and Analysis 5'!$C58),0),MATCH('EDA and Analysis 5'!D$40,'Main data'!$E$1:$AP$1,0))</f>
        <v>157.5</v>
      </c>
      <c r="E58" s="4" cm="1">
        <f t="array" ref="E58">INDEX('Main data'!$E$1:$AP$376,MATCH(1,('Main data'!$A$1:$A$376='EDA and Analysis 5'!$D$39)*('Main data'!$D$2:$D$376='EDA and Analysis 5'!$C58),0),MATCH('EDA and Analysis 5'!E$40,'Main data'!$E$1:$AP$1,0))</f>
        <v>223.4</v>
      </c>
      <c r="F58" s="4" cm="1">
        <f t="array" ref="F58">INDEX('Main data'!$E$1:$AP$376,MATCH(1,('Main data'!$A$1:$A$376='EDA and Analysis 5'!$D$39)*('Main data'!$D$2:$D$376='EDA and Analysis 5'!$C58),0),MATCH('EDA and Analysis 5'!F$40,'Main data'!$E$1:$AP$1,0))</f>
        <v>172.8</v>
      </c>
      <c r="G58" s="4" cm="1">
        <f t="array" ref="G58">INDEX('Main data'!$E$1:$AP$376,MATCH(1,('Main data'!$A$1:$A$376='EDA and Analysis 5'!$D$39)*('Main data'!$D$2:$D$376='EDA and Analysis 5'!$C58),0),MATCH('EDA and Analysis 5'!G$40,'Main data'!$E$1:$AP$1,0))</f>
        <v>166.4</v>
      </c>
      <c r="H58" s="4" cm="1">
        <f t="array" ref="H58">INDEX('Main data'!$E$1:$AP$376,MATCH(1,('Main data'!$A$1:$A$376='EDA and Analysis 5'!$D$39)*('Main data'!$D$2:$D$376='EDA and Analysis 5'!$C58),0),MATCH('EDA and Analysis 5'!H$40,'Main data'!$E$1:$AP$1,0))</f>
        <v>188.6</v>
      </c>
      <c r="I58" s="4" cm="1">
        <f t="array" ref="I58">INDEX('Main data'!$E$1:$AP$376,MATCH(1,('Main data'!$A$1:$A$376='EDA and Analysis 5'!$D$39)*('Main data'!$D$2:$D$376='EDA and Analysis 5'!$C58),0),MATCH('EDA and Analysis 5'!I$40,'Main data'!$E$1:$AP$1,0))</f>
        <v>174.1</v>
      </c>
      <c r="J58" s="4" cm="1">
        <f t="array" ref="J58">INDEX('Main data'!$E$1:$AP$376,MATCH(1,('Main data'!$A$1:$A$376='EDA and Analysis 5'!$D$39)*('Main data'!$D$2:$D$376='EDA and Analysis 5'!$C58),0),MATCH('EDA and Analysis 5'!J$40,'Main data'!$E$1:$AP$1,0))</f>
        <v>211.5</v>
      </c>
      <c r="K58" s="4" cm="1">
        <f t="array" ref="K58">INDEX('Main data'!$E$1:$AP$376,MATCH(1,('Main data'!$A$1:$A$376='EDA and Analysis 5'!$D$39)*('Main data'!$D$2:$D$376='EDA and Analysis 5'!$C58),0),MATCH('EDA and Analysis 5'!K$40,'Main data'!$E$1:$AP$1,0))</f>
        <v>163.6</v>
      </c>
      <c r="L58" s="4" cm="1">
        <f t="array" ref="L58">INDEX('Main data'!$E$1:$AP$376,MATCH(1,('Main data'!$A$1:$A$376='EDA and Analysis 5'!$D$39)*('Main data'!$D$2:$D$376='EDA and Analysis 5'!$C58),0),MATCH('EDA and Analysis 5'!L$40,'Main data'!$E$1:$AP$1,0))</f>
        <v>121.4</v>
      </c>
      <c r="M58" s="4" cm="1">
        <f t="array" ref="M58">INDEX('Main data'!$E$1:$AP$376,MATCH(1,('Main data'!$A$1:$A$376='EDA and Analysis 5'!$D$39)*('Main data'!$D$2:$D$376='EDA and Analysis 5'!$C58),0),MATCH('EDA and Analysis 5'!M$40,'Main data'!$E$1:$AP$1,0))</f>
        <v>183.5</v>
      </c>
      <c r="N58" s="4" cm="1">
        <f t="array" ref="N58">INDEX('Main data'!$E$1:$AP$376,MATCH(1,('Main data'!$A$1:$A$376='EDA and Analysis 5'!$D$39)*('Main data'!$D$2:$D$376='EDA and Analysis 5'!$C58),0),MATCH('EDA and Analysis 5'!N$40,'Main data'!$E$1:$AP$1,0))</f>
        <v>159.1</v>
      </c>
      <c r="O58" s="4" cm="1">
        <f t="array" ref="O58">INDEX('Main data'!$E$1:$AP$376,MATCH(1,('Main data'!$A$1:$A$376='EDA and Analysis 5'!$D$39)*('Main data'!$D$2:$D$376='EDA and Analysis 5'!$C58),0),MATCH('EDA and Analysis 5'!O$40,'Main data'!$E$1:$AP$1,0))</f>
        <v>186.3</v>
      </c>
      <c r="P58" s="4" cm="1">
        <f t="array" ref="P58">INDEX('Main data'!$E$1:$AP$376,MATCH(1,('Main data'!$A$1:$A$376='EDA and Analysis 5'!$D$39)*('Main data'!$D$2:$D$376='EDA and Analysis 5'!$C58),0),MATCH('EDA and Analysis 5'!P$40,'Main data'!$E$1:$AP$1,0))</f>
        <v>179.3</v>
      </c>
      <c r="Q58" s="4" cm="1">
        <f t="array" ref="Q58">INDEX('Main data'!$E$1:$AP$376,MATCH(1,('Main data'!$A$1:$A$376='EDA and Analysis 5'!$D$39)*('Main data'!$D$2:$D$376='EDA and Analysis 5'!$C58),0),MATCH('EDA and Analysis 5'!Q$40,'Main data'!$E$1:$AP$1,0))</f>
        <v>198.3</v>
      </c>
      <c r="R58" s="4" cm="1">
        <f t="array" ref="R58">INDEX('Main data'!$E$1:$AP$376,MATCH(1,('Main data'!$A$1:$A$376='EDA and Analysis 5'!$D$39)*('Main data'!$D$2:$D$376='EDA and Analysis 5'!$C58),0),MATCH('EDA and Analysis 5'!R$40,'Main data'!$E$1:$AP$1,0))</f>
        <v>171.6</v>
      </c>
      <c r="S58" s="4" cm="1">
        <f t="array" ref="S58">INDEX('Main data'!$E$1:$AP$376,MATCH(1,('Main data'!$A$1:$A$376='EDA and Analysis 5'!$D$39)*('Main data'!$D$2:$D$376='EDA and Analysis 5'!$C58),0),MATCH('EDA and Analysis 5'!S$40,'Main data'!$E$1:$AP$1,0))</f>
        <v>157.4</v>
      </c>
      <c r="T58" s="4" cm="1">
        <f t="array" ref="T58">INDEX('Main data'!$E$1:$AP$376,MATCH(1,('Main data'!$A$1:$A$376='EDA and Analysis 5'!$D$39)*('Main data'!$D$2:$D$376='EDA and Analysis 5'!$C58),0),MATCH('EDA and Analysis 5'!T$40,'Main data'!$E$1:$AP$1,0))</f>
        <v>169.4</v>
      </c>
      <c r="U58" s="4" cm="1">
        <f t="array" ref="U58">INDEX('Main data'!$E$1:$AP$376,MATCH(1,('Main data'!$A$1:$A$376='EDA and Analysis 5'!$D$39)*('Main data'!$D$2:$D$376='EDA and Analysis 5'!$C58),0),MATCH('EDA and Analysis 5'!U$40,'Main data'!$E$1:$AP$1,0))</f>
        <v>166.8</v>
      </c>
      <c r="V58" s="4" cm="1">
        <f t="array" ref="V58">INDEX('Main data'!$E$1:$AP$376,MATCH(1,('Main data'!$A$1:$A$376='EDA and Analysis 5'!$D$39)*('Main data'!$D$2:$D$376='EDA and Analysis 5'!$C58),0),MATCH('EDA and Analysis 5'!V$40,'Main data'!$E$1:$AP$1,0))</f>
        <v>174.9</v>
      </c>
      <c r="W58" s="4" cm="1">
        <f t="array" ref="W58">INDEX('Main data'!$E$1:$AP$376,MATCH(1,('Main data'!$A$1:$A$376='EDA and Analysis 5'!$D$39)*('Main data'!$D$2:$D$376='EDA and Analysis 5'!$C58),0),MATCH('EDA and Analysis 5'!W$40,'Main data'!$E$1:$AP$1,0))</f>
        <v>162.1</v>
      </c>
      <c r="X58" s="4" cm="1">
        <f t="array" ref="X58">INDEX('Main data'!$E$1:$AP$376,MATCH(1,('Main data'!$A$1:$A$376='EDA and Analysis 5'!$D$39)*('Main data'!$D$2:$D$376='EDA and Analysis 5'!$C58),0),MATCH('EDA and Analysis 5'!X$40,'Main data'!$E$1:$AP$1,0))</f>
        <v>170.9</v>
      </c>
      <c r="Y58" s="4" cm="1">
        <f t="array" ref="Y58">INDEX('Main data'!$E$1:$AP$376,MATCH(1,('Main data'!$A$1:$A$376='EDA and Analysis 5'!$D$39)*('Main data'!$D$2:$D$376='EDA and Analysis 5'!$C58),0),MATCH('EDA and Analysis 5'!Y$40,'Main data'!$E$1:$AP$1,0))</f>
        <v>157.19999999999999</v>
      </c>
      <c r="Z58" s="4" cm="1">
        <f t="array" ref="Z58">INDEX('Main data'!$E$1:$AP$376,MATCH(1,('Main data'!$A$1:$A$376='EDA and Analysis 5'!$D$39)*('Main data'!$D$2:$D$376='EDA and Analysis 5'!$C58),0),MATCH('EDA and Analysis 5'!Z$40,'Main data'!$E$1:$AP$1,0))</f>
        <v>164.1</v>
      </c>
      <c r="AA58" s="4" cm="1">
        <f t="array" ref="AA58">INDEX('Main data'!$E$1:$AP$376,MATCH(1,('Main data'!$A$1:$A$376='EDA and Analysis 5'!$D$39)*('Main data'!$D$2:$D$376='EDA and Analysis 5'!$C58),0),MATCH('EDA and Analysis 5'!AA$40,'Main data'!$E$1:$AP$1,0))</f>
        <v>166.5</v>
      </c>
      <c r="AB58" s="4" cm="1">
        <f t="array" ref="AB58">INDEX('Main data'!$E$1:$AP$376,MATCH(1,('Main data'!$A$1:$A$376='EDA and Analysis 5'!$D$39)*('Main data'!$D$2:$D$376='EDA and Analysis 5'!$C58),0),MATCH('EDA and Analysis 5'!AB$40,'Main data'!$E$1:$AP$1,0))</f>
        <v>169.2</v>
      </c>
      <c r="AC58" s="4" cm="1">
        <f t="array" ref="AC58">INDEX('Main data'!$E$1:$AP$376,MATCH(1,('Main data'!$A$1:$A$376='EDA and Analysis 5'!$D$39)*('Main data'!$D$2:$D$376='EDA and Analysis 5'!$C58),0),MATCH('EDA and Analysis 5'!AC$40,'Main data'!$E$1:$AP$1,0))</f>
        <v>163.80000000000001</v>
      </c>
      <c r="AD58" s="4" cm="1">
        <f t="array" ref="AD58">INDEX('Main data'!$E$1:$AP$376,MATCH(1,('Main data'!$A$1:$A$376='EDA and Analysis 5'!$D$39)*('Main data'!$D$2:$D$376='EDA and Analysis 5'!$C58),0),MATCH('EDA and Analysis 5'!AD$40,'Main data'!$E$1:$AP$1,0))</f>
        <v>171.4</v>
      </c>
      <c r="AE58" s="41">
        <v>10302.049999999999</v>
      </c>
    </row>
    <row r="59" spans="3:31" ht="16.5" x14ac:dyDescent="0.25">
      <c r="C59" s="4" t="s">
        <v>291</v>
      </c>
      <c r="D59" s="4" cm="1">
        <f t="array" ref="D59">INDEX('Main data'!$E$1:$AP$376,MATCH(1,('Main data'!$A$1:$A$376='EDA and Analysis 5'!$D$39)*('Main data'!$D$2:$D$376='EDA and Analysis 5'!$C59),0),MATCH('EDA and Analysis 5'!D$40,'Main data'!$E$1:$AP$1,0))</f>
        <v>159.30000000000001</v>
      </c>
      <c r="E59" s="4" cm="1">
        <f t="array" ref="E59">INDEX('Main data'!$E$1:$AP$376,MATCH(1,('Main data'!$A$1:$A$376='EDA and Analysis 5'!$D$39)*('Main data'!$D$2:$D$376='EDA and Analysis 5'!$C59),0),MATCH('EDA and Analysis 5'!E$40,'Main data'!$E$1:$AP$1,0))</f>
        <v>217.1</v>
      </c>
      <c r="F59" s="4" cm="1">
        <f t="array" ref="F59">INDEX('Main data'!$E$1:$AP$376,MATCH(1,('Main data'!$A$1:$A$376='EDA and Analysis 5'!$D$39)*('Main data'!$D$2:$D$376='EDA and Analysis 5'!$C59),0),MATCH('EDA and Analysis 5'!F$40,'Main data'!$E$1:$AP$1,0))</f>
        <v>176.6</v>
      </c>
      <c r="G59" s="4" cm="1">
        <f t="array" ref="G59">INDEX('Main data'!$E$1:$AP$376,MATCH(1,('Main data'!$A$1:$A$376='EDA and Analysis 5'!$D$39)*('Main data'!$D$2:$D$376='EDA and Analysis 5'!$C59),0),MATCH('EDA and Analysis 5'!G$40,'Main data'!$E$1:$AP$1,0))</f>
        <v>167.1</v>
      </c>
      <c r="H59" s="4" cm="1">
        <f t="array" ref="H59">INDEX('Main data'!$E$1:$AP$376,MATCH(1,('Main data'!$A$1:$A$376='EDA and Analysis 5'!$D$39)*('Main data'!$D$2:$D$376='EDA and Analysis 5'!$C59),0),MATCH('EDA and Analysis 5'!H$40,'Main data'!$E$1:$AP$1,0))</f>
        <v>184.8</v>
      </c>
      <c r="I59" s="4" cm="1">
        <f t="array" ref="I59">INDEX('Main data'!$E$1:$AP$376,MATCH(1,('Main data'!$A$1:$A$376='EDA and Analysis 5'!$D$39)*('Main data'!$D$2:$D$376='EDA and Analysis 5'!$C59),0),MATCH('EDA and Analysis 5'!I$40,'Main data'!$E$1:$AP$1,0))</f>
        <v>179.5</v>
      </c>
      <c r="J59" s="4" cm="1">
        <f t="array" ref="J59">INDEX('Main data'!$E$1:$AP$376,MATCH(1,('Main data'!$A$1:$A$376='EDA and Analysis 5'!$D$39)*('Main data'!$D$2:$D$376='EDA and Analysis 5'!$C59),0),MATCH('EDA and Analysis 5'!J$40,'Main data'!$E$1:$AP$1,0))</f>
        <v>208.5</v>
      </c>
      <c r="K59" s="4" cm="1">
        <f t="array" ref="K59">INDEX('Main data'!$E$1:$AP$376,MATCH(1,('Main data'!$A$1:$A$376='EDA and Analysis 5'!$D$39)*('Main data'!$D$2:$D$376='EDA and Analysis 5'!$C59),0),MATCH('EDA and Analysis 5'!K$40,'Main data'!$E$1:$AP$1,0))</f>
        <v>164</v>
      </c>
      <c r="L59" s="4" cm="1">
        <f t="array" ref="L59">INDEX('Main data'!$E$1:$AP$376,MATCH(1,('Main data'!$A$1:$A$376='EDA and Analysis 5'!$D$39)*('Main data'!$D$2:$D$376='EDA and Analysis 5'!$C59),0),MATCH('EDA and Analysis 5'!L$40,'Main data'!$E$1:$AP$1,0))</f>
        <v>121.5</v>
      </c>
      <c r="M59" s="4" cm="1">
        <f t="array" ref="M59">INDEX('Main data'!$E$1:$AP$376,MATCH(1,('Main data'!$A$1:$A$376='EDA and Analysis 5'!$D$39)*('Main data'!$D$2:$D$376='EDA and Analysis 5'!$C59),0),MATCH('EDA and Analysis 5'!M$40,'Main data'!$E$1:$AP$1,0))</f>
        <v>186.3</v>
      </c>
      <c r="N59" s="4" cm="1">
        <f t="array" ref="N59">INDEX('Main data'!$E$1:$AP$376,MATCH(1,('Main data'!$A$1:$A$376='EDA and Analysis 5'!$D$39)*('Main data'!$D$2:$D$376='EDA and Analysis 5'!$C59),0),MATCH('EDA and Analysis 5'!N$40,'Main data'!$E$1:$AP$1,0))</f>
        <v>159.80000000000001</v>
      </c>
      <c r="O59" s="4" cm="1">
        <f t="array" ref="O59">INDEX('Main data'!$E$1:$AP$376,MATCH(1,('Main data'!$A$1:$A$376='EDA and Analysis 5'!$D$39)*('Main data'!$D$2:$D$376='EDA and Analysis 5'!$C59),0),MATCH('EDA and Analysis 5'!O$40,'Main data'!$E$1:$AP$1,0))</f>
        <v>187.7</v>
      </c>
      <c r="P59" s="4" cm="1">
        <f t="array" ref="P59">INDEX('Main data'!$E$1:$AP$376,MATCH(1,('Main data'!$A$1:$A$376='EDA and Analysis 5'!$D$39)*('Main data'!$D$2:$D$376='EDA and Analysis 5'!$C59),0),MATCH('EDA and Analysis 5'!P$40,'Main data'!$E$1:$AP$1,0))</f>
        <v>179.4</v>
      </c>
      <c r="Q59" s="4" cm="1">
        <f t="array" ref="Q59">INDEX('Main data'!$E$1:$AP$376,MATCH(1,('Main data'!$A$1:$A$376='EDA and Analysis 5'!$D$39)*('Main data'!$D$2:$D$376='EDA and Analysis 5'!$C59),0),MATCH('EDA and Analysis 5'!Q$40,'Main data'!$E$1:$AP$1,0))</f>
        <v>198.6</v>
      </c>
      <c r="R59" s="4" cm="1">
        <f t="array" ref="R59">INDEX('Main data'!$E$1:$AP$376,MATCH(1,('Main data'!$A$1:$A$376='EDA and Analysis 5'!$D$39)*('Main data'!$D$2:$D$376='EDA and Analysis 5'!$C59),0),MATCH('EDA and Analysis 5'!R$40,'Main data'!$E$1:$AP$1,0))</f>
        <v>172.7</v>
      </c>
      <c r="S59" s="4" cm="1">
        <f t="array" ref="S59">INDEX('Main data'!$E$1:$AP$376,MATCH(1,('Main data'!$A$1:$A$376='EDA and Analysis 5'!$D$39)*('Main data'!$D$2:$D$376='EDA and Analysis 5'!$C59),0),MATCH('EDA and Analysis 5'!S$40,'Main data'!$E$1:$AP$1,0))</f>
        <v>158.69999999999999</v>
      </c>
      <c r="T59" s="4" cm="1">
        <f t="array" ref="T59">INDEX('Main data'!$E$1:$AP$376,MATCH(1,('Main data'!$A$1:$A$376='EDA and Analysis 5'!$D$39)*('Main data'!$D$2:$D$376='EDA and Analysis 5'!$C59),0),MATCH('EDA and Analysis 5'!T$40,'Main data'!$E$1:$AP$1,0))</f>
        <v>170.6</v>
      </c>
      <c r="U59" s="4" cm="1">
        <f t="array" ref="U59">INDEX('Main data'!$E$1:$AP$376,MATCH(1,('Main data'!$A$1:$A$376='EDA and Analysis 5'!$D$39)*('Main data'!$D$2:$D$376='EDA and Analysis 5'!$C59),0),MATCH('EDA and Analysis 5'!U$40,'Main data'!$E$1:$AP$1,0))</f>
        <v>167.8</v>
      </c>
      <c r="V59" s="4" cm="1">
        <f t="array" ref="V59">INDEX('Main data'!$E$1:$AP$376,MATCH(1,('Main data'!$A$1:$A$376='EDA and Analysis 5'!$D$39)*('Main data'!$D$2:$D$376='EDA and Analysis 5'!$C59),0),MATCH('EDA and Analysis 5'!V$40,'Main data'!$E$1:$AP$1,0))</f>
        <v>179.5</v>
      </c>
      <c r="W59" s="4" cm="1">
        <f t="array" ref="W59">INDEX('Main data'!$E$1:$AP$376,MATCH(1,('Main data'!$A$1:$A$376='EDA and Analysis 5'!$D$39)*('Main data'!$D$2:$D$376='EDA and Analysis 5'!$C59),0),MATCH('EDA and Analysis 5'!W$40,'Main data'!$E$1:$AP$1,0))</f>
        <v>163.1</v>
      </c>
      <c r="X59" s="4" cm="1">
        <f t="array" ref="X59">INDEX('Main data'!$E$1:$AP$376,MATCH(1,('Main data'!$A$1:$A$376='EDA and Analysis 5'!$D$39)*('Main data'!$D$2:$D$376='EDA and Analysis 5'!$C59),0),MATCH('EDA and Analysis 5'!X$40,'Main data'!$E$1:$AP$1,0))</f>
        <v>171.7</v>
      </c>
      <c r="Y59" s="4" cm="1">
        <f t="array" ref="Y59">INDEX('Main data'!$E$1:$AP$376,MATCH(1,('Main data'!$A$1:$A$376='EDA and Analysis 5'!$D$39)*('Main data'!$D$2:$D$376='EDA and Analysis 5'!$C59),0),MATCH('EDA and Analysis 5'!Y$40,'Main data'!$E$1:$AP$1,0))</f>
        <v>157.4</v>
      </c>
      <c r="Z59" s="4" cm="1">
        <f t="array" ref="Z59">INDEX('Main data'!$E$1:$AP$376,MATCH(1,('Main data'!$A$1:$A$376='EDA and Analysis 5'!$D$39)*('Main data'!$D$2:$D$376='EDA and Analysis 5'!$C59),0),MATCH('EDA and Analysis 5'!Z$40,'Main data'!$E$1:$AP$1,0))</f>
        <v>164.6</v>
      </c>
      <c r="AA59" s="4" cm="1">
        <f t="array" ref="AA59">INDEX('Main data'!$E$1:$AP$376,MATCH(1,('Main data'!$A$1:$A$376='EDA and Analysis 5'!$D$39)*('Main data'!$D$2:$D$376='EDA and Analysis 5'!$C59),0),MATCH('EDA and Analysis 5'!AA$40,'Main data'!$E$1:$AP$1,0))</f>
        <v>169.1</v>
      </c>
      <c r="AB59" s="4" cm="1">
        <f t="array" ref="AB59">INDEX('Main data'!$E$1:$AP$376,MATCH(1,('Main data'!$A$1:$A$376='EDA and Analysis 5'!$D$39)*('Main data'!$D$2:$D$376='EDA and Analysis 5'!$C59),0),MATCH('EDA and Analysis 5'!AB$40,'Main data'!$E$1:$AP$1,0))</f>
        <v>169.8</v>
      </c>
      <c r="AC59" s="4" cm="1">
        <f t="array" ref="AC59">INDEX('Main data'!$E$1:$AP$376,MATCH(1,('Main data'!$A$1:$A$376='EDA and Analysis 5'!$D$39)*('Main data'!$D$2:$D$376='EDA and Analysis 5'!$C59),0),MATCH('EDA and Analysis 5'!AC$40,'Main data'!$E$1:$AP$1,0))</f>
        <v>164.7</v>
      </c>
      <c r="AD59" s="4" cm="1">
        <f t="array" ref="AD59">INDEX('Main data'!$E$1:$AP$376,MATCH(1,('Main data'!$A$1:$A$376='EDA and Analysis 5'!$D$39)*('Main data'!$D$2:$D$376='EDA and Analysis 5'!$C59),0),MATCH('EDA and Analysis 5'!AD$40,'Main data'!$E$1:$AP$1,0))</f>
        <v>172.3</v>
      </c>
      <c r="AE59" s="41">
        <v>9889.7900000000009</v>
      </c>
    </row>
    <row r="60" spans="3:31" ht="16.5" x14ac:dyDescent="0.25">
      <c r="C60" s="4" t="s">
        <v>292</v>
      </c>
      <c r="D60" s="4" cm="1">
        <f t="array" ref="D60">INDEX('Main data'!$E$1:$AP$376,MATCH(1,('Main data'!$A$1:$A$376='EDA and Analysis 5'!$D$39)*('Main data'!$D$2:$D$376='EDA and Analysis 5'!$C60),0),MATCH('EDA and Analysis 5'!D$40,'Main data'!$E$1:$AP$1,0))</f>
        <v>162.1</v>
      </c>
      <c r="E60" s="4" cm="1">
        <f t="array" ref="E60">INDEX('Main data'!$E$1:$AP$376,MATCH(1,('Main data'!$A$1:$A$376='EDA and Analysis 5'!$D$39)*('Main data'!$D$2:$D$376='EDA and Analysis 5'!$C60),0),MATCH('EDA and Analysis 5'!E$40,'Main data'!$E$1:$AP$1,0))</f>
        <v>210.9</v>
      </c>
      <c r="F60" s="4" cm="1">
        <f t="array" ref="F60">INDEX('Main data'!$E$1:$AP$376,MATCH(1,('Main data'!$A$1:$A$376='EDA and Analysis 5'!$D$39)*('Main data'!$D$2:$D$376='EDA and Analysis 5'!$C60),0),MATCH('EDA and Analysis 5'!F$40,'Main data'!$E$1:$AP$1,0))</f>
        <v>170.6</v>
      </c>
      <c r="G60" s="4" cm="1">
        <f t="array" ref="G60">INDEX('Main data'!$E$1:$AP$376,MATCH(1,('Main data'!$A$1:$A$376='EDA and Analysis 5'!$D$39)*('Main data'!$D$2:$D$376='EDA and Analysis 5'!$C60),0),MATCH('EDA and Analysis 5'!G$40,'Main data'!$E$1:$AP$1,0))</f>
        <v>168.4</v>
      </c>
      <c r="H60" s="4" cm="1">
        <f t="array" ref="H60">INDEX('Main data'!$E$1:$AP$376,MATCH(1,('Main data'!$A$1:$A$376='EDA and Analysis 5'!$D$39)*('Main data'!$D$2:$D$376='EDA and Analysis 5'!$C60),0),MATCH('EDA and Analysis 5'!H$40,'Main data'!$E$1:$AP$1,0))</f>
        <v>182.5</v>
      </c>
      <c r="I60" s="4" cm="1">
        <f t="array" ref="I60">INDEX('Main data'!$E$1:$AP$376,MATCH(1,('Main data'!$A$1:$A$376='EDA and Analysis 5'!$D$39)*('Main data'!$D$2:$D$376='EDA and Analysis 5'!$C60),0),MATCH('EDA and Analysis 5'!I$40,'Main data'!$E$1:$AP$1,0))</f>
        <v>177.1</v>
      </c>
      <c r="J60" s="4" cm="1">
        <f t="array" ref="J60">INDEX('Main data'!$E$1:$AP$376,MATCH(1,('Main data'!$A$1:$A$376='EDA and Analysis 5'!$D$39)*('Main data'!$D$2:$D$376='EDA and Analysis 5'!$C60),0),MATCH('EDA and Analysis 5'!J$40,'Main data'!$E$1:$AP$1,0))</f>
        <v>213.1</v>
      </c>
      <c r="K60" s="4" cm="1">
        <f t="array" ref="K60">INDEX('Main data'!$E$1:$AP$376,MATCH(1,('Main data'!$A$1:$A$376='EDA and Analysis 5'!$D$39)*('Main data'!$D$2:$D$376='EDA and Analysis 5'!$C60),0),MATCH('EDA and Analysis 5'!K$40,'Main data'!$E$1:$AP$1,0))</f>
        <v>167.3</v>
      </c>
      <c r="L60" s="4" cm="1">
        <f t="array" ref="L60">INDEX('Main data'!$E$1:$AP$376,MATCH(1,('Main data'!$A$1:$A$376='EDA and Analysis 5'!$D$39)*('Main data'!$D$2:$D$376='EDA and Analysis 5'!$C60),0),MATCH('EDA and Analysis 5'!L$40,'Main data'!$E$1:$AP$1,0))</f>
        <v>122.2</v>
      </c>
      <c r="M60" s="4" cm="1">
        <f t="array" ref="M60">INDEX('Main data'!$E$1:$AP$376,MATCH(1,('Main data'!$A$1:$A$376='EDA and Analysis 5'!$D$39)*('Main data'!$D$2:$D$376='EDA and Analysis 5'!$C60),0),MATCH('EDA and Analysis 5'!M$40,'Main data'!$E$1:$AP$1,0))</f>
        <v>189.7</v>
      </c>
      <c r="N60" s="4" cm="1">
        <f t="array" ref="N60">INDEX('Main data'!$E$1:$AP$376,MATCH(1,('Main data'!$A$1:$A$376='EDA and Analysis 5'!$D$39)*('Main data'!$D$2:$D$376='EDA and Analysis 5'!$C60),0),MATCH('EDA and Analysis 5'!N$40,'Main data'!$E$1:$AP$1,0))</f>
        <v>160.5</v>
      </c>
      <c r="O60" s="4" cm="1">
        <f t="array" ref="O60">INDEX('Main data'!$E$1:$AP$376,MATCH(1,('Main data'!$A$1:$A$376='EDA and Analysis 5'!$D$39)*('Main data'!$D$2:$D$376='EDA and Analysis 5'!$C60),0),MATCH('EDA and Analysis 5'!O$40,'Main data'!$E$1:$AP$1,0))</f>
        <v>188.9</v>
      </c>
      <c r="P60" s="4" cm="1">
        <f t="array" ref="P60">INDEX('Main data'!$E$1:$AP$376,MATCH(1,('Main data'!$A$1:$A$376='EDA and Analysis 5'!$D$39)*('Main data'!$D$2:$D$376='EDA and Analysis 5'!$C60),0),MATCH('EDA and Analysis 5'!P$40,'Main data'!$E$1:$AP$1,0))</f>
        <v>180.4</v>
      </c>
      <c r="Q60" s="4" cm="1">
        <f t="array" ref="Q60">INDEX('Main data'!$E$1:$AP$376,MATCH(1,('Main data'!$A$1:$A$376='EDA and Analysis 5'!$D$39)*('Main data'!$D$2:$D$376='EDA and Analysis 5'!$C60),0),MATCH('EDA and Analysis 5'!Q$40,'Main data'!$E$1:$AP$1,0))</f>
        <v>198.7</v>
      </c>
      <c r="R60" s="4" cm="1">
        <f t="array" ref="R60">INDEX('Main data'!$E$1:$AP$376,MATCH(1,('Main data'!$A$1:$A$376='EDA and Analysis 5'!$D$39)*('Main data'!$D$2:$D$376='EDA and Analysis 5'!$C60),0),MATCH('EDA and Analysis 5'!R$40,'Main data'!$E$1:$AP$1,0))</f>
        <v>173.7</v>
      </c>
      <c r="S60" s="4" cm="1">
        <f t="array" ref="S60">INDEX('Main data'!$E$1:$AP$376,MATCH(1,('Main data'!$A$1:$A$376='EDA and Analysis 5'!$D$39)*('Main data'!$D$2:$D$376='EDA and Analysis 5'!$C60),0),MATCH('EDA and Analysis 5'!S$40,'Main data'!$E$1:$AP$1,0))</f>
        <v>160</v>
      </c>
      <c r="T60" s="4" cm="1">
        <f t="array" ref="T60">INDEX('Main data'!$E$1:$AP$376,MATCH(1,('Main data'!$A$1:$A$376='EDA and Analysis 5'!$D$39)*('Main data'!$D$2:$D$376='EDA and Analysis 5'!$C60),0),MATCH('EDA and Analysis 5'!T$40,'Main data'!$E$1:$AP$1,0))</f>
        <v>171.6</v>
      </c>
      <c r="U60" s="4" cm="1">
        <f t="array" ref="U60">INDEX('Main data'!$E$1:$AP$376,MATCH(1,('Main data'!$A$1:$A$376='EDA and Analysis 5'!$D$39)*('Main data'!$D$2:$D$376='EDA and Analysis 5'!$C60),0),MATCH('EDA and Analysis 5'!U$40,'Main data'!$E$1:$AP$1,0))</f>
        <v>169</v>
      </c>
      <c r="V60" s="4" cm="1">
        <f t="array" ref="V60">INDEX('Main data'!$E$1:$AP$376,MATCH(1,('Main data'!$A$1:$A$376='EDA and Analysis 5'!$D$39)*('Main data'!$D$2:$D$376='EDA and Analysis 5'!$C60),0),MATCH('EDA and Analysis 5'!V$40,'Main data'!$E$1:$AP$1,0))</f>
        <v>178.4</v>
      </c>
      <c r="W60" s="4" cm="1">
        <f t="array" ref="W60">INDEX('Main data'!$E$1:$AP$376,MATCH(1,('Main data'!$A$1:$A$376='EDA and Analysis 5'!$D$39)*('Main data'!$D$2:$D$376='EDA and Analysis 5'!$C60),0),MATCH('EDA and Analysis 5'!W$40,'Main data'!$E$1:$AP$1,0))</f>
        <v>164.2</v>
      </c>
      <c r="X60" s="4" cm="1">
        <f t="array" ref="X60">INDEX('Main data'!$E$1:$AP$376,MATCH(1,('Main data'!$A$1:$A$376='EDA and Analysis 5'!$D$39)*('Main data'!$D$2:$D$376='EDA and Analysis 5'!$C60),0),MATCH('EDA and Analysis 5'!X$40,'Main data'!$E$1:$AP$1,0))</f>
        <v>172.6</v>
      </c>
      <c r="Y60" s="4" cm="1">
        <f t="array" ref="Y60">INDEX('Main data'!$E$1:$AP$376,MATCH(1,('Main data'!$A$1:$A$376='EDA and Analysis 5'!$D$39)*('Main data'!$D$2:$D$376='EDA and Analysis 5'!$C60),0),MATCH('EDA and Analysis 5'!Y$40,'Main data'!$E$1:$AP$1,0))</f>
        <v>157.69999999999999</v>
      </c>
      <c r="Z60" s="4" cm="1">
        <f t="array" ref="Z60">INDEX('Main data'!$E$1:$AP$376,MATCH(1,('Main data'!$A$1:$A$376='EDA and Analysis 5'!$D$39)*('Main data'!$D$2:$D$376='EDA and Analysis 5'!$C60),0),MATCH('EDA and Analysis 5'!Z$40,'Main data'!$E$1:$AP$1,0))</f>
        <v>165.1</v>
      </c>
      <c r="AA60" s="4" cm="1">
        <f t="array" ref="AA60">INDEX('Main data'!$E$1:$AP$376,MATCH(1,('Main data'!$A$1:$A$376='EDA and Analysis 5'!$D$39)*('Main data'!$D$2:$D$376='EDA and Analysis 5'!$C60),0),MATCH('EDA and Analysis 5'!AA$40,'Main data'!$E$1:$AP$1,0))</f>
        <v>169.9</v>
      </c>
      <c r="AB60" s="4" cm="1">
        <f t="array" ref="AB60">INDEX('Main data'!$E$1:$AP$376,MATCH(1,('Main data'!$A$1:$A$376='EDA and Analysis 5'!$D$39)*('Main data'!$D$2:$D$376='EDA and Analysis 5'!$C60),0),MATCH('EDA and Analysis 5'!AB$40,'Main data'!$E$1:$AP$1,0))</f>
        <v>171.4</v>
      </c>
      <c r="AC60" s="4" cm="1">
        <f t="array" ref="AC60">INDEX('Main data'!$E$1:$AP$376,MATCH(1,('Main data'!$A$1:$A$376='EDA and Analysis 5'!$D$39)*('Main data'!$D$2:$D$376='EDA and Analysis 5'!$C60),0),MATCH('EDA and Analysis 5'!AC$40,'Main data'!$E$1:$AP$1,0))</f>
        <v>165.4</v>
      </c>
      <c r="AD60" s="4" cm="1">
        <f t="array" ref="AD60">INDEX('Main data'!$E$1:$AP$376,MATCH(1,('Main data'!$A$1:$A$376='EDA and Analysis 5'!$D$39)*('Main data'!$D$2:$D$376='EDA and Analysis 5'!$C60),0),MATCH('EDA and Analysis 5'!AD$40,'Main data'!$E$1:$AP$1,0))</f>
        <v>173.1</v>
      </c>
      <c r="AE60" s="41">
        <v>9125.41</v>
      </c>
    </row>
    <row r="61" spans="3:31" ht="16.5" x14ac:dyDescent="0.25">
      <c r="C61" s="4" t="s">
        <v>293</v>
      </c>
      <c r="D61" s="4" cm="1">
        <f t="array" ref="D61">INDEX('Main data'!$E$1:$AP$376,MATCH(1,('Main data'!$A$1:$A$376='EDA and Analysis 5'!$D$39)*('Main data'!$D$2:$D$376='EDA and Analysis 5'!$C61),0),MATCH('EDA and Analysis 5'!D$40,'Main data'!$E$1:$AP$1,0))</f>
        <v>164.9</v>
      </c>
      <c r="E61" s="4" cm="1">
        <f t="array" ref="E61">INDEX('Main data'!$E$1:$AP$376,MATCH(1,('Main data'!$A$1:$A$376='EDA and Analysis 5'!$D$39)*('Main data'!$D$2:$D$376='EDA and Analysis 5'!$C61),0),MATCH('EDA and Analysis 5'!E$40,'Main data'!$E$1:$AP$1,0))</f>
        <v>213.7</v>
      </c>
      <c r="F61" s="4" cm="1">
        <f t="array" ref="F61">INDEX('Main data'!$E$1:$AP$376,MATCH(1,('Main data'!$A$1:$A$376='EDA and Analysis 5'!$D$39)*('Main data'!$D$2:$D$376='EDA and Analysis 5'!$C61),0),MATCH('EDA and Analysis 5'!F$40,'Main data'!$E$1:$AP$1,0))</f>
        <v>170.9</v>
      </c>
      <c r="G61" s="4" cm="1">
        <f t="array" ref="G61">INDEX('Main data'!$E$1:$AP$376,MATCH(1,('Main data'!$A$1:$A$376='EDA and Analysis 5'!$D$39)*('Main data'!$D$2:$D$376='EDA and Analysis 5'!$C61),0),MATCH('EDA and Analysis 5'!G$40,'Main data'!$E$1:$AP$1,0))</f>
        <v>170.1</v>
      </c>
      <c r="H61" s="4" cm="1">
        <f t="array" ref="H61">INDEX('Main data'!$E$1:$AP$376,MATCH(1,('Main data'!$A$1:$A$376='EDA and Analysis 5'!$D$39)*('Main data'!$D$2:$D$376='EDA and Analysis 5'!$C61),0),MATCH('EDA and Analysis 5'!H$40,'Main data'!$E$1:$AP$1,0))</f>
        <v>179.3</v>
      </c>
      <c r="I61" s="4" cm="1">
        <f t="array" ref="I61">INDEX('Main data'!$E$1:$AP$376,MATCH(1,('Main data'!$A$1:$A$376='EDA and Analysis 5'!$D$39)*('Main data'!$D$2:$D$376='EDA and Analysis 5'!$C61),0),MATCH('EDA and Analysis 5'!I$40,'Main data'!$E$1:$AP$1,0))</f>
        <v>167.5</v>
      </c>
      <c r="J61" s="4" cm="1">
        <f t="array" ref="J61">INDEX('Main data'!$E$1:$AP$376,MATCH(1,('Main data'!$A$1:$A$376='EDA and Analysis 5'!$D$39)*('Main data'!$D$2:$D$376='EDA and Analysis 5'!$C61),0),MATCH('EDA and Analysis 5'!J$40,'Main data'!$E$1:$AP$1,0))</f>
        <v>220.8</v>
      </c>
      <c r="K61" s="4" cm="1">
        <f t="array" ref="K61">INDEX('Main data'!$E$1:$AP$376,MATCH(1,('Main data'!$A$1:$A$376='EDA and Analysis 5'!$D$39)*('Main data'!$D$2:$D$376='EDA and Analysis 5'!$C61),0),MATCH('EDA and Analysis 5'!K$40,'Main data'!$E$1:$AP$1,0))</f>
        <v>169.2</v>
      </c>
      <c r="L61" s="4" cm="1">
        <f t="array" ref="L61">INDEX('Main data'!$E$1:$AP$376,MATCH(1,('Main data'!$A$1:$A$376='EDA and Analysis 5'!$D$39)*('Main data'!$D$2:$D$376='EDA and Analysis 5'!$C61),0),MATCH('EDA and Analysis 5'!L$40,'Main data'!$E$1:$AP$1,0))</f>
        <v>123.1</v>
      </c>
      <c r="M61" s="4" cm="1">
        <f t="array" ref="M61">INDEX('Main data'!$E$1:$AP$376,MATCH(1,('Main data'!$A$1:$A$376='EDA and Analysis 5'!$D$39)*('Main data'!$D$2:$D$376='EDA and Analysis 5'!$C61),0),MATCH('EDA and Analysis 5'!M$40,'Main data'!$E$1:$AP$1,0))</f>
        <v>193.6</v>
      </c>
      <c r="N61" s="4" cm="1">
        <f t="array" ref="N61">INDEX('Main data'!$E$1:$AP$376,MATCH(1,('Main data'!$A$1:$A$376='EDA and Analysis 5'!$D$39)*('Main data'!$D$2:$D$376='EDA and Analysis 5'!$C61),0),MATCH('EDA and Analysis 5'!N$40,'Main data'!$E$1:$AP$1,0))</f>
        <v>161.1</v>
      </c>
      <c r="O61" s="4" cm="1">
        <f t="array" ref="O61">INDEX('Main data'!$E$1:$AP$376,MATCH(1,('Main data'!$A$1:$A$376='EDA and Analysis 5'!$D$39)*('Main data'!$D$2:$D$376='EDA and Analysis 5'!$C61),0),MATCH('EDA and Analysis 5'!O$40,'Main data'!$E$1:$AP$1,0))</f>
        <v>190.4</v>
      </c>
      <c r="P61" s="4" cm="1">
        <f t="array" ref="P61">INDEX('Main data'!$E$1:$AP$376,MATCH(1,('Main data'!$A$1:$A$376='EDA and Analysis 5'!$D$39)*('Main data'!$D$2:$D$376='EDA and Analysis 5'!$C61),0),MATCH('EDA and Analysis 5'!P$40,'Main data'!$E$1:$AP$1,0))</f>
        <v>181.8</v>
      </c>
      <c r="Q61" s="4" cm="1">
        <f t="array" ref="Q61">INDEX('Main data'!$E$1:$AP$376,MATCH(1,('Main data'!$A$1:$A$376='EDA and Analysis 5'!$D$39)*('Main data'!$D$2:$D$376='EDA and Analysis 5'!$C61),0),MATCH('EDA and Analysis 5'!Q$40,'Main data'!$E$1:$AP$1,0))</f>
        <v>199.7</v>
      </c>
      <c r="R61" s="4" cm="1">
        <f t="array" ref="R61">INDEX('Main data'!$E$1:$AP$376,MATCH(1,('Main data'!$A$1:$A$376='EDA and Analysis 5'!$D$39)*('Main data'!$D$2:$D$376='EDA and Analysis 5'!$C61),0),MATCH('EDA and Analysis 5'!R$40,'Main data'!$E$1:$AP$1,0))</f>
        <v>175</v>
      </c>
      <c r="S61" s="4" cm="1">
        <f t="array" ref="S61">INDEX('Main data'!$E$1:$AP$376,MATCH(1,('Main data'!$A$1:$A$376='EDA and Analysis 5'!$D$39)*('Main data'!$D$2:$D$376='EDA and Analysis 5'!$C61),0),MATCH('EDA and Analysis 5'!S$40,'Main data'!$E$1:$AP$1,0))</f>
        <v>161.69999999999999</v>
      </c>
      <c r="T61" s="4" cm="1">
        <f t="array" ref="T61">INDEX('Main data'!$E$1:$AP$376,MATCH(1,('Main data'!$A$1:$A$376='EDA and Analysis 5'!$D$39)*('Main data'!$D$2:$D$376='EDA and Analysis 5'!$C61),0),MATCH('EDA and Analysis 5'!T$40,'Main data'!$E$1:$AP$1,0))</f>
        <v>173</v>
      </c>
      <c r="U61" s="4" cm="1">
        <f t="array" ref="U61">INDEX('Main data'!$E$1:$AP$376,MATCH(1,('Main data'!$A$1:$A$376='EDA and Analysis 5'!$D$39)*('Main data'!$D$2:$D$376='EDA and Analysis 5'!$C61),0),MATCH('EDA and Analysis 5'!U$40,'Main data'!$E$1:$AP$1,0))</f>
        <v>169.5</v>
      </c>
      <c r="V61" s="4" cm="1">
        <f t="array" ref="V61">INDEX('Main data'!$E$1:$AP$376,MATCH(1,('Main data'!$A$1:$A$376='EDA and Analysis 5'!$D$39)*('Main data'!$D$2:$D$376='EDA and Analysis 5'!$C61),0),MATCH('EDA and Analysis 5'!V$40,'Main data'!$E$1:$AP$1,0))</f>
        <v>179.2</v>
      </c>
      <c r="W61" s="4" cm="1">
        <f t="array" ref="W61">INDEX('Main data'!$E$1:$AP$376,MATCH(1,('Main data'!$A$1:$A$376='EDA and Analysis 5'!$D$39)*('Main data'!$D$2:$D$376='EDA and Analysis 5'!$C61),0),MATCH('EDA and Analysis 5'!W$40,'Main data'!$E$1:$AP$1,0))</f>
        <v>165</v>
      </c>
      <c r="X61" s="4" cm="1">
        <f t="array" ref="X61">INDEX('Main data'!$E$1:$AP$376,MATCH(1,('Main data'!$A$1:$A$376='EDA and Analysis 5'!$D$39)*('Main data'!$D$2:$D$376='EDA and Analysis 5'!$C61),0),MATCH('EDA and Analysis 5'!X$40,'Main data'!$E$1:$AP$1,0))</f>
        <v>173.8</v>
      </c>
      <c r="Y61" s="4" cm="1">
        <f t="array" ref="Y61">INDEX('Main data'!$E$1:$AP$376,MATCH(1,('Main data'!$A$1:$A$376='EDA and Analysis 5'!$D$39)*('Main data'!$D$2:$D$376='EDA and Analysis 5'!$C61),0),MATCH('EDA and Analysis 5'!Y$40,'Main data'!$E$1:$AP$1,0))</f>
        <v>158.19999999999999</v>
      </c>
      <c r="Z61" s="4" cm="1">
        <f t="array" ref="Z61">INDEX('Main data'!$E$1:$AP$376,MATCH(1,('Main data'!$A$1:$A$376='EDA and Analysis 5'!$D$39)*('Main data'!$D$2:$D$376='EDA and Analysis 5'!$C61),0),MATCH('EDA and Analysis 5'!Z$40,'Main data'!$E$1:$AP$1,0))</f>
        <v>165.8</v>
      </c>
      <c r="AA61" s="4" cm="1">
        <f t="array" ref="AA61">INDEX('Main data'!$E$1:$AP$376,MATCH(1,('Main data'!$A$1:$A$376='EDA and Analysis 5'!$D$39)*('Main data'!$D$2:$D$376='EDA and Analysis 5'!$C61),0),MATCH('EDA and Analysis 5'!AA$40,'Main data'!$E$1:$AP$1,0))</f>
        <v>170.9</v>
      </c>
      <c r="AB61" s="4" cm="1">
        <f t="array" ref="AB61">INDEX('Main data'!$E$1:$AP$376,MATCH(1,('Main data'!$A$1:$A$376='EDA and Analysis 5'!$D$39)*('Main data'!$D$2:$D$376='EDA and Analysis 5'!$C61),0),MATCH('EDA and Analysis 5'!AB$40,'Main data'!$E$1:$AP$1,0))</f>
        <v>171.1</v>
      </c>
      <c r="AC61" s="4" cm="1">
        <f t="array" ref="AC61">INDEX('Main data'!$E$1:$AP$376,MATCH(1,('Main data'!$A$1:$A$376='EDA and Analysis 5'!$D$39)*('Main data'!$D$2:$D$376='EDA and Analysis 5'!$C61),0),MATCH('EDA and Analysis 5'!AC$40,'Main data'!$E$1:$AP$1,0))</f>
        <v>166.1</v>
      </c>
      <c r="AD61" s="4" cm="1">
        <f t="array" ref="AD61">INDEX('Main data'!$E$1:$AP$376,MATCH(1,('Main data'!$A$1:$A$376='EDA and Analysis 5'!$D$39)*('Main data'!$D$2:$D$376='EDA and Analysis 5'!$C61),0),MATCH('EDA and Analysis 5'!AD$40,'Main data'!$E$1:$AP$1,0))</f>
        <v>174.1</v>
      </c>
      <c r="AE61" s="41">
        <v>8301.36</v>
      </c>
    </row>
    <row r="62" spans="3:31" ht="16.5" x14ac:dyDescent="0.25">
      <c r="C62" s="4" t="s">
        <v>294</v>
      </c>
      <c r="D62" s="4" cm="1">
        <f t="array" ref="D62">INDEX('Main data'!$E$1:$AP$376,MATCH(1,('Main data'!$A$1:$A$376='EDA and Analysis 5'!$D$39)*('Main data'!$D$2:$D$376='EDA and Analysis 5'!$C62),0),MATCH('EDA and Analysis 5'!D$40,'Main data'!$E$1:$AP$1,0))</f>
        <v>166.4</v>
      </c>
      <c r="E62" s="4" cm="1">
        <f t="array" ref="E62">INDEX('Main data'!$E$1:$AP$376,MATCH(1,('Main data'!$A$1:$A$376='EDA and Analysis 5'!$D$39)*('Main data'!$D$2:$D$376='EDA and Analysis 5'!$C62),0),MATCH('EDA and Analysis 5'!E$40,'Main data'!$E$1:$AP$1,0))</f>
        <v>214.9</v>
      </c>
      <c r="F62" s="4" cm="1">
        <f t="array" ref="F62">INDEX('Main data'!$E$1:$AP$376,MATCH(1,('Main data'!$A$1:$A$376='EDA and Analysis 5'!$D$39)*('Main data'!$D$2:$D$376='EDA and Analysis 5'!$C62),0),MATCH('EDA and Analysis 5'!F$40,'Main data'!$E$1:$AP$1,0))</f>
        <v>171.9</v>
      </c>
      <c r="G62" s="4" cm="1">
        <f t="array" ref="G62">INDEX('Main data'!$E$1:$AP$376,MATCH(1,('Main data'!$A$1:$A$376='EDA and Analysis 5'!$D$39)*('Main data'!$D$2:$D$376='EDA and Analysis 5'!$C62),0),MATCH('EDA and Analysis 5'!G$40,'Main data'!$E$1:$AP$1,0))</f>
        <v>171</v>
      </c>
      <c r="H62" s="4" cm="1">
        <f t="array" ref="H62">INDEX('Main data'!$E$1:$AP$376,MATCH(1,('Main data'!$A$1:$A$376='EDA and Analysis 5'!$D$39)*('Main data'!$D$2:$D$376='EDA and Analysis 5'!$C62),0),MATCH('EDA and Analysis 5'!H$40,'Main data'!$E$1:$AP$1,0))</f>
        <v>177.7</v>
      </c>
      <c r="I62" s="4" cm="1">
        <f t="array" ref="I62">INDEX('Main data'!$E$1:$AP$376,MATCH(1,('Main data'!$A$1:$A$376='EDA and Analysis 5'!$D$39)*('Main data'!$D$2:$D$376='EDA and Analysis 5'!$C62),0),MATCH('EDA and Analysis 5'!I$40,'Main data'!$E$1:$AP$1,0))</f>
        <v>165.7</v>
      </c>
      <c r="J62" s="4" cm="1">
        <f t="array" ref="J62">INDEX('Main data'!$E$1:$AP$376,MATCH(1,('Main data'!$A$1:$A$376='EDA and Analysis 5'!$D$39)*('Main data'!$D$2:$D$376='EDA and Analysis 5'!$C62),0),MATCH('EDA and Analysis 5'!J$40,'Main data'!$E$1:$AP$1,0))</f>
        <v>228.6</v>
      </c>
      <c r="K62" s="4" cm="1">
        <f t="array" ref="K62">INDEX('Main data'!$E$1:$AP$376,MATCH(1,('Main data'!$A$1:$A$376='EDA and Analysis 5'!$D$39)*('Main data'!$D$2:$D$376='EDA and Analysis 5'!$C62),0),MATCH('EDA and Analysis 5'!K$40,'Main data'!$E$1:$AP$1,0))</f>
        <v>169.9</v>
      </c>
      <c r="L62" s="4" cm="1">
        <f t="array" ref="L62">INDEX('Main data'!$E$1:$AP$376,MATCH(1,('Main data'!$A$1:$A$376='EDA and Analysis 5'!$D$39)*('Main data'!$D$2:$D$376='EDA and Analysis 5'!$C62),0),MATCH('EDA and Analysis 5'!L$40,'Main data'!$E$1:$AP$1,0))</f>
        <v>123.4</v>
      </c>
      <c r="M62" s="4" cm="1">
        <f t="array" ref="M62">INDEX('Main data'!$E$1:$AP$376,MATCH(1,('Main data'!$A$1:$A$376='EDA and Analysis 5'!$D$39)*('Main data'!$D$2:$D$376='EDA and Analysis 5'!$C62),0),MATCH('EDA and Analysis 5'!M$40,'Main data'!$E$1:$AP$1,0))</f>
        <v>196.4</v>
      </c>
      <c r="N62" s="4" cm="1">
        <f t="array" ref="N62">INDEX('Main data'!$E$1:$AP$376,MATCH(1,('Main data'!$A$1:$A$376='EDA and Analysis 5'!$D$39)*('Main data'!$D$2:$D$376='EDA and Analysis 5'!$C62),0),MATCH('EDA and Analysis 5'!N$40,'Main data'!$E$1:$AP$1,0))</f>
        <v>161.6</v>
      </c>
      <c r="O62" s="4" cm="1">
        <f t="array" ref="O62">INDEX('Main data'!$E$1:$AP$376,MATCH(1,('Main data'!$A$1:$A$376='EDA and Analysis 5'!$D$39)*('Main data'!$D$2:$D$376='EDA and Analysis 5'!$C62),0),MATCH('EDA and Analysis 5'!O$40,'Main data'!$E$1:$AP$1,0))</f>
        <v>191.5</v>
      </c>
      <c r="P62" s="4" cm="1">
        <f t="array" ref="P62">INDEX('Main data'!$E$1:$AP$376,MATCH(1,('Main data'!$A$1:$A$376='EDA and Analysis 5'!$D$39)*('Main data'!$D$2:$D$376='EDA and Analysis 5'!$C62),0),MATCH('EDA and Analysis 5'!P$40,'Main data'!$E$1:$AP$1,0))</f>
        <v>183.3</v>
      </c>
      <c r="Q62" s="4" cm="1">
        <f t="array" ref="Q62">INDEX('Main data'!$E$1:$AP$376,MATCH(1,('Main data'!$A$1:$A$376='EDA and Analysis 5'!$D$39)*('Main data'!$D$2:$D$376='EDA and Analysis 5'!$C62),0),MATCH('EDA and Analysis 5'!Q$40,'Main data'!$E$1:$AP$1,0))</f>
        <v>200.1</v>
      </c>
      <c r="R62" s="4" cm="1">
        <f t="array" ref="R62">INDEX('Main data'!$E$1:$AP$376,MATCH(1,('Main data'!$A$1:$A$376='EDA and Analysis 5'!$D$39)*('Main data'!$D$2:$D$376='EDA and Analysis 5'!$C62),0),MATCH('EDA and Analysis 5'!R$40,'Main data'!$E$1:$AP$1,0))</f>
        <v>175.5</v>
      </c>
      <c r="S62" s="4" cm="1">
        <f t="array" ref="S62">INDEX('Main data'!$E$1:$AP$376,MATCH(1,('Main data'!$A$1:$A$376='EDA and Analysis 5'!$D$39)*('Main data'!$D$2:$D$376='EDA and Analysis 5'!$C62),0),MATCH('EDA and Analysis 5'!S$40,'Main data'!$E$1:$AP$1,0))</f>
        <v>162.6</v>
      </c>
      <c r="T62" s="4" cm="1">
        <f t="array" ref="T62">INDEX('Main data'!$E$1:$AP$376,MATCH(1,('Main data'!$A$1:$A$376='EDA and Analysis 5'!$D$39)*('Main data'!$D$2:$D$376='EDA and Analysis 5'!$C62),0),MATCH('EDA and Analysis 5'!T$40,'Main data'!$E$1:$AP$1,0))</f>
        <v>173.6</v>
      </c>
      <c r="U62" s="4" cm="1">
        <f t="array" ref="U62">INDEX('Main data'!$E$1:$AP$376,MATCH(1,('Main data'!$A$1:$A$376='EDA and Analysis 5'!$D$39)*('Main data'!$D$2:$D$376='EDA and Analysis 5'!$C62),0),MATCH('EDA and Analysis 5'!U$40,'Main data'!$E$1:$AP$1,0))</f>
        <v>171.2</v>
      </c>
      <c r="V62" s="4" cm="1">
        <f t="array" ref="V62">INDEX('Main data'!$E$1:$AP$376,MATCH(1,('Main data'!$A$1:$A$376='EDA and Analysis 5'!$D$39)*('Main data'!$D$2:$D$376='EDA and Analysis 5'!$C62),0),MATCH('EDA and Analysis 5'!V$40,'Main data'!$E$1:$AP$1,0))</f>
        <v>180</v>
      </c>
      <c r="W62" s="4" cm="1">
        <f t="array" ref="W62">INDEX('Main data'!$E$1:$AP$376,MATCH(1,('Main data'!$A$1:$A$376='EDA and Analysis 5'!$D$39)*('Main data'!$D$2:$D$376='EDA and Analysis 5'!$C62),0),MATCH('EDA and Analysis 5'!W$40,'Main data'!$E$1:$AP$1,0))</f>
        <v>166</v>
      </c>
      <c r="X62" s="4" cm="1">
        <f t="array" ref="X62">INDEX('Main data'!$E$1:$AP$376,MATCH(1,('Main data'!$A$1:$A$376='EDA and Analysis 5'!$D$39)*('Main data'!$D$2:$D$376='EDA and Analysis 5'!$C62),0),MATCH('EDA and Analysis 5'!X$40,'Main data'!$E$1:$AP$1,0))</f>
        <v>174.7</v>
      </c>
      <c r="Y62" s="4" cm="1">
        <f t="array" ref="Y62">INDEX('Main data'!$E$1:$AP$376,MATCH(1,('Main data'!$A$1:$A$376='EDA and Analysis 5'!$D$39)*('Main data'!$D$2:$D$376='EDA and Analysis 5'!$C62),0),MATCH('EDA and Analysis 5'!Y$40,'Main data'!$E$1:$AP$1,0))</f>
        <v>158.80000000000001</v>
      </c>
      <c r="Z62" s="4" cm="1">
        <f t="array" ref="Z62">INDEX('Main data'!$E$1:$AP$376,MATCH(1,('Main data'!$A$1:$A$376='EDA and Analysis 5'!$D$39)*('Main data'!$D$2:$D$376='EDA and Analysis 5'!$C62),0),MATCH('EDA and Analysis 5'!Z$40,'Main data'!$E$1:$AP$1,0))</f>
        <v>166.3</v>
      </c>
      <c r="AA62" s="4" cm="1">
        <f t="array" ref="AA62">INDEX('Main data'!$E$1:$AP$376,MATCH(1,('Main data'!$A$1:$A$376='EDA and Analysis 5'!$D$39)*('Main data'!$D$2:$D$376='EDA and Analysis 5'!$C62),0),MATCH('EDA and Analysis 5'!AA$40,'Main data'!$E$1:$AP$1,0))</f>
        <v>171.2</v>
      </c>
      <c r="AB62" s="4" cm="1">
        <f t="array" ref="AB62">INDEX('Main data'!$E$1:$AP$376,MATCH(1,('Main data'!$A$1:$A$376='EDA and Analysis 5'!$D$39)*('Main data'!$D$2:$D$376='EDA and Analysis 5'!$C62),0),MATCH('EDA and Analysis 5'!AB$40,'Main data'!$E$1:$AP$1,0))</f>
        <v>172.3</v>
      </c>
      <c r="AC62" s="4" cm="1">
        <f t="array" ref="AC62">INDEX('Main data'!$E$1:$AP$376,MATCH(1,('Main data'!$A$1:$A$376='EDA and Analysis 5'!$D$39)*('Main data'!$D$2:$D$376='EDA and Analysis 5'!$C62),0),MATCH('EDA and Analysis 5'!AC$40,'Main data'!$E$1:$AP$1,0))</f>
        <v>166.8</v>
      </c>
      <c r="AD62" s="4" cm="1">
        <f t="array" ref="AD62">INDEX('Main data'!$E$1:$AP$376,MATCH(1,('Main data'!$A$1:$A$376='EDA and Analysis 5'!$D$39)*('Main data'!$D$2:$D$376='EDA and Analysis 5'!$C62),0),MATCH('EDA and Analysis 5'!AD$40,'Main data'!$E$1:$AP$1,0))</f>
        <v>175.3</v>
      </c>
      <c r="AE62" s="41">
        <v>9124.49</v>
      </c>
    </row>
    <row r="63" spans="3:31" ht="16.5" x14ac:dyDescent="0.25">
      <c r="C63" s="4" t="s">
        <v>295</v>
      </c>
      <c r="D63" s="4" cm="1">
        <f t="array" ref="D63">INDEX('Main data'!$E$1:$AP$376,MATCH(1,('Main data'!$A$1:$A$376='EDA and Analysis 5'!$D$39)*('Main data'!$D$2:$D$376='EDA and Analysis 5'!$C63),0),MATCH('EDA and Analysis 5'!D$40,'Main data'!$E$1:$AP$1,0))</f>
        <v>168.4</v>
      </c>
      <c r="E63" s="4" cm="1">
        <f t="array" ref="E63">INDEX('Main data'!$E$1:$AP$376,MATCH(1,('Main data'!$A$1:$A$376='EDA and Analysis 5'!$D$39)*('Main data'!$D$2:$D$376='EDA and Analysis 5'!$C63),0),MATCH('EDA and Analysis 5'!E$40,'Main data'!$E$1:$AP$1,0))</f>
        <v>213.4</v>
      </c>
      <c r="F63" s="4" cm="1">
        <f t="array" ref="F63">INDEX('Main data'!$E$1:$AP$376,MATCH(1,('Main data'!$A$1:$A$376='EDA and Analysis 5'!$D$39)*('Main data'!$D$2:$D$376='EDA and Analysis 5'!$C63),0),MATCH('EDA and Analysis 5'!F$40,'Main data'!$E$1:$AP$1,0))</f>
        <v>183.2</v>
      </c>
      <c r="G63" s="4" cm="1">
        <f t="array" ref="G63">INDEX('Main data'!$E$1:$AP$376,MATCH(1,('Main data'!$A$1:$A$376='EDA and Analysis 5'!$D$39)*('Main data'!$D$2:$D$376='EDA and Analysis 5'!$C63),0),MATCH('EDA and Analysis 5'!G$40,'Main data'!$E$1:$AP$1,0))</f>
        <v>172.3</v>
      </c>
      <c r="H63" s="4" cm="1">
        <f t="array" ref="H63">INDEX('Main data'!$E$1:$AP$376,MATCH(1,('Main data'!$A$1:$A$376='EDA and Analysis 5'!$D$39)*('Main data'!$D$2:$D$376='EDA and Analysis 5'!$C63),0),MATCH('EDA and Analysis 5'!H$40,'Main data'!$E$1:$AP$1,0))</f>
        <v>180</v>
      </c>
      <c r="I63" s="4" cm="1">
        <f t="array" ref="I63">INDEX('Main data'!$E$1:$AP$376,MATCH(1,('Main data'!$A$1:$A$376='EDA and Analysis 5'!$D$39)*('Main data'!$D$2:$D$376='EDA and Analysis 5'!$C63),0),MATCH('EDA and Analysis 5'!I$40,'Main data'!$E$1:$AP$1,0))</f>
        <v>162.6</v>
      </c>
      <c r="J63" s="4" cm="1">
        <f t="array" ref="J63">INDEX('Main data'!$E$1:$AP$376,MATCH(1,('Main data'!$A$1:$A$376='EDA and Analysis 5'!$D$39)*('Main data'!$D$2:$D$376='EDA and Analysis 5'!$C63),0),MATCH('EDA and Analysis 5'!J$40,'Main data'!$E$1:$AP$1,0))</f>
        <v>205.5</v>
      </c>
      <c r="K63" s="4" cm="1">
        <f t="array" ref="K63">INDEX('Main data'!$E$1:$AP$376,MATCH(1,('Main data'!$A$1:$A$376='EDA and Analysis 5'!$D$39)*('Main data'!$D$2:$D$376='EDA and Analysis 5'!$C63),0),MATCH('EDA and Analysis 5'!K$40,'Main data'!$E$1:$AP$1,0))</f>
        <v>171</v>
      </c>
      <c r="L63" s="4" cm="1">
        <f t="array" ref="L63">INDEX('Main data'!$E$1:$AP$376,MATCH(1,('Main data'!$A$1:$A$376='EDA and Analysis 5'!$D$39)*('Main data'!$D$2:$D$376='EDA and Analysis 5'!$C63),0),MATCH('EDA and Analysis 5'!L$40,'Main data'!$E$1:$AP$1,0))</f>
        <v>123.4</v>
      </c>
      <c r="M63" s="4" cm="1">
        <f t="array" ref="M63">INDEX('Main data'!$E$1:$AP$376,MATCH(1,('Main data'!$A$1:$A$376='EDA and Analysis 5'!$D$39)*('Main data'!$D$2:$D$376='EDA and Analysis 5'!$C63),0),MATCH('EDA and Analysis 5'!M$40,'Main data'!$E$1:$AP$1,0))</f>
        <v>198.8</v>
      </c>
      <c r="N63" s="4" cm="1">
        <f t="array" ref="N63">INDEX('Main data'!$E$1:$AP$376,MATCH(1,('Main data'!$A$1:$A$376='EDA and Analysis 5'!$D$39)*('Main data'!$D$2:$D$376='EDA and Analysis 5'!$C63),0),MATCH('EDA and Analysis 5'!N$40,'Main data'!$E$1:$AP$1,0))</f>
        <v>162.1</v>
      </c>
      <c r="O63" s="4" cm="1">
        <f t="array" ref="O63">INDEX('Main data'!$E$1:$AP$376,MATCH(1,('Main data'!$A$1:$A$376='EDA and Analysis 5'!$D$39)*('Main data'!$D$2:$D$376='EDA and Analysis 5'!$C63),0),MATCH('EDA and Analysis 5'!O$40,'Main data'!$E$1:$AP$1,0))</f>
        <v>192.4</v>
      </c>
      <c r="P63" s="4" cm="1">
        <f t="array" ref="P63">INDEX('Main data'!$E$1:$AP$376,MATCH(1,('Main data'!$A$1:$A$376='EDA and Analysis 5'!$D$39)*('Main data'!$D$2:$D$376='EDA and Analysis 5'!$C63),0),MATCH('EDA and Analysis 5'!P$40,'Main data'!$E$1:$AP$1,0))</f>
        <v>181.3</v>
      </c>
      <c r="Q63" s="4" cm="1">
        <f t="array" ref="Q63">INDEX('Main data'!$E$1:$AP$376,MATCH(1,('Main data'!$A$1:$A$376='EDA and Analysis 5'!$D$39)*('Main data'!$D$2:$D$376='EDA and Analysis 5'!$C63),0),MATCH('EDA and Analysis 5'!Q$40,'Main data'!$E$1:$AP$1,0))</f>
        <v>200.6</v>
      </c>
      <c r="R63" s="4" cm="1">
        <f t="array" ref="R63">INDEX('Main data'!$E$1:$AP$376,MATCH(1,('Main data'!$A$1:$A$376='EDA and Analysis 5'!$D$39)*('Main data'!$D$2:$D$376='EDA and Analysis 5'!$C63),0),MATCH('EDA and Analysis 5'!R$40,'Main data'!$E$1:$AP$1,0))</f>
        <v>176.7</v>
      </c>
      <c r="S63" s="4" cm="1">
        <f t="array" ref="S63">INDEX('Main data'!$E$1:$AP$376,MATCH(1,('Main data'!$A$1:$A$376='EDA and Analysis 5'!$D$39)*('Main data'!$D$2:$D$376='EDA and Analysis 5'!$C63),0),MATCH('EDA and Analysis 5'!S$40,'Main data'!$E$1:$AP$1,0))</f>
        <v>163.5</v>
      </c>
      <c r="T63" s="4" cm="1">
        <f t="array" ref="T63">INDEX('Main data'!$E$1:$AP$376,MATCH(1,('Main data'!$A$1:$A$376='EDA and Analysis 5'!$D$39)*('Main data'!$D$2:$D$376='EDA and Analysis 5'!$C63),0),MATCH('EDA and Analysis 5'!T$40,'Main data'!$E$1:$AP$1,0))</f>
        <v>174.7</v>
      </c>
      <c r="U63" s="4" cm="1">
        <f t="array" ref="U63">INDEX('Main data'!$E$1:$AP$376,MATCH(1,('Main data'!$A$1:$A$376='EDA and Analysis 5'!$D$39)*('Main data'!$D$2:$D$376='EDA and Analysis 5'!$C63),0),MATCH('EDA and Analysis 5'!U$40,'Main data'!$E$1:$AP$1,0))</f>
        <v>171.8</v>
      </c>
      <c r="V63" s="4" cm="1">
        <f t="array" ref="V63">INDEX('Main data'!$E$1:$AP$376,MATCH(1,('Main data'!$A$1:$A$376='EDA and Analysis 5'!$D$39)*('Main data'!$D$2:$D$376='EDA and Analysis 5'!$C63),0),MATCH('EDA and Analysis 5'!V$40,'Main data'!$E$1:$AP$1,0))</f>
        <v>180.3</v>
      </c>
      <c r="W63" s="4" cm="1">
        <f t="array" ref="W63">INDEX('Main data'!$E$1:$AP$376,MATCH(1,('Main data'!$A$1:$A$376='EDA and Analysis 5'!$D$39)*('Main data'!$D$2:$D$376='EDA and Analysis 5'!$C63),0),MATCH('EDA and Analysis 5'!W$40,'Main data'!$E$1:$AP$1,0))</f>
        <v>166.9</v>
      </c>
      <c r="X63" s="4" cm="1">
        <f t="array" ref="X63">INDEX('Main data'!$E$1:$AP$376,MATCH(1,('Main data'!$A$1:$A$376='EDA and Analysis 5'!$D$39)*('Main data'!$D$2:$D$376='EDA and Analysis 5'!$C63),0),MATCH('EDA and Analysis 5'!X$40,'Main data'!$E$1:$AP$1,0))</f>
        <v>175.8</v>
      </c>
      <c r="Y63" s="4" cm="1">
        <f t="array" ref="Y63">INDEX('Main data'!$E$1:$AP$376,MATCH(1,('Main data'!$A$1:$A$376='EDA and Analysis 5'!$D$39)*('Main data'!$D$2:$D$376='EDA and Analysis 5'!$C63),0),MATCH('EDA and Analysis 5'!Y$40,'Main data'!$E$1:$AP$1,0))</f>
        <v>158.9</v>
      </c>
      <c r="Z63" s="4" cm="1">
        <f t="array" ref="Z63">INDEX('Main data'!$E$1:$AP$376,MATCH(1,('Main data'!$A$1:$A$376='EDA and Analysis 5'!$D$39)*('Main data'!$D$2:$D$376='EDA and Analysis 5'!$C63),0),MATCH('EDA and Analysis 5'!Z$40,'Main data'!$E$1:$AP$1,0))</f>
        <v>166.7</v>
      </c>
      <c r="AA63" s="4" cm="1">
        <f t="array" ref="AA63">INDEX('Main data'!$E$1:$AP$376,MATCH(1,('Main data'!$A$1:$A$376='EDA and Analysis 5'!$D$39)*('Main data'!$D$2:$D$376='EDA and Analysis 5'!$C63),0),MATCH('EDA and Analysis 5'!AA$40,'Main data'!$E$1:$AP$1,0))</f>
        <v>171.5</v>
      </c>
      <c r="AB63" s="4" cm="1">
        <f t="array" ref="AB63">INDEX('Main data'!$E$1:$AP$376,MATCH(1,('Main data'!$A$1:$A$376='EDA and Analysis 5'!$D$39)*('Main data'!$D$2:$D$376='EDA and Analysis 5'!$C63),0),MATCH('EDA and Analysis 5'!AB$40,'Main data'!$E$1:$AP$1,0))</f>
        <v>173.8</v>
      </c>
      <c r="AC63" s="4" cm="1">
        <f t="array" ref="AC63">INDEX('Main data'!$E$1:$AP$376,MATCH(1,('Main data'!$A$1:$A$376='EDA and Analysis 5'!$D$39)*('Main data'!$D$2:$D$376='EDA and Analysis 5'!$C63),0),MATCH('EDA and Analysis 5'!AC$40,'Main data'!$E$1:$AP$1,0))</f>
        <v>167.4</v>
      </c>
      <c r="AD63" s="4" cm="1">
        <f t="array" ref="AD63">INDEX('Main data'!$E$1:$AP$376,MATCH(1,('Main data'!$A$1:$A$376='EDA and Analysis 5'!$D$39)*('Main data'!$D$2:$D$376='EDA and Analysis 5'!$C63),0),MATCH('EDA and Analysis 5'!AD$40,'Main data'!$E$1:$AP$1,0))</f>
        <v>174.1</v>
      </c>
      <c r="AE63" s="41">
        <v>8470.56</v>
      </c>
    </row>
    <row r="64" spans="3:31" ht="16.5" x14ac:dyDescent="0.25">
      <c r="C64" s="4" t="s">
        <v>296</v>
      </c>
      <c r="D64" s="4" cm="1">
        <f t="array" ref="D64">INDEX('Main data'!$E$1:$AP$376,MATCH(1,('Main data'!$A$1:$A$376='EDA and Analysis 5'!$D$39)*('Main data'!$D$2:$D$376='EDA and Analysis 5'!$C64),0),MATCH('EDA and Analysis 5'!D$40,'Main data'!$E$1:$AP$1,0))</f>
        <v>170.2</v>
      </c>
      <c r="E64" s="4" cm="1">
        <f t="array" ref="E64">INDEX('Main data'!$E$1:$AP$376,MATCH(1,('Main data'!$A$1:$A$376='EDA and Analysis 5'!$D$39)*('Main data'!$D$2:$D$376='EDA and Analysis 5'!$C64),0),MATCH('EDA and Analysis 5'!E$40,'Main data'!$E$1:$AP$1,0))</f>
        <v>212.9</v>
      </c>
      <c r="F64" s="4" cm="1">
        <f t="array" ref="F64">INDEX('Main data'!$E$1:$AP$376,MATCH(1,('Main data'!$A$1:$A$376='EDA and Analysis 5'!$D$39)*('Main data'!$D$2:$D$376='EDA and Analysis 5'!$C64),0),MATCH('EDA and Analysis 5'!F$40,'Main data'!$E$1:$AP$1,0))</f>
        <v>191.9</v>
      </c>
      <c r="G64" s="4" cm="1">
        <f t="array" ref="G64">INDEX('Main data'!$E$1:$AP$376,MATCH(1,('Main data'!$A$1:$A$376='EDA and Analysis 5'!$D$39)*('Main data'!$D$2:$D$376='EDA and Analysis 5'!$C64),0),MATCH('EDA and Analysis 5'!G$40,'Main data'!$E$1:$AP$1,0))</f>
        <v>173.9</v>
      </c>
      <c r="H64" s="4" cm="1">
        <f t="array" ref="H64">INDEX('Main data'!$E$1:$AP$376,MATCH(1,('Main data'!$A$1:$A$376='EDA and Analysis 5'!$D$39)*('Main data'!$D$2:$D$376='EDA and Analysis 5'!$C64),0),MATCH('EDA and Analysis 5'!H$40,'Main data'!$E$1:$AP$1,0))</f>
        <v>179.1</v>
      </c>
      <c r="I64" s="4" cm="1">
        <f t="array" ref="I64">INDEX('Main data'!$E$1:$AP$376,MATCH(1,('Main data'!$A$1:$A$376='EDA and Analysis 5'!$D$39)*('Main data'!$D$2:$D$376='EDA and Analysis 5'!$C64),0),MATCH('EDA and Analysis 5'!I$40,'Main data'!$E$1:$AP$1,0))</f>
        <v>159.5</v>
      </c>
      <c r="J64" s="4" cm="1">
        <f t="array" ref="J64">INDEX('Main data'!$E$1:$AP$376,MATCH(1,('Main data'!$A$1:$A$376='EDA and Analysis 5'!$D$39)*('Main data'!$D$2:$D$376='EDA and Analysis 5'!$C64),0),MATCH('EDA and Analysis 5'!J$40,'Main data'!$E$1:$AP$1,0))</f>
        <v>178.7</v>
      </c>
      <c r="K64" s="4" cm="1">
        <f t="array" ref="K64">INDEX('Main data'!$E$1:$AP$376,MATCH(1,('Main data'!$A$1:$A$376='EDA and Analysis 5'!$D$39)*('Main data'!$D$2:$D$376='EDA and Analysis 5'!$C64),0),MATCH('EDA and Analysis 5'!K$40,'Main data'!$E$1:$AP$1,0))</f>
        <v>171.3</v>
      </c>
      <c r="L64" s="4" cm="1">
        <f t="array" ref="L64">INDEX('Main data'!$E$1:$AP$376,MATCH(1,('Main data'!$A$1:$A$376='EDA and Analysis 5'!$D$39)*('Main data'!$D$2:$D$376='EDA and Analysis 5'!$C64),0),MATCH('EDA and Analysis 5'!L$40,'Main data'!$E$1:$AP$1,0))</f>
        <v>123.1</v>
      </c>
      <c r="M64" s="4" cm="1">
        <f t="array" ref="M64">INDEX('Main data'!$E$1:$AP$376,MATCH(1,('Main data'!$A$1:$A$376='EDA and Analysis 5'!$D$39)*('Main data'!$D$2:$D$376='EDA and Analysis 5'!$C64),0),MATCH('EDA and Analysis 5'!M$40,'Main data'!$E$1:$AP$1,0))</f>
        <v>200.5</v>
      </c>
      <c r="N64" s="4" cm="1">
        <f t="array" ref="N64">INDEX('Main data'!$E$1:$AP$376,MATCH(1,('Main data'!$A$1:$A$376='EDA and Analysis 5'!$D$39)*('Main data'!$D$2:$D$376='EDA and Analysis 5'!$C64),0),MATCH('EDA and Analysis 5'!N$40,'Main data'!$E$1:$AP$1,0))</f>
        <v>162.80000000000001</v>
      </c>
      <c r="O64" s="4" cm="1">
        <f t="array" ref="O64">INDEX('Main data'!$E$1:$AP$376,MATCH(1,('Main data'!$A$1:$A$376='EDA and Analysis 5'!$D$39)*('Main data'!$D$2:$D$376='EDA and Analysis 5'!$C64),0),MATCH('EDA and Analysis 5'!O$40,'Main data'!$E$1:$AP$1,0))</f>
        <v>193.3</v>
      </c>
      <c r="P64" s="4" cm="1">
        <f t="array" ref="P64">INDEX('Main data'!$E$1:$AP$376,MATCH(1,('Main data'!$A$1:$A$376='EDA and Analysis 5'!$D$39)*('Main data'!$D$2:$D$376='EDA and Analysis 5'!$C64),0),MATCH('EDA and Analysis 5'!P$40,'Main data'!$E$1:$AP$1,0))</f>
        <v>178.6</v>
      </c>
      <c r="Q64" s="4" cm="1">
        <f t="array" ref="Q64">INDEX('Main data'!$E$1:$AP$376,MATCH(1,('Main data'!$A$1:$A$376='EDA and Analysis 5'!$D$39)*('Main data'!$D$2:$D$376='EDA and Analysis 5'!$C64),0),MATCH('EDA and Analysis 5'!Q$40,'Main data'!$E$1:$AP$1,0))</f>
        <v>201.1</v>
      </c>
      <c r="R64" s="4" cm="1">
        <f t="array" ref="R64">INDEX('Main data'!$E$1:$AP$376,MATCH(1,('Main data'!$A$1:$A$376='EDA and Analysis 5'!$D$39)*('Main data'!$D$2:$D$376='EDA and Analysis 5'!$C64),0),MATCH('EDA and Analysis 5'!R$40,'Main data'!$E$1:$AP$1,0))</f>
        <v>177.7</v>
      </c>
      <c r="S64" s="4" cm="1">
        <f t="array" ref="S64">INDEX('Main data'!$E$1:$AP$376,MATCH(1,('Main data'!$A$1:$A$376='EDA and Analysis 5'!$D$39)*('Main data'!$D$2:$D$376='EDA and Analysis 5'!$C64),0),MATCH('EDA and Analysis 5'!S$40,'Main data'!$E$1:$AP$1,0))</f>
        <v>164.5</v>
      </c>
      <c r="T64" s="4" cm="1">
        <f t="array" ref="T64">INDEX('Main data'!$E$1:$AP$376,MATCH(1,('Main data'!$A$1:$A$376='EDA and Analysis 5'!$D$39)*('Main data'!$D$2:$D$376='EDA and Analysis 5'!$C64),0),MATCH('EDA and Analysis 5'!T$40,'Main data'!$E$1:$AP$1,0))</f>
        <v>175.7</v>
      </c>
      <c r="U64" s="4" cm="1">
        <f t="array" ref="U64">INDEX('Main data'!$E$1:$AP$376,MATCH(1,('Main data'!$A$1:$A$376='EDA and Analysis 5'!$D$39)*('Main data'!$D$2:$D$376='EDA and Analysis 5'!$C64),0),MATCH('EDA and Analysis 5'!U$40,'Main data'!$E$1:$AP$1,0))</f>
        <v>170.7</v>
      </c>
      <c r="V64" s="4" cm="1">
        <f t="array" ref="V64">INDEX('Main data'!$E$1:$AP$376,MATCH(1,('Main data'!$A$1:$A$376='EDA and Analysis 5'!$D$39)*('Main data'!$D$2:$D$376='EDA and Analysis 5'!$C64),0),MATCH('EDA and Analysis 5'!V$40,'Main data'!$E$1:$AP$1,0))</f>
        <v>180.6</v>
      </c>
      <c r="W64" s="4" cm="1">
        <f t="array" ref="W64">INDEX('Main data'!$E$1:$AP$376,MATCH(1,('Main data'!$A$1:$A$376='EDA and Analysis 5'!$D$39)*('Main data'!$D$2:$D$376='EDA and Analysis 5'!$C64),0),MATCH('EDA and Analysis 5'!W$40,'Main data'!$E$1:$AP$1,0))</f>
        <v>167.3</v>
      </c>
      <c r="X64" s="4" cm="1">
        <f t="array" ref="X64">INDEX('Main data'!$E$1:$AP$376,MATCH(1,('Main data'!$A$1:$A$376='EDA and Analysis 5'!$D$39)*('Main data'!$D$2:$D$376='EDA and Analysis 5'!$C64),0),MATCH('EDA and Analysis 5'!X$40,'Main data'!$E$1:$AP$1,0))</f>
        <v>177.2</v>
      </c>
      <c r="Y64" s="4" cm="1">
        <f t="array" ref="Y64">INDEX('Main data'!$E$1:$AP$376,MATCH(1,('Main data'!$A$1:$A$376='EDA and Analysis 5'!$D$39)*('Main data'!$D$2:$D$376='EDA and Analysis 5'!$C64),0),MATCH('EDA and Analysis 5'!Y$40,'Main data'!$E$1:$AP$1,0))</f>
        <v>159.4</v>
      </c>
      <c r="Z64" s="4" cm="1">
        <f t="array" ref="Z64">INDEX('Main data'!$E$1:$AP$376,MATCH(1,('Main data'!$A$1:$A$376='EDA and Analysis 5'!$D$39)*('Main data'!$D$2:$D$376='EDA and Analysis 5'!$C64),0),MATCH('EDA and Analysis 5'!Z$40,'Main data'!$E$1:$AP$1,0))</f>
        <v>167.1</v>
      </c>
      <c r="AA64" s="4" cm="1">
        <f t="array" ref="AA64">INDEX('Main data'!$E$1:$AP$376,MATCH(1,('Main data'!$A$1:$A$376='EDA and Analysis 5'!$D$39)*('Main data'!$D$2:$D$376='EDA and Analysis 5'!$C64),0),MATCH('EDA and Analysis 5'!AA$40,'Main data'!$E$1:$AP$1,0))</f>
        <v>171.8</v>
      </c>
      <c r="AB64" s="4" cm="1">
        <f t="array" ref="AB64">INDEX('Main data'!$E$1:$AP$376,MATCH(1,('Main data'!$A$1:$A$376='EDA and Analysis 5'!$D$39)*('Main data'!$D$2:$D$376='EDA and Analysis 5'!$C64),0),MATCH('EDA and Analysis 5'!AB$40,'Main data'!$E$1:$AP$1,0))</f>
        <v>176</v>
      </c>
      <c r="AC64" s="4" cm="1">
        <f t="array" ref="AC64">INDEX('Main data'!$E$1:$AP$376,MATCH(1,('Main data'!$A$1:$A$376='EDA and Analysis 5'!$D$39)*('Main data'!$D$2:$D$376='EDA and Analysis 5'!$C64),0),MATCH('EDA and Analysis 5'!AC$40,'Main data'!$E$1:$AP$1,0))</f>
        <v>168.2</v>
      </c>
      <c r="AD64" s="4" cm="1">
        <f t="array" ref="AD64">INDEX('Main data'!$E$1:$AP$376,MATCH(1,('Main data'!$A$1:$A$376='EDA and Analysis 5'!$D$39)*('Main data'!$D$2:$D$376='EDA and Analysis 5'!$C64),0),MATCH('EDA and Analysis 5'!AD$40,'Main data'!$E$1:$AP$1,0))</f>
        <v>174.1</v>
      </c>
      <c r="AE64" s="41">
        <v>8361.66</v>
      </c>
    </row>
    <row r="65" spans="3:58" ht="16.5" x14ac:dyDescent="0.25">
      <c r="C65" s="4" t="s">
        <v>297</v>
      </c>
      <c r="D65" s="4" cm="1">
        <f t="array" ref="D65">INDEX('Main data'!$E$1:$AP$376,MATCH(1,('Main data'!$A$1:$A$376='EDA and Analysis 5'!$D$39)*('Main data'!$D$2:$D$376='EDA and Analysis 5'!$C65),0),MATCH('EDA and Analysis 5'!D$40,'Main data'!$E$1:$AP$1,0))</f>
        <v>173.3</v>
      </c>
      <c r="E65" s="4" cm="1">
        <f t="array" ref="E65">INDEX('Main data'!$E$1:$AP$376,MATCH(1,('Main data'!$A$1:$A$376='EDA and Analysis 5'!$D$39)*('Main data'!$D$2:$D$376='EDA and Analysis 5'!$C65),0),MATCH('EDA and Analysis 5'!E$40,'Main data'!$E$1:$AP$1,0))</f>
        <v>215.2</v>
      </c>
      <c r="F65" s="4" cm="1">
        <f t="array" ref="F65">INDEX('Main data'!$E$1:$AP$376,MATCH(1,('Main data'!$A$1:$A$376='EDA and Analysis 5'!$D$39)*('Main data'!$D$2:$D$376='EDA and Analysis 5'!$C65),0),MATCH('EDA and Analysis 5'!F$40,'Main data'!$E$1:$AP$1,0))</f>
        <v>197</v>
      </c>
      <c r="G65" s="4" cm="1">
        <f t="array" ref="G65">INDEX('Main data'!$E$1:$AP$376,MATCH(1,('Main data'!$A$1:$A$376='EDA and Analysis 5'!$D$39)*('Main data'!$D$2:$D$376='EDA and Analysis 5'!$C65),0),MATCH('EDA and Analysis 5'!G$40,'Main data'!$E$1:$AP$1,0))</f>
        <v>175.2</v>
      </c>
      <c r="H65" s="4" cm="1">
        <f t="array" ref="H65">INDEX('Main data'!$E$1:$AP$376,MATCH(1,('Main data'!$A$1:$A$376='EDA and Analysis 5'!$D$39)*('Main data'!$D$2:$D$376='EDA and Analysis 5'!$C65),0),MATCH('EDA and Analysis 5'!H$40,'Main data'!$E$1:$AP$1,0))</f>
        <v>178</v>
      </c>
      <c r="I65" s="4" cm="1">
        <f t="array" ref="I65">INDEX('Main data'!$E$1:$AP$376,MATCH(1,('Main data'!$A$1:$A$376='EDA and Analysis 5'!$D$39)*('Main data'!$D$2:$D$376='EDA and Analysis 5'!$C65),0),MATCH('EDA and Analysis 5'!I$40,'Main data'!$E$1:$AP$1,0))</f>
        <v>160.5</v>
      </c>
      <c r="J65" s="4" cm="1">
        <f t="array" ref="J65">INDEX('Main data'!$E$1:$AP$376,MATCH(1,('Main data'!$A$1:$A$376='EDA and Analysis 5'!$D$39)*('Main data'!$D$2:$D$376='EDA and Analysis 5'!$C65),0),MATCH('EDA and Analysis 5'!J$40,'Main data'!$E$1:$AP$1,0))</f>
        <v>175.3</v>
      </c>
      <c r="K65" s="4" cm="1">
        <f t="array" ref="K65">INDEX('Main data'!$E$1:$AP$376,MATCH(1,('Main data'!$A$1:$A$376='EDA and Analysis 5'!$D$39)*('Main data'!$D$2:$D$376='EDA and Analysis 5'!$C65),0),MATCH('EDA and Analysis 5'!K$40,'Main data'!$E$1:$AP$1,0))</f>
        <v>171.2</v>
      </c>
      <c r="L65" s="4" cm="1">
        <f t="array" ref="L65">INDEX('Main data'!$E$1:$AP$376,MATCH(1,('Main data'!$A$1:$A$376='EDA and Analysis 5'!$D$39)*('Main data'!$D$2:$D$376='EDA and Analysis 5'!$C65),0),MATCH('EDA and Analysis 5'!L$40,'Main data'!$E$1:$AP$1,0))</f>
        <v>122.7</v>
      </c>
      <c r="M65" s="4" cm="1">
        <f t="array" ref="M65">INDEX('Main data'!$E$1:$AP$376,MATCH(1,('Main data'!$A$1:$A$376='EDA and Analysis 5'!$D$39)*('Main data'!$D$2:$D$376='EDA and Analysis 5'!$C65),0),MATCH('EDA and Analysis 5'!M$40,'Main data'!$E$1:$AP$1,0))</f>
        <v>204.3</v>
      </c>
      <c r="N65" s="4" cm="1">
        <f t="array" ref="N65">INDEX('Main data'!$E$1:$AP$376,MATCH(1,('Main data'!$A$1:$A$376='EDA and Analysis 5'!$D$39)*('Main data'!$D$2:$D$376='EDA and Analysis 5'!$C65),0),MATCH('EDA and Analysis 5'!N$40,'Main data'!$E$1:$AP$1,0))</f>
        <v>163.69999999999999</v>
      </c>
      <c r="O65" s="4" cm="1">
        <f t="array" ref="O65">INDEX('Main data'!$E$1:$AP$376,MATCH(1,('Main data'!$A$1:$A$376='EDA and Analysis 5'!$D$39)*('Main data'!$D$2:$D$376='EDA and Analysis 5'!$C65),0),MATCH('EDA and Analysis 5'!O$40,'Main data'!$E$1:$AP$1,0))</f>
        <v>194.3</v>
      </c>
      <c r="P65" s="4" cm="1">
        <f t="array" ref="P65">INDEX('Main data'!$E$1:$AP$376,MATCH(1,('Main data'!$A$1:$A$376='EDA and Analysis 5'!$D$39)*('Main data'!$D$2:$D$376='EDA and Analysis 5'!$C65),0),MATCH('EDA and Analysis 5'!P$40,'Main data'!$E$1:$AP$1,0))</f>
        <v>179.5</v>
      </c>
      <c r="Q65" s="4" cm="1">
        <f t="array" ref="Q65">INDEX('Main data'!$E$1:$AP$376,MATCH(1,('Main data'!$A$1:$A$376='EDA and Analysis 5'!$D$39)*('Main data'!$D$2:$D$376='EDA and Analysis 5'!$C65),0),MATCH('EDA and Analysis 5'!Q$40,'Main data'!$E$1:$AP$1,0))</f>
        <v>201.6</v>
      </c>
      <c r="R65" s="4" cm="1">
        <f t="array" ref="R65">INDEX('Main data'!$E$1:$AP$376,MATCH(1,('Main data'!$A$1:$A$376='EDA and Analysis 5'!$D$39)*('Main data'!$D$2:$D$376='EDA and Analysis 5'!$C65),0),MATCH('EDA and Analysis 5'!R$40,'Main data'!$E$1:$AP$1,0))</f>
        <v>178.7</v>
      </c>
      <c r="S65" s="4" cm="1">
        <f t="array" ref="S65">INDEX('Main data'!$E$1:$AP$376,MATCH(1,('Main data'!$A$1:$A$376='EDA and Analysis 5'!$D$39)*('Main data'!$D$2:$D$376='EDA and Analysis 5'!$C65),0),MATCH('EDA and Analysis 5'!S$40,'Main data'!$E$1:$AP$1,0))</f>
        <v>165.3</v>
      </c>
      <c r="T65" s="4" cm="1">
        <f t="array" ref="T65">INDEX('Main data'!$E$1:$AP$376,MATCH(1,('Main data'!$A$1:$A$376='EDA and Analysis 5'!$D$39)*('Main data'!$D$2:$D$376='EDA and Analysis 5'!$C65),0),MATCH('EDA and Analysis 5'!T$40,'Main data'!$E$1:$AP$1,0))</f>
        <v>176.6</v>
      </c>
      <c r="U65" s="4" cm="1">
        <f t="array" ref="U65">INDEX('Main data'!$E$1:$AP$376,MATCH(1,('Main data'!$A$1:$A$376='EDA and Analysis 5'!$D$39)*('Main data'!$D$2:$D$376='EDA and Analysis 5'!$C65),0),MATCH('EDA and Analysis 5'!U$40,'Main data'!$E$1:$AP$1,0))</f>
        <v>172.1</v>
      </c>
      <c r="V65" s="4" cm="1">
        <f t="array" ref="V65">INDEX('Main data'!$E$1:$AP$376,MATCH(1,('Main data'!$A$1:$A$376='EDA and Analysis 5'!$D$39)*('Main data'!$D$2:$D$376='EDA and Analysis 5'!$C65),0),MATCH('EDA and Analysis 5'!V$40,'Main data'!$E$1:$AP$1,0))</f>
        <v>180.1</v>
      </c>
      <c r="W65" s="4" cm="1">
        <f t="array" ref="W65">INDEX('Main data'!$E$1:$AP$376,MATCH(1,('Main data'!$A$1:$A$376='EDA and Analysis 5'!$D$39)*('Main data'!$D$2:$D$376='EDA and Analysis 5'!$C65),0),MATCH('EDA and Analysis 5'!W$40,'Main data'!$E$1:$AP$1,0))</f>
        <v>168</v>
      </c>
      <c r="X65" s="4" cm="1">
        <f t="array" ref="X65">INDEX('Main data'!$E$1:$AP$376,MATCH(1,('Main data'!$A$1:$A$376='EDA and Analysis 5'!$D$39)*('Main data'!$D$2:$D$376='EDA and Analysis 5'!$C65),0),MATCH('EDA and Analysis 5'!X$40,'Main data'!$E$1:$AP$1,0))</f>
        <v>178.5</v>
      </c>
      <c r="Y65" s="4" cm="1">
        <f t="array" ref="Y65">INDEX('Main data'!$E$1:$AP$376,MATCH(1,('Main data'!$A$1:$A$376='EDA and Analysis 5'!$D$39)*('Main data'!$D$2:$D$376='EDA and Analysis 5'!$C65),0),MATCH('EDA and Analysis 5'!Y$40,'Main data'!$E$1:$AP$1,0))</f>
        <v>159.5</v>
      </c>
      <c r="Z65" s="4" cm="1">
        <f t="array" ref="Z65">INDEX('Main data'!$E$1:$AP$376,MATCH(1,('Main data'!$A$1:$A$376='EDA and Analysis 5'!$D$39)*('Main data'!$D$2:$D$376='EDA and Analysis 5'!$C65),0),MATCH('EDA and Analysis 5'!Z$40,'Main data'!$E$1:$AP$1,0))</f>
        <v>167.8</v>
      </c>
      <c r="AA65" s="4" cm="1">
        <f t="array" ref="AA65">INDEX('Main data'!$E$1:$AP$376,MATCH(1,('Main data'!$A$1:$A$376='EDA and Analysis 5'!$D$39)*('Main data'!$D$2:$D$376='EDA and Analysis 5'!$C65),0),MATCH('EDA and Analysis 5'!AA$40,'Main data'!$E$1:$AP$1,0))</f>
        <v>171.8</v>
      </c>
      <c r="AB65" s="4" cm="1">
        <f t="array" ref="AB65">INDEX('Main data'!$E$1:$AP$376,MATCH(1,('Main data'!$A$1:$A$376='EDA and Analysis 5'!$D$39)*('Main data'!$D$2:$D$376='EDA and Analysis 5'!$C65),0),MATCH('EDA and Analysis 5'!AB$40,'Main data'!$E$1:$AP$1,0))</f>
        <v>178.8</v>
      </c>
      <c r="AC65" s="4" cm="1">
        <f t="array" ref="AC65">INDEX('Main data'!$E$1:$AP$376,MATCH(1,('Main data'!$A$1:$A$376='EDA and Analysis 5'!$D$39)*('Main data'!$D$2:$D$376='EDA and Analysis 5'!$C65),0),MATCH('EDA and Analysis 5'!AC$40,'Main data'!$E$1:$AP$1,0))</f>
        <v>168.9</v>
      </c>
      <c r="AD65" s="4" cm="1">
        <f t="array" ref="AD65">INDEX('Main data'!$E$1:$AP$376,MATCH(1,('Main data'!$A$1:$A$376='EDA and Analysis 5'!$D$39)*('Main data'!$D$2:$D$376='EDA and Analysis 5'!$C65),0),MATCH('EDA and Analysis 5'!AD$40,'Main data'!$E$1:$AP$1,0))</f>
        <v>174.9</v>
      </c>
      <c r="AE65" s="41">
        <v>8178</v>
      </c>
    </row>
    <row r="66" spans="3:58" ht="16.5" x14ac:dyDescent="0.25">
      <c r="C66" s="4" t="s">
        <v>298</v>
      </c>
      <c r="D66" s="4" cm="1">
        <f t="array" ref="D66">INDEX('Main data'!$E$1:$AP$376,MATCH(1,('Main data'!$A$1:$A$376='EDA and Analysis 5'!$D$39)*('Main data'!$D$2:$D$376='EDA and Analysis 5'!$C66),0),MATCH('EDA and Analysis 5'!D$40,'Main data'!$E$1:$AP$1,0))</f>
        <v>174.7</v>
      </c>
      <c r="E66" s="4" cm="1">
        <f t="array" ref="E66">INDEX('Main data'!$E$1:$AP$376,MATCH(1,('Main data'!$A$1:$A$376='EDA and Analysis 5'!$D$39)*('Main data'!$D$2:$D$376='EDA and Analysis 5'!$C66),0),MATCH('EDA and Analysis 5'!E$40,'Main data'!$E$1:$AP$1,0))</f>
        <v>212.2</v>
      </c>
      <c r="F66" s="4" cm="1">
        <f t="array" ref="F66">INDEX('Main data'!$E$1:$AP$376,MATCH(1,('Main data'!$A$1:$A$376='EDA and Analysis 5'!$D$39)*('Main data'!$D$2:$D$376='EDA and Analysis 5'!$C66),0),MATCH('EDA and Analysis 5'!F$40,'Main data'!$E$1:$AP$1,0))</f>
        <v>177.2</v>
      </c>
      <c r="G66" s="4" cm="1">
        <f t="array" ref="G66">INDEX('Main data'!$E$1:$AP$376,MATCH(1,('Main data'!$A$1:$A$376='EDA and Analysis 5'!$D$39)*('Main data'!$D$2:$D$376='EDA and Analysis 5'!$C66),0),MATCH('EDA and Analysis 5'!G$40,'Main data'!$E$1:$AP$1,0))</f>
        <v>177.9</v>
      </c>
      <c r="H66" s="4" cm="1">
        <f t="array" ref="H66">INDEX('Main data'!$E$1:$AP$376,MATCH(1,('Main data'!$A$1:$A$376='EDA and Analysis 5'!$D$39)*('Main data'!$D$2:$D$376='EDA and Analysis 5'!$C66),0),MATCH('EDA and Analysis 5'!H$40,'Main data'!$E$1:$AP$1,0))</f>
        <v>172.2</v>
      </c>
      <c r="I66" s="4" cm="1">
        <f t="array" ref="I66">INDEX('Main data'!$E$1:$AP$376,MATCH(1,('Main data'!$A$1:$A$376='EDA and Analysis 5'!$D$39)*('Main data'!$D$2:$D$376='EDA and Analysis 5'!$C66),0),MATCH('EDA and Analysis 5'!I$40,'Main data'!$E$1:$AP$1,0))</f>
        <v>172.1</v>
      </c>
      <c r="J66" s="4" cm="1">
        <f t="array" ref="J66">INDEX('Main data'!$E$1:$AP$376,MATCH(1,('Main data'!$A$1:$A$376='EDA and Analysis 5'!$D$39)*('Main data'!$D$2:$D$376='EDA and Analysis 5'!$C66),0),MATCH('EDA and Analysis 5'!J$40,'Main data'!$E$1:$AP$1,0))</f>
        <v>175.8</v>
      </c>
      <c r="K66" s="4" cm="1">
        <f t="array" ref="K66">INDEX('Main data'!$E$1:$AP$376,MATCH(1,('Main data'!$A$1:$A$376='EDA and Analysis 5'!$D$39)*('Main data'!$D$2:$D$376='EDA and Analysis 5'!$C66),0),MATCH('EDA and Analysis 5'!K$40,'Main data'!$E$1:$AP$1,0))</f>
        <v>172.2</v>
      </c>
      <c r="L66" s="4" cm="1">
        <f t="array" ref="L66">INDEX('Main data'!$E$1:$AP$376,MATCH(1,('Main data'!$A$1:$A$376='EDA and Analysis 5'!$D$39)*('Main data'!$D$2:$D$376='EDA and Analysis 5'!$C66),0),MATCH('EDA and Analysis 5'!L$40,'Main data'!$E$1:$AP$1,0))</f>
        <v>121.9</v>
      </c>
      <c r="M66" s="4" cm="1">
        <f t="array" ref="M66">INDEX('Main data'!$E$1:$AP$376,MATCH(1,('Main data'!$A$1:$A$376='EDA and Analysis 5'!$D$39)*('Main data'!$D$2:$D$376='EDA and Analysis 5'!$C66),0),MATCH('EDA and Analysis 5'!M$40,'Main data'!$E$1:$AP$1,0))</f>
        <v>204.8</v>
      </c>
      <c r="N66" s="4" cm="1">
        <f t="array" ref="N66">INDEX('Main data'!$E$1:$AP$376,MATCH(1,('Main data'!$A$1:$A$376='EDA and Analysis 5'!$D$39)*('Main data'!$D$2:$D$376='EDA and Analysis 5'!$C66),0),MATCH('EDA and Analysis 5'!N$40,'Main data'!$E$1:$AP$1,0))</f>
        <v>164.9</v>
      </c>
      <c r="O66" s="4" cm="1">
        <f t="array" ref="O66">INDEX('Main data'!$E$1:$AP$376,MATCH(1,('Main data'!$A$1:$A$376='EDA and Analysis 5'!$D$39)*('Main data'!$D$2:$D$376='EDA and Analysis 5'!$C66),0),MATCH('EDA and Analysis 5'!O$40,'Main data'!$E$1:$AP$1,0))</f>
        <v>196.6</v>
      </c>
      <c r="P66" s="4" cm="1">
        <f t="array" ref="P66">INDEX('Main data'!$E$1:$AP$376,MATCH(1,('Main data'!$A$1:$A$376='EDA and Analysis 5'!$D$39)*('Main data'!$D$2:$D$376='EDA and Analysis 5'!$C66),0),MATCH('EDA and Analysis 5'!P$40,'Main data'!$E$1:$AP$1,0))</f>
        <v>180.7</v>
      </c>
      <c r="Q66" s="4" cm="1">
        <f t="array" ref="Q66">INDEX('Main data'!$E$1:$AP$376,MATCH(1,('Main data'!$A$1:$A$376='EDA and Analysis 5'!$D$39)*('Main data'!$D$2:$D$376='EDA and Analysis 5'!$C66),0),MATCH('EDA and Analysis 5'!Q$40,'Main data'!$E$1:$AP$1,0))</f>
        <v>202.7</v>
      </c>
      <c r="R66" s="4" cm="1">
        <f t="array" ref="R66">INDEX('Main data'!$E$1:$AP$376,MATCH(1,('Main data'!$A$1:$A$376='EDA and Analysis 5'!$D$39)*('Main data'!$D$2:$D$376='EDA and Analysis 5'!$C66),0),MATCH('EDA and Analysis 5'!R$40,'Main data'!$E$1:$AP$1,0))</f>
        <v>180.3</v>
      </c>
      <c r="S66" s="4" cm="1">
        <f t="array" ref="S66">INDEX('Main data'!$E$1:$AP$376,MATCH(1,('Main data'!$A$1:$A$376='EDA and Analysis 5'!$D$39)*('Main data'!$D$2:$D$376='EDA and Analysis 5'!$C66),0),MATCH('EDA and Analysis 5'!S$40,'Main data'!$E$1:$AP$1,0))</f>
        <v>167</v>
      </c>
      <c r="T66" s="4" cm="1">
        <f t="array" ref="T66">INDEX('Main data'!$E$1:$AP$376,MATCH(1,('Main data'!$A$1:$A$376='EDA and Analysis 5'!$D$39)*('Main data'!$D$2:$D$376='EDA and Analysis 5'!$C66),0),MATCH('EDA and Analysis 5'!T$40,'Main data'!$E$1:$AP$1,0))</f>
        <v>178.2</v>
      </c>
      <c r="U66" s="4" cm="1">
        <f t="array" ref="U66">INDEX('Main data'!$E$1:$AP$376,MATCH(1,('Main data'!$A$1:$A$376='EDA and Analysis 5'!$D$39)*('Main data'!$D$2:$D$376='EDA and Analysis 5'!$C66),0),MATCH('EDA and Analysis 5'!U$40,'Main data'!$E$1:$AP$1,0))</f>
        <v>173.5</v>
      </c>
      <c r="V66" s="4" cm="1">
        <f t="array" ref="V66">INDEX('Main data'!$E$1:$AP$376,MATCH(1,('Main data'!$A$1:$A$376='EDA and Analysis 5'!$D$39)*('Main data'!$D$2:$D$376='EDA and Analysis 5'!$C66),0),MATCH('EDA and Analysis 5'!V$40,'Main data'!$E$1:$AP$1,0))</f>
        <v>182.8</v>
      </c>
      <c r="W66" s="4" cm="1">
        <f t="array" ref="W66">INDEX('Main data'!$E$1:$AP$376,MATCH(1,('Main data'!$A$1:$A$376='EDA and Analysis 5'!$D$39)*('Main data'!$D$2:$D$376='EDA and Analysis 5'!$C66),0),MATCH('EDA and Analysis 5'!W$40,'Main data'!$E$1:$AP$1,0))</f>
        <v>169.2</v>
      </c>
      <c r="X66" s="4" cm="1">
        <f t="array" ref="X66">INDEX('Main data'!$E$1:$AP$376,MATCH(1,('Main data'!$A$1:$A$376='EDA and Analysis 5'!$D$39)*('Main data'!$D$2:$D$376='EDA and Analysis 5'!$C66),0),MATCH('EDA and Analysis 5'!X$40,'Main data'!$E$1:$AP$1,0))</f>
        <v>180.8</v>
      </c>
      <c r="Y66" s="4" cm="1">
        <f t="array" ref="Y66">INDEX('Main data'!$E$1:$AP$376,MATCH(1,('Main data'!$A$1:$A$376='EDA and Analysis 5'!$D$39)*('Main data'!$D$2:$D$376='EDA and Analysis 5'!$C66),0),MATCH('EDA and Analysis 5'!Y$40,'Main data'!$E$1:$AP$1,0))</f>
        <v>159.80000000000001</v>
      </c>
      <c r="Z66" s="4" cm="1">
        <f t="array" ref="Z66">INDEX('Main data'!$E$1:$AP$376,MATCH(1,('Main data'!$A$1:$A$376='EDA and Analysis 5'!$D$39)*('Main data'!$D$2:$D$376='EDA and Analysis 5'!$C66),0),MATCH('EDA and Analysis 5'!Z$40,'Main data'!$E$1:$AP$1,0))</f>
        <v>168.4</v>
      </c>
      <c r="AA66" s="4" cm="1">
        <f t="array" ref="AA66">INDEX('Main data'!$E$1:$AP$376,MATCH(1,('Main data'!$A$1:$A$376='EDA and Analysis 5'!$D$39)*('Main data'!$D$2:$D$376='EDA and Analysis 5'!$C66),0),MATCH('EDA and Analysis 5'!AA$40,'Main data'!$E$1:$AP$1,0))</f>
        <v>172.5</v>
      </c>
      <c r="AB66" s="4" cm="1">
        <f t="array" ref="AB66">INDEX('Main data'!$E$1:$AP$376,MATCH(1,('Main data'!$A$1:$A$376='EDA and Analysis 5'!$D$39)*('Main data'!$D$2:$D$376='EDA and Analysis 5'!$C66),0),MATCH('EDA and Analysis 5'!AB$40,'Main data'!$E$1:$AP$1,0))</f>
        <v>181.4</v>
      </c>
      <c r="AC66" s="4" cm="1">
        <f t="array" ref="AC66">INDEX('Main data'!$E$1:$AP$376,MATCH(1,('Main data'!$A$1:$A$376='EDA and Analysis 5'!$D$39)*('Main data'!$D$2:$D$376='EDA and Analysis 5'!$C66),0),MATCH('EDA and Analysis 5'!AC$40,'Main data'!$E$1:$AP$1,0))</f>
        <v>170</v>
      </c>
      <c r="AD66" s="4" cm="1">
        <f t="array" ref="AD66">INDEX('Main data'!$E$1:$AP$376,MATCH(1,('Main data'!$A$1:$A$376='EDA and Analysis 5'!$D$39)*('Main data'!$D$2:$D$376='EDA and Analysis 5'!$C66),0),MATCH('EDA and Analysis 5'!AD$40,'Main data'!$E$1:$AP$1,0))</f>
        <v>176.3</v>
      </c>
      <c r="AE66" s="41">
        <v>8054.62</v>
      </c>
    </row>
    <row r="67" spans="3:58" ht="16.5" x14ac:dyDescent="0.25">
      <c r="C67" s="4" t="s">
        <v>299</v>
      </c>
      <c r="D67" s="4" cm="1">
        <f t="array" ref="D67">INDEX('Main data'!$E$1:$AP$376,MATCH(1,('Main data'!$A$1:$A$376='EDA and Analysis 5'!$D$39)*('Main data'!$D$2:$D$376='EDA and Analysis 5'!$C67),0),MATCH('EDA and Analysis 5'!D$40,'Main data'!$E$1:$AP$1,0))</f>
        <v>174.7</v>
      </c>
      <c r="E67" s="4" cm="1">
        <f t="array" ref="E67">INDEX('Main data'!$E$1:$AP$376,MATCH(1,('Main data'!$A$1:$A$376='EDA and Analysis 5'!$D$39)*('Main data'!$D$2:$D$376='EDA and Analysis 5'!$C67),0),MATCH('EDA and Analysis 5'!E$40,'Main data'!$E$1:$AP$1,0))</f>
        <v>212.2</v>
      </c>
      <c r="F67" s="4" cm="1">
        <f t="array" ref="F67">INDEX('Main data'!$E$1:$AP$376,MATCH(1,('Main data'!$A$1:$A$376='EDA and Analysis 5'!$D$39)*('Main data'!$D$2:$D$376='EDA and Analysis 5'!$C67),0),MATCH('EDA and Analysis 5'!F$40,'Main data'!$E$1:$AP$1,0))</f>
        <v>177.2</v>
      </c>
      <c r="G67" s="4" cm="1">
        <f t="array" ref="G67">INDEX('Main data'!$E$1:$AP$376,MATCH(1,('Main data'!$A$1:$A$376='EDA and Analysis 5'!$D$39)*('Main data'!$D$2:$D$376='EDA and Analysis 5'!$C67),0),MATCH('EDA and Analysis 5'!G$40,'Main data'!$E$1:$AP$1,0))</f>
        <v>177.9</v>
      </c>
      <c r="H67" s="4" cm="1">
        <f t="array" ref="H67">INDEX('Main data'!$E$1:$AP$376,MATCH(1,('Main data'!$A$1:$A$376='EDA and Analysis 5'!$D$39)*('Main data'!$D$2:$D$376='EDA and Analysis 5'!$C67),0),MATCH('EDA and Analysis 5'!H$40,'Main data'!$E$1:$AP$1,0))</f>
        <v>172.2</v>
      </c>
      <c r="I67" s="4" cm="1">
        <f t="array" ref="I67">INDEX('Main data'!$E$1:$AP$376,MATCH(1,('Main data'!$A$1:$A$376='EDA and Analysis 5'!$D$39)*('Main data'!$D$2:$D$376='EDA and Analysis 5'!$C67),0),MATCH('EDA and Analysis 5'!I$40,'Main data'!$E$1:$AP$1,0))</f>
        <v>172.1</v>
      </c>
      <c r="J67" s="4" cm="1">
        <f t="array" ref="J67">INDEX('Main data'!$E$1:$AP$376,MATCH(1,('Main data'!$A$1:$A$376='EDA and Analysis 5'!$D$39)*('Main data'!$D$2:$D$376='EDA and Analysis 5'!$C67),0),MATCH('EDA and Analysis 5'!J$40,'Main data'!$E$1:$AP$1,0))</f>
        <v>175.9</v>
      </c>
      <c r="K67" s="4" cm="1">
        <f t="array" ref="K67">INDEX('Main data'!$E$1:$AP$376,MATCH(1,('Main data'!$A$1:$A$376='EDA and Analysis 5'!$D$39)*('Main data'!$D$2:$D$376='EDA and Analysis 5'!$C67),0),MATCH('EDA and Analysis 5'!K$40,'Main data'!$E$1:$AP$1,0))</f>
        <v>172.2</v>
      </c>
      <c r="L67" s="4" cm="1">
        <f t="array" ref="L67">INDEX('Main data'!$E$1:$AP$376,MATCH(1,('Main data'!$A$1:$A$376='EDA and Analysis 5'!$D$39)*('Main data'!$D$2:$D$376='EDA and Analysis 5'!$C67),0),MATCH('EDA and Analysis 5'!L$40,'Main data'!$E$1:$AP$1,0))</f>
        <v>121.9</v>
      </c>
      <c r="M67" s="4" cm="1">
        <f t="array" ref="M67">INDEX('Main data'!$E$1:$AP$376,MATCH(1,('Main data'!$A$1:$A$376='EDA and Analysis 5'!$D$39)*('Main data'!$D$2:$D$376='EDA and Analysis 5'!$C67),0),MATCH('EDA and Analysis 5'!M$40,'Main data'!$E$1:$AP$1,0))</f>
        <v>204.8</v>
      </c>
      <c r="N67" s="4" cm="1">
        <f t="array" ref="N67">INDEX('Main data'!$E$1:$AP$376,MATCH(1,('Main data'!$A$1:$A$376='EDA and Analysis 5'!$D$39)*('Main data'!$D$2:$D$376='EDA and Analysis 5'!$C67),0),MATCH('EDA and Analysis 5'!N$40,'Main data'!$E$1:$AP$1,0))</f>
        <v>164.9</v>
      </c>
      <c r="O67" s="4" cm="1">
        <f t="array" ref="O67">INDEX('Main data'!$E$1:$AP$376,MATCH(1,('Main data'!$A$1:$A$376='EDA and Analysis 5'!$D$39)*('Main data'!$D$2:$D$376='EDA and Analysis 5'!$C67),0),MATCH('EDA and Analysis 5'!O$40,'Main data'!$E$1:$AP$1,0))</f>
        <v>196.6</v>
      </c>
      <c r="P67" s="4" cm="1">
        <f t="array" ref="P67">INDEX('Main data'!$E$1:$AP$376,MATCH(1,('Main data'!$A$1:$A$376='EDA and Analysis 5'!$D$39)*('Main data'!$D$2:$D$376='EDA and Analysis 5'!$C67),0),MATCH('EDA and Analysis 5'!P$40,'Main data'!$E$1:$AP$1,0))</f>
        <v>180.8</v>
      </c>
      <c r="Q67" s="4" cm="1">
        <f t="array" ref="Q67">INDEX('Main data'!$E$1:$AP$376,MATCH(1,('Main data'!$A$1:$A$376='EDA and Analysis 5'!$D$39)*('Main data'!$D$2:$D$376='EDA and Analysis 5'!$C67),0),MATCH('EDA and Analysis 5'!Q$40,'Main data'!$E$1:$AP$1,0))</f>
        <v>202.7</v>
      </c>
      <c r="R67" s="4" cm="1">
        <f t="array" ref="R67">INDEX('Main data'!$E$1:$AP$376,MATCH(1,('Main data'!$A$1:$A$376='EDA and Analysis 5'!$D$39)*('Main data'!$D$2:$D$376='EDA and Analysis 5'!$C67),0),MATCH('EDA and Analysis 5'!R$40,'Main data'!$E$1:$AP$1,0))</f>
        <v>180.2</v>
      </c>
      <c r="S67" s="4" cm="1">
        <f t="array" ref="S67">INDEX('Main data'!$E$1:$AP$376,MATCH(1,('Main data'!$A$1:$A$376='EDA and Analysis 5'!$D$39)*('Main data'!$D$2:$D$376='EDA and Analysis 5'!$C67),0),MATCH('EDA and Analysis 5'!S$40,'Main data'!$E$1:$AP$1,0))</f>
        <v>167</v>
      </c>
      <c r="T67" s="4" cm="1">
        <f t="array" ref="T67">INDEX('Main data'!$E$1:$AP$376,MATCH(1,('Main data'!$A$1:$A$376='EDA and Analysis 5'!$D$39)*('Main data'!$D$2:$D$376='EDA and Analysis 5'!$C67),0),MATCH('EDA and Analysis 5'!T$40,'Main data'!$E$1:$AP$1,0))</f>
        <v>178.2</v>
      </c>
      <c r="U67" s="4" cm="1">
        <f t="array" ref="U67">INDEX('Main data'!$E$1:$AP$376,MATCH(1,('Main data'!$A$1:$A$376='EDA and Analysis 5'!$D$39)*('Main data'!$D$2:$D$376='EDA and Analysis 5'!$C67),0),MATCH('EDA and Analysis 5'!U$40,'Main data'!$E$1:$AP$1,0))</f>
        <v>173.5</v>
      </c>
      <c r="V67" s="4" cm="1">
        <f t="array" ref="V67">INDEX('Main data'!$E$1:$AP$376,MATCH(1,('Main data'!$A$1:$A$376='EDA and Analysis 5'!$D$39)*('Main data'!$D$2:$D$376='EDA and Analysis 5'!$C67),0),MATCH('EDA and Analysis 5'!V$40,'Main data'!$E$1:$AP$1,0))</f>
        <v>182.6</v>
      </c>
      <c r="W67" s="4" cm="1">
        <f t="array" ref="W67">INDEX('Main data'!$E$1:$AP$376,MATCH(1,('Main data'!$A$1:$A$376='EDA and Analysis 5'!$D$39)*('Main data'!$D$2:$D$376='EDA and Analysis 5'!$C67),0),MATCH('EDA and Analysis 5'!W$40,'Main data'!$E$1:$AP$1,0))</f>
        <v>169.2</v>
      </c>
      <c r="X67" s="4" cm="1">
        <f t="array" ref="X67">INDEX('Main data'!$E$1:$AP$376,MATCH(1,('Main data'!$A$1:$A$376='EDA and Analysis 5'!$D$39)*('Main data'!$D$2:$D$376='EDA and Analysis 5'!$C67),0),MATCH('EDA and Analysis 5'!X$40,'Main data'!$E$1:$AP$1,0))</f>
        <v>180.8</v>
      </c>
      <c r="Y67" s="4" cm="1">
        <f t="array" ref="Y67">INDEX('Main data'!$E$1:$AP$376,MATCH(1,('Main data'!$A$1:$A$376='EDA and Analysis 5'!$D$39)*('Main data'!$D$2:$D$376='EDA and Analysis 5'!$C67),0),MATCH('EDA and Analysis 5'!Y$40,'Main data'!$E$1:$AP$1,0))</f>
        <v>159.80000000000001</v>
      </c>
      <c r="Z67" s="4" cm="1">
        <f t="array" ref="Z67">INDEX('Main data'!$E$1:$AP$376,MATCH(1,('Main data'!$A$1:$A$376='EDA and Analysis 5'!$D$39)*('Main data'!$D$2:$D$376='EDA and Analysis 5'!$C67),0),MATCH('EDA and Analysis 5'!Z$40,'Main data'!$E$1:$AP$1,0))</f>
        <v>168.4</v>
      </c>
      <c r="AA67" s="4" cm="1">
        <f t="array" ref="AA67">INDEX('Main data'!$E$1:$AP$376,MATCH(1,('Main data'!$A$1:$A$376='EDA and Analysis 5'!$D$39)*('Main data'!$D$2:$D$376='EDA and Analysis 5'!$C67),0),MATCH('EDA and Analysis 5'!AA$40,'Main data'!$E$1:$AP$1,0))</f>
        <v>172.5</v>
      </c>
      <c r="AB67" s="4" cm="1">
        <f t="array" ref="AB67">INDEX('Main data'!$E$1:$AP$376,MATCH(1,('Main data'!$A$1:$A$376='EDA and Analysis 5'!$D$39)*('Main data'!$D$2:$D$376='EDA and Analysis 5'!$C67),0),MATCH('EDA and Analysis 5'!AB$40,'Main data'!$E$1:$AP$1,0))</f>
        <v>181.5</v>
      </c>
      <c r="AC67" s="4" cm="1">
        <f t="array" ref="AC67">INDEX('Main data'!$E$1:$AP$376,MATCH(1,('Main data'!$A$1:$A$376='EDA and Analysis 5'!$D$39)*('Main data'!$D$2:$D$376='EDA and Analysis 5'!$C67),0),MATCH('EDA and Analysis 5'!AC$40,'Main data'!$E$1:$AP$1,0))</f>
        <v>170</v>
      </c>
      <c r="AD67" s="4" cm="1">
        <f t="array" ref="AD67">INDEX('Main data'!$E$1:$AP$376,MATCH(1,('Main data'!$A$1:$A$376='EDA and Analysis 5'!$D$39)*('Main data'!$D$2:$D$376='EDA and Analysis 5'!$C67),0),MATCH('EDA and Analysis 5'!AD$40,'Main data'!$E$1:$AP$1,0))</f>
        <v>176.3</v>
      </c>
      <c r="AE67" s="41">
        <v>7746.88</v>
      </c>
    </row>
    <row r="68" spans="3:58" ht="16.5" x14ac:dyDescent="0.25">
      <c r="C68" s="4" t="s">
        <v>300</v>
      </c>
      <c r="D68" s="4" cm="1">
        <f t="array" ref="D68">INDEX('Main data'!$E$1:$AP$376,MATCH(1,('Main data'!$A$1:$A$376='EDA and Analysis 5'!$D$39)*('Main data'!$D$2:$D$376='EDA and Analysis 5'!$C68),0),MATCH('EDA and Analysis 5'!D$40,'Main data'!$E$1:$AP$1,0))</f>
        <v>174.8</v>
      </c>
      <c r="E68" s="4" cm="1">
        <f t="array" ref="E68">INDEX('Main data'!$E$1:$AP$376,MATCH(1,('Main data'!$A$1:$A$376='EDA and Analysis 5'!$D$39)*('Main data'!$D$2:$D$376='EDA and Analysis 5'!$C68),0),MATCH('EDA and Analysis 5'!E$40,'Main data'!$E$1:$AP$1,0))</f>
        <v>213.7</v>
      </c>
      <c r="F68" s="4" cm="1">
        <f t="array" ref="F68">INDEX('Main data'!$E$1:$AP$376,MATCH(1,('Main data'!$A$1:$A$376='EDA and Analysis 5'!$D$39)*('Main data'!$D$2:$D$376='EDA and Analysis 5'!$C68),0),MATCH('EDA and Analysis 5'!F$40,'Main data'!$E$1:$AP$1,0))</f>
        <v>172.4</v>
      </c>
      <c r="G68" s="4" cm="1">
        <f t="array" ref="G68">INDEX('Main data'!$E$1:$AP$376,MATCH(1,('Main data'!$A$1:$A$376='EDA and Analysis 5'!$D$39)*('Main data'!$D$2:$D$376='EDA and Analysis 5'!$C68),0),MATCH('EDA and Analysis 5'!G$40,'Main data'!$E$1:$AP$1,0))</f>
        <v>178.8</v>
      </c>
      <c r="H68" s="4" cm="1">
        <f t="array" ref="H68">INDEX('Main data'!$E$1:$AP$376,MATCH(1,('Main data'!$A$1:$A$376='EDA and Analysis 5'!$D$39)*('Main data'!$D$2:$D$376='EDA and Analysis 5'!$C68),0),MATCH('EDA and Analysis 5'!H$40,'Main data'!$E$1:$AP$1,0))</f>
        <v>168.7</v>
      </c>
      <c r="I68" s="4" cm="1">
        <f t="array" ref="I68">INDEX('Main data'!$E$1:$AP$376,MATCH(1,('Main data'!$A$1:$A$376='EDA and Analysis 5'!$D$39)*('Main data'!$D$2:$D$376='EDA and Analysis 5'!$C68),0),MATCH('EDA and Analysis 5'!I$40,'Main data'!$E$1:$AP$1,0))</f>
        <v>179.2</v>
      </c>
      <c r="J68" s="4" cm="1">
        <f t="array" ref="J68">INDEX('Main data'!$E$1:$AP$376,MATCH(1,('Main data'!$A$1:$A$376='EDA and Analysis 5'!$D$39)*('Main data'!$D$2:$D$376='EDA and Analysis 5'!$C68),0),MATCH('EDA and Analysis 5'!J$40,'Main data'!$E$1:$AP$1,0))</f>
        <v>179.9</v>
      </c>
      <c r="K68" s="4" cm="1">
        <f t="array" ref="K68">INDEX('Main data'!$E$1:$AP$376,MATCH(1,('Main data'!$A$1:$A$376='EDA and Analysis 5'!$D$39)*('Main data'!$D$2:$D$376='EDA and Analysis 5'!$C68),0),MATCH('EDA and Analysis 5'!K$40,'Main data'!$E$1:$AP$1,0))</f>
        <v>174.7</v>
      </c>
      <c r="L68" s="4" cm="1">
        <f t="array" ref="L68">INDEX('Main data'!$E$1:$AP$376,MATCH(1,('Main data'!$A$1:$A$376='EDA and Analysis 5'!$D$39)*('Main data'!$D$2:$D$376='EDA and Analysis 5'!$C68),0),MATCH('EDA and Analysis 5'!L$40,'Main data'!$E$1:$AP$1,0))</f>
        <v>123.1</v>
      </c>
      <c r="M68" s="4" cm="1">
        <f t="array" ref="M68">INDEX('Main data'!$E$1:$AP$376,MATCH(1,('Main data'!$A$1:$A$376='EDA and Analysis 5'!$D$39)*('Main data'!$D$2:$D$376='EDA and Analysis 5'!$C68),0),MATCH('EDA and Analysis 5'!M$40,'Main data'!$E$1:$AP$1,0))</f>
        <v>207.8</v>
      </c>
      <c r="N68" s="4" cm="1">
        <f t="array" ref="N68">INDEX('Main data'!$E$1:$AP$376,MATCH(1,('Main data'!$A$1:$A$376='EDA and Analysis 5'!$D$39)*('Main data'!$D$2:$D$376='EDA and Analysis 5'!$C68),0),MATCH('EDA and Analysis 5'!N$40,'Main data'!$E$1:$AP$1,0))</f>
        <v>165.5</v>
      </c>
      <c r="O68" s="4" cm="1">
        <f t="array" ref="O68">INDEX('Main data'!$E$1:$AP$376,MATCH(1,('Main data'!$A$1:$A$376='EDA and Analysis 5'!$D$39)*('Main data'!$D$2:$D$376='EDA and Analysis 5'!$C68),0),MATCH('EDA and Analysis 5'!O$40,'Main data'!$E$1:$AP$1,0))</f>
        <v>197</v>
      </c>
      <c r="P68" s="4" cm="1">
        <f t="array" ref="P68">INDEX('Main data'!$E$1:$AP$376,MATCH(1,('Main data'!$A$1:$A$376='EDA and Analysis 5'!$D$39)*('Main data'!$D$2:$D$376='EDA and Analysis 5'!$C68),0),MATCH('EDA and Analysis 5'!P$40,'Main data'!$E$1:$AP$1,0))</f>
        <v>182.1</v>
      </c>
      <c r="Q68" s="4" cm="1">
        <f t="array" ref="Q68">INDEX('Main data'!$E$1:$AP$376,MATCH(1,('Main data'!$A$1:$A$376='EDA and Analysis 5'!$D$39)*('Main data'!$D$2:$D$376='EDA and Analysis 5'!$C68),0),MATCH('EDA and Analysis 5'!Q$40,'Main data'!$E$1:$AP$1,0))</f>
        <v>203.5</v>
      </c>
      <c r="R68" s="4" cm="1">
        <f t="array" ref="R68">INDEX('Main data'!$E$1:$AP$376,MATCH(1,('Main data'!$A$1:$A$376='EDA and Analysis 5'!$D$39)*('Main data'!$D$2:$D$376='EDA and Analysis 5'!$C68),0),MATCH('EDA and Analysis 5'!R$40,'Main data'!$E$1:$AP$1,0))</f>
        <v>181</v>
      </c>
      <c r="S68" s="4" cm="1">
        <f t="array" ref="S68">INDEX('Main data'!$E$1:$AP$376,MATCH(1,('Main data'!$A$1:$A$376='EDA and Analysis 5'!$D$39)*('Main data'!$D$2:$D$376='EDA and Analysis 5'!$C68),0),MATCH('EDA and Analysis 5'!S$40,'Main data'!$E$1:$AP$1,0))</f>
        <v>167.7</v>
      </c>
      <c r="T68" s="4" cm="1">
        <f t="array" ref="T68">INDEX('Main data'!$E$1:$AP$376,MATCH(1,('Main data'!$A$1:$A$376='EDA and Analysis 5'!$D$39)*('Main data'!$D$2:$D$376='EDA and Analysis 5'!$C68),0),MATCH('EDA and Analysis 5'!T$40,'Main data'!$E$1:$AP$1,0))</f>
        <v>178.9</v>
      </c>
      <c r="U68" s="4" cm="1">
        <f t="array" ref="U68">INDEX('Main data'!$E$1:$AP$376,MATCH(1,('Main data'!$A$1:$A$376='EDA and Analysis 5'!$D$39)*('Main data'!$D$2:$D$376='EDA and Analysis 5'!$C68),0),MATCH('EDA and Analysis 5'!U$40,'Main data'!$E$1:$AP$1,0))</f>
        <v>175.2</v>
      </c>
      <c r="V68" s="4" cm="1">
        <f t="array" ref="V68">INDEX('Main data'!$E$1:$AP$376,MATCH(1,('Main data'!$A$1:$A$376='EDA and Analysis 5'!$D$39)*('Main data'!$D$2:$D$376='EDA and Analysis 5'!$C68),0),MATCH('EDA and Analysis 5'!V$40,'Main data'!$E$1:$AP$1,0))</f>
        <v>182.1</v>
      </c>
      <c r="W68" s="4" cm="1">
        <f t="array" ref="W68">INDEX('Main data'!$E$1:$AP$376,MATCH(1,('Main data'!$A$1:$A$376='EDA and Analysis 5'!$D$39)*('Main data'!$D$2:$D$376='EDA and Analysis 5'!$C68),0),MATCH('EDA and Analysis 5'!W$40,'Main data'!$E$1:$AP$1,0))</f>
        <v>169.6</v>
      </c>
      <c r="X68" s="4" cm="1">
        <f t="array" ref="X68">INDEX('Main data'!$E$1:$AP$376,MATCH(1,('Main data'!$A$1:$A$376='EDA and Analysis 5'!$D$39)*('Main data'!$D$2:$D$376='EDA and Analysis 5'!$C68),0),MATCH('EDA and Analysis 5'!X$40,'Main data'!$E$1:$AP$1,0))</f>
        <v>181.5</v>
      </c>
      <c r="Y68" s="4" cm="1">
        <f t="array" ref="Y68">INDEX('Main data'!$E$1:$AP$376,MATCH(1,('Main data'!$A$1:$A$376='EDA and Analysis 5'!$D$39)*('Main data'!$D$2:$D$376='EDA and Analysis 5'!$C68),0),MATCH('EDA and Analysis 5'!Y$40,'Main data'!$E$1:$AP$1,0))</f>
        <v>160.1</v>
      </c>
      <c r="Z68" s="4" cm="1">
        <f t="array" ref="Z68">INDEX('Main data'!$E$1:$AP$376,MATCH(1,('Main data'!$A$1:$A$376='EDA and Analysis 5'!$D$39)*('Main data'!$D$2:$D$376='EDA and Analysis 5'!$C68),0),MATCH('EDA and Analysis 5'!Z$40,'Main data'!$E$1:$AP$1,0))</f>
        <v>168.8</v>
      </c>
      <c r="AA68" s="4" cm="1">
        <f t="array" ref="AA68">INDEX('Main data'!$E$1:$AP$376,MATCH(1,('Main data'!$A$1:$A$376='EDA and Analysis 5'!$D$39)*('Main data'!$D$2:$D$376='EDA and Analysis 5'!$C68),0),MATCH('EDA and Analysis 5'!AA$40,'Main data'!$E$1:$AP$1,0))</f>
        <v>174.2</v>
      </c>
      <c r="AB68" s="4" cm="1">
        <f t="array" ref="AB68">INDEX('Main data'!$E$1:$AP$376,MATCH(1,('Main data'!$A$1:$A$376='EDA and Analysis 5'!$D$39)*('Main data'!$D$2:$D$376='EDA and Analysis 5'!$C68),0),MATCH('EDA and Analysis 5'!AB$40,'Main data'!$E$1:$AP$1,0))</f>
        <v>184.4</v>
      </c>
      <c r="AC68" s="4" cm="1">
        <f t="array" ref="AC68">INDEX('Main data'!$E$1:$AP$376,MATCH(1,('Main data'!$A$1:$A$376='EDA and Analysis 5'!$D$39)*('Main data'!$D$2:$D$376='EDA and Analysis 5'!$C68),0),MATCH('EDA and Analysis 5'!AC$40,'Main data'!$E$1:$AP$1,0))</f>
        <v>170.9</v>
      </c>
      <c r="AD68" s="4" cm="1">
        <f t="array" ref="AD68">INDEX('Main data'!$E$1:$AP$376,MATCH(1,('Main data'!$A$1:$A$376='EDA and Analysis 5'!$D$39)*('Main data'!$D$2:$D$376='EDA and Analysis 5'!$C68),0),MATCH('EDA and Analysis 5'!AD$40,'Main data'!$E$1:$AP$1,0))</f>
        <v>177.4</v>
      </c>
      <c r="AE68" s="41">
        <v>7830.71</v>
      </c>
    </row>
    <row r="69" spans="3:58" ht="16.5" x14ac:dyDescent="0.25">
      <c r="C69" s="4" t="s">
        <v>301</v>
      </c>
      <c r="D69" s="4" cm="1">
        <f t="array" ref="D69">INDEX('Main data'!$E$1:$AP$376,MATCH(1,('Main data'!$A$1:$A$376='EDA and Analysis 5'!$D$39)*('Main data'!$D$2:$D$376='EDA and Analysis 5'!$C69),0),MATCH('EDA and Analysis 5'!D$40,'Main data'!$E$1:$AP$1,0))</f>
        <v>174.7</v>
      </c>
      <c r="E69" s="4" cm="1">
        <f t="array" ref="E69">INDEX('Main data'!$E$1:$AP$376,MATCH(1,('Main data'!$A$1:$A$376='EDA and Analysis 5'!$D$39)*('Main data'!$D$2:$D$376='EDA and Analysis 5'!$C69),0),MATCH('EDA and Analysis 5'!E$40,'Main data'!$E$1:$AP$1,0))</f>
        <v>219.4</v>
      </c>
      <c r="F69" s="4" cm="1">
        <f t="array" ref="F69">INDEX('Main data'!$E$1:$AP$376,MATCH(1,('Main data'!$A$1:$A$376='EDA and Analysis 5'!$D$39)*('Main data'!$D$2:$D$376='EDA and Analysis 5'!$C69),0),MATCH('EDA and Analysis 5'!F$40,'Main data'!$E$1:$AP$1,0))</f>
        <v>176.7</v>
      </c>
      <c r="G69" s="4" cm="1">
        <f t="array" ref="G69">INDEX('Main data'!$E$1:$AP$376,MATCH(1,('Main data'!$A$1:$A$376='EDA and Analysis 5'!$D$39)*('Main data'!$D$2:$D$376='EDA and Analysis 5'!$C69),0),MATCH('EDA and Analysis 5'!G$40,'Main data'!$E$1:$AP$1,0))</f>
        <v>179.4</v>
      </c>
      <c r="H69" s="4" cm="1">
        <f t="array" ref="H69">INDEX('Main data'!$E$1:$AP$376,MATCH(1,('Main data'!$A$1:$A$376='EDA and Analysis 5'!$D$39)*('Main data'!$D$2:$D$376='EDA and Analysis 5'!$C69),0),MATCH('EDA and Analysis 5'!H$40,'Main data'!$E$1:$AP$1,0))</f>
        <v>164.4</v>
      </c>
      <c r="I69" s="4" cm="1">
        <f t="array" ref="I69">INDEX('Main data'!$E$1:$AP$376,MATCH(1,('Main data'!$A$1:$A$376='EDA and Analysis 5'!$D$39)*('Main data'!$D$2:$D$376='EDA and Analysis 5'!$C69),0),MATCH('EDA and Analysis 5'!I$40,'Main data'!$E$1:$AP$1,0))</f>
        <v>175.8</v>
      </c>
      <c r="J69" s="4" cm="1">
        <f t="array" ref="J69">INDEX('Main data'!$E$1:$AP$376,MATCH(1,('Main data'!$A$1:$A$376='EDA and Analysis 5'!$D$39)*('Main data'!$D$2:$D$376='EDA and Analysis 5'!$C69),0),MATCH('EDA and Analysis 5'!J$40,'Main data'!$E$1:$AP$1,0))</f>
        <v>185</v>
      </c>
      <c r="K69" s="4" cm="1">
        <f t="array" ref="K69">INDEX('Main data'!$E$1:$AP$376,MATCH(1,('Main data'!$A$1:$A$376='EDA and Analysis 5'!$D$39)*('Main data'!$D$2:$D$376='EDA and Analysis 5'!$C69),0),MATCH('EDA and Analysis 5'!K$40,'Main data'!$E$1:$AP$1,0))</f>
        <v>176.9</v>
      </c>
      <c r="L69" s="4" cm="1">
        <f t="array" ref="L69">INDEX('Main data'!$E$1:$AP$376,MATCH(1,('Main data'!$A$1:$A$376='EDA and Analysis 5'!$D$39)*('Main data'!$D$2:$D$376='EDA and Analysis 5'!$C69),0),MATCH('EDA and Analysis 5'!L$40,'Main data'!$E$1:$AP$1,0))</f>
        <v>124.2</v>
      </c>
      <c r="M69" s="4" cm="1">
        <f t="array" ref="M69">INDEX('Main data'!$E$1:$AP$376,MATCH(1,('Main data'!$A$1:$A$376='EDA and Analysis 5'!$D$39)*('Main data'!$D$2:$D$376='EDA and Analysis 5'!$C69),0),MATCH('EDA and Analysis 5'!M$40,'Main data'!$E$1:$AP$1,0))</f>
        <v>211.9</v>
      </c>
      <c r="N69" s="4" cm="1">
        <f t="array" ref="N69">INDEX('Main data'!$E$1:$AP$376,MATCH(1,('Main data'!$A$1:$A$376='EDA and Analysis 5'!$D$39)*('Main data'!$D$2:$D$376='EDA and Analysis 5'!$C69),0),MATCH('EDA and Analysis 5'!N$40,'Main data'!$E$1:$AP$1,0))</f>
        <v>165.9</v>
      </c>
      <c r="O69" s="4" cm="1">
        <f t="array" ref="O69">INDEX('Main data'!$E$1:$AP$376,MATCH(1,('Main data'!$A$1:$A$376='EDA and Analysis 5'!$D$39)*('Main data'!$D$2:$D$376='EDA and Analysis 5'!$C69),0),MATCH('EDA and Analysis 5'!O$40,'Main data'!$E$1:$AP$1,0))</f>
        <v>197.7</v>
      </c>
      <c r="P69" s="4" cm="1">
        <f t="array" ref="P69">INDEX('Main data'!$E$1:$AP$376,MATCH(1,('Main data'!$A$1:$A$376='EDA and Analysis 5'!$D$39)*('Main data'!$D$2:$D$376='EDA and Analysis 5'!$C69),0),MATCH('EDA and Analysis 5'!P$40,'Main data'!$E$1:$AP$1,0))</f>
        <v>183.1</v>
      </c>
      <c r="Q69" s="4" cm="1">
        <f t="array" ref="Q69">INDEX('Main data'!$E$1:$AP$376,MATCH(1,('Main data'!$A$1:$A$376='EDA and Analysis 5'!$D$39)*('Main data'!$D$2:$D$376='EDA and Analysis 5'!$C69),0),MATCH('EDA and Analysis 5'!Q$40,'Main data'!$E$1:$AP$1,0))</f>
        <v>204.2</v>
      </c>
      <c r="R69" s="4" cm="1">
        <f t="array" ref="R69">INDEX('Main data'!$E$1:$AP$376,MATCH(1,('Main data'!$A$1:$A$376='EDA and Analysis 5'!$D$39)*('Main data'!$D$2:$D$376='EDA and Analysis 5'!$C69),0),MATCH('EDA and Analysis 5'!R$40,'Main data'!$E$1:$AP$1,0))</f>
        <v>181.3</v>
      </c>
      <c r="S69" s="4" cm="1">
        <f t="array" ref="S69">INDEX('Main data'!$E$1:$AP$376,MATCH(1,('Main data'!$A$1:$A$376='EDA and Analysis 5'!$D$39)*('Main data'!$D$2:$D$376='EDA and Analysis 5'!$C69),0),MATCH('EDA and Analysis 5'!S$40,'Main data'!$E$1:$AP$1,0))</f>
        <v>168.1</v>
      </c>
      <c r="T69" s="4" cm="1">
        <f t="array" ref="T69">INDEX('Main data'!$E$1:$AP$376,MATCH(1,('Main data'!$A$1:$A$376='EDA and Analysis 5'!$D$39)*('Main data'!$D$2:$D$376='EDA and Analysis 5'!$C69),0),MATCH('EDA and Analysis 5'!T$40,'Main data'!$E$1:$AP$1,0))</f>
        <v>179.3</v>
      </c>
      <c r="U69" s="4" cm="1">
        <f t="array" ref="U69">INDEX('Main data'!$E$1:$AP$376,MATCH(1,('Main data'!$A$1:$A$376='EDA and Analysis 5'!$D$39)*('Main data'!$D$2:$D$376='EDA and Analysis 5'!$C69),0),MATCH('EDA and Analysis 5'!U$40,'Main data'!$E$1:$AP$1,0))</f>
        <v>175.6</v>
      </c>
      <c r="V69" s="4" cm="1">
        <f t="array" ref="V69">INDEX('Main data'!$E$1:$AP$376,MATCH(1,('Main data'!$A$1:$A$376='EDA and Analysis 5'!$D$39)*('Main data'!$D$2:$D$376='EDA and Analysis 5'!$C69),0),MATCH('EDA and Analysis 5'!V$40,'Main data'!$E$1:$AP$1,0))</f>
        <v>183.4</v>
      </c>
      <c r="W69" s="4" cm="1">
        <f t="array" ref="W69">INDEX('Main data'!$E$1:$AP$376,MATCH(1,('Main data'!$A$1:$A$376='EDA and Analysis 5'!$D$39)*('Main data'!$D$2:$D$376='EDA and Analysis 5'!$C69),0),MATCH('EDA and Analysis 5'!W$40,'Main data'!$E$1:$AP$1,0))</f>
        <v>170.1</v>
      </c>
      <c r="X69" s="4" cm="1">
        <f t="array" ref="X69">INDEX('Main data'!$E$1:$AP$376,MATCH(1,('Main data'!$A$1:$A$376='EDA and Analysis 5'!$D$39)*('Main data'!$D$2:$D$376='EDA and Analysis 5'!$C69),0),MATCH('EDA and Analysis 5'!X$40,'Main data'!$E$1:$AP$1,0))</f>
        <v>182.2</v>
      </c>
      <c r="Y69" s="4" cm="1">
        <f t="array" ref="Y69">INDEX('Main data'!$E$1:$AP$376,MATCH(1,('Main data'!$A$1:$A$376='EDA and Analysis 5'!$D$39)*('Main data'!$D$2:$D$376='EDA and Analysis 5'!$C69),0),MATCH('EDA and Analysis 5'!Y$40,'Main data'!$E$1:$AP$1,0))</f>
        <v>160.4</v>
      </c>
      <c r="Z69" s="4" cm="1">
        <f t="array" ref="Z69">INDEX('Main data'!$E$1:$AP$376,MATCH(1,('Main data'!$A$1:$A$376='EDA and Analysis 5'!$D$39)*('Main data'!$D$2:$D$376='EDA and Analysis 5'!$C69),0),MATCH('EDA and Analysis 5'!Z$40,'Main data'!$E$1:$AP$1,0))</f>
        <v>169.2</v>
      </c>
      <c r="AA69" s="4" cm="1">
        <f t="array" ref="AA69">INDEX('Main data'!$E$1:$AP$376,MATCH(1,('Main data'!$A$1:$A$376='EDA and Analysis 5'!$D$39)*('Main data'!$D$2:$D$376='EDA and Analysis 5'!$C69),0),MATCH('EDA and Analysis 5'!AA$40,'Main data'!$E$1:$AP$1,0))</f>
        <v>174.8</v>
      </c>
      <c r="AB69" s="4" cm="1">
        <f t="array" ref="AB69">INDEX('Main data'!$E$1:$AP$376,MATCH(1,('Main data'!$A$1:$A$376='EDA and Analysis 5'!$D$39)*('Main data'!$D$2:$D$376='EDA and Analysis 5'!$C69),0),MATCH('EDA and Analysis 5'!AB$40,'Main data'!$E$1:$AP$1,0))</f>
        <v>185.6</v>
      </c>
      <c r="AC69" s="4" cm="1">
        <f t="array" ref="AC69">INDEX('Main data'!$E$1:$AP$376,MATCH(1,('Main data'!$A$1:$A$376='EDA and Analysis 5'!$D$39)*('Main data'!$D$2:$D$376='EDA and Analysis 5'!$C69),0),MATCH('EDA and Analysis 5'!AC$40,'Main data'!$E$1:$AP$1,0))</f>
        <v>171.6</v>
      </c>
      <c r="AD69" s="4" cm="1">
        <f t="array" ref="AD69">INDEX('Main data'!$E$1:$AP$376,MATCH(1,('Main data'!$A$1:$A$376='EDA and Analysis 5'!$D$39)*('Main data'!$D$2:$D$376='EDA and Analysis 5'!$C69),0),MATCH('EDA and Analysis 5'!AD$40,'Main data'!$E$1:$AP$1,0))</f>
        <v>178.2</v>
      </c>
      <c r="AE69" s="41">
        <v>7054.67</v>
      </c>
    </row>
    <row r="74" spans="3:58" x14ac:dyDescent="0.25">
      <c r="D74" s="34" t="s">
        <v>41</v>
      </c>
    </row>
    <row r="75" spans="3:58" x14ac:dyDescent="0.25">
      <c r="C75" s="1" t="s">
        <v>176</v>
      </c>
      <c r="D75" s="1" t="s">
        <v>3</v>
      </c>
      <c r="E75" s="1" t="s">
        <v>4</v>
      </c>
      <c r="F75" s="1" t="s">
        <v>5</v>
      </c>
      <c r="G75" s="1" t="s">
        <v>6</v>
      </c>
      <c r="H75" s="1" t="s">
        <v>7</v>
      </c>
      <c r="I75" s="1" t="s">
        <v>8</v>
      </c>
      <c r="J75" s="1" t="s">
        <v>9</v>
      </c>
      <c r="K75" s="1" t="s">
        <v>10</v>
      </c>
      <c r="L75" s="1" t="s">
        <v>11</v>
      </c>
      <c r="M75" s="1" t="s">
        <v>12</v>
      </c>
      <c r="N75" s="1" t="s">
        <v>13</v>
      </c>
      <c r="O75" s="1" t="s">
        <v>14</v>
      </c>
      <c r="P75" s="1" t="s">
        <v>15</v>
      </c>
      <c r="Q75" s="1" t="s">
        <v>17</v>
      </c>
      <c r="R75" s="1" t="s">
        <v>18</v>
      </c>
      <c r="S75" s="1" t="s">
        <v>19</v>
      </c>
      <c r="T75" s="1" t="s">
        <v>20</v>
      </c>
      <c r="U75" s="1" t="s">
        <v>22</v>
      </c>
      <c r="V75" s="1" t="s">
        <v>23</v>
      </c>
      <c r="W75" s="1" t="s">
        <v>24</v>
      </c>
      <c r="X75" s="1" t="s">
        <v>25</v>
      </c>
      <c r="Y75" s="1" t="s">
        <v>26</v>
      </c>
      <c r="Z75" s="1" t="s">
        <v>28</v>
      </c>
      <c r="AA75" s="1" t="s">
        <v>29</v>
      </c>
      <c r="AB75" s="1" t="s">
        <v>30</v>
      </c>
      <c r="AC75" s="1" t="s">
        <v>31</v>
      </c>
      <c r="AD75" s="1" t="s">
        <v>32</v>
      </c>
      <c r="AE75" s="2" t="s">
        <v>367</v>
      </c>
      <c r="AF75" s="4" t="str">
        <f>_xlfn.CONCAT($AE$1," ",D$4)</f>
        <v>Correl of  Cereals and products</v>
      </c>
      <c r="AG75" s="4" t="str">
        <f t="shared" ref="AG75" si="40">_xlfn.CONCAT($AE$1," ",E$4)</f>
        <v>Correl of  Meat and fish</v>
      </c>
      <c r="AH75" s="4" t="str">
        <f t="shared" ref="AH75" si="41">_xlfn.CONCAT($AE$1," ",F$4)</f>
        <v>Correl of  Egg</v>
      </c>
      <c r="AI75" s="4" t="str">
        <f t="shared" ref="AI75" si="42">_xlfn.CONCAT($AE$1," ",G$4)</f>
        <v>Correl of  Milk and products</v>
      </c>
      <c r="AJ75" s="4" t="str">
        <f t="shared" ref="AJ75" si="43">_xlfn.CONCAT($AE$1," ",H$4)</f>
        <v>Correl of  Oils and fats</v>
      </c>
      <c r="AK75" s="4" t="str">
        <f t="shared" ref="AK75" si="44">_xlfn.CONCAT($AE$1," ",I$4)</f>
        <v>Correl of  Fruits</v>
      </c>
      <c r="AL75" s="4" t="str">
        <f t="shared" ref="AL75" si="45">_xlfn.CONCAT($AE$1," ",J$4)</f>
        <v>Correl of  Vegetables</v>
      </c>
      <c r="AM75" s="4" t="str">
        <f t="shared" ref="AM75" si="46">_xlfn.CONCAT($AE$1," ",K$4)</f>
        <v>Correl of  Pulses and products</v>
      </c>
      <c r="AN75" s="4" t="str">
        <f t="shared" ref="AN75" si="47">_xlfn.CONCAT($AE$1," ",L$4)</f>
        <v>Correl of  Sugar and Confectionery</v>
      </c>
      <c r="AO75" s="4" t="str">
        <f t="shared" ref="AO75" si="48">_xlfn.CONCAT($AE$1," ",M$4)</f>
        <v>Correl of  Spices</v>
      </c>
      <c r="AP75" s="4" t="str">
        <f t="shared" ref="AP75" si="49">_xlfn.CONCAT($AE$1," ",N$4)</f>
        <v>Correl of  Non-alcoholic beverages</v>
      </c>
      <c r="AQ75" s="4" t="str">
        <f t="shared" ref="AQ75" si="50">_xlfn.CONCAT($AE$1," ",O$4)</f>
        <v>Correl of  Prepared meals, snacks, sweets etc.</v>
      </c>
      <c r="AR75" s="4" t="str">
        <f t="shared" ref="AR75" si="51">_xlfn.CONCAT($AE$1," ",P$4)</f>
        <v>Correl of  Food and beverages</v>
      </c>
      <c r="AS75" s="4" t="str">
        <f t="shared" ref="AS75" si="52">_xlfn.CONCAT($AE$1," ",Q$4)</f>
        <v>Correl of  Pan, tobacco and intoxicants</v>
      </c>
      <c r="AT75" s="4" t="str">
        <f t="shared" ref="AT75" si="53">_xlfn.CONCAT($AE$1," ",R$4)</f>
        <v>Correl of  Clothing</v>
      </c>
      <c r="AU75" s="4" t="str">
        <f t="shared" ref="AU75" si="54">_xlfn.CONCAT($AE$1," ",S$4)</f>
        <v>Correl of  Footwear</v>
      </c>
      <c r="AV75" s="4" t="str">
        <f t="shared" ref="AV75" si="55">_xlfn.CONCAT($AE$1," ",T$4)</f>
        <v>Correl of  Clothing and footwear</v>
      </c>
      <c r="AW75" s="4" t="str">
        <f t="shared" ref="AW75" si="56">_xlfn.CONCAT($AE$1," ",U$4)</f>
        <v>Correl of  Housing</v>
      </c>
      <c r="AX75" s="4" t="str">
        <f t="shared" ref="AX75" si="57">_xlfn.CONCAT($AE$1," ",V$4)</f>
        <v>Correl of  Fuel and light</v>
      </c>
      <c r="AY75" s="4" t="str">
        <f t="shared" ref="AY75" si="58">_xlfn.CONCAT($AE$1," ",W$4)</f>
        <v>Correl of  Household goods and services</v>
      </c>
      <c r="AZ75" s="4" t="str">
        <f t="shared" ref="AZ75" si="59">_xlfn.CONCAT($AE$1," ",X$4)</f>
        <v>Correl of  Health</v>
      </c>
      <c r="BA75" s="4" t="str">
        <f t="shared" ref="BA75" si="60">_xlfn.CONCAT($AE$1," ",Y$4)</f>
        <v>Correl of  Transport and communication</v>
      </c>
      <c r="BB75" s="4" t="str">
        <f t="shared" ref="BB75" si="61">_xlfn.CONCAT($AE$1," ",Z$4)</f>
        <v>Correl of  Recreation and amusement</v>
      </c>
      <c r="BC75" s="4" t="str">
        <f t="shared" ref="BC75" si="62">_xlfn.CONCAT($AE$1," ",AA$4)</f>
        <v>Correl of  Education</v>
      </c>
      <c r="BD75" s="4" t="str">
        <f t="shared" ref="BD75" si="63">_xlfn.CONCAT($AE$1," ",AB$4)</f>
        <v>Correl of  Personal care and effects</v>
      </c>
      <c r="BE75" s="4" t="str">
        <f t="shared" ref="BE75" si="64">_xlfn.CONCAT($AE$1," ",AC$4)</f>
        <v>Correl of  Miscellaneous</v>
      </c>
      <c r="BF75" s="4" t="str">
        <f t="shared" ref="BF75" si="65">_xlfn.CONCAT($AE$1," ",AD$4)</f>
        <v>Correl of  General index</v>
      </c>
    </row>
    <row r="76" spans="3:58" ht="16.5" x14ac:dyDescent="0.25">
      <c r="C76" s="4" t="s">
        <v>273</v>
      </c>
      <c r="D76" s="4" cm="1">
        <f t="array" ref="D76">INDEX('Main data'!$E$1:$AP$376,MATCH(1,('Main data'!$A$1:$A$376='EDA and Analysis 5'!$D$74)*('Main data'!$D$2:$D$376='EDA and Analysis 5'!$C76),0),MATCH('EDA and Analysis 5'!D$75,'Main data'!$E$1:$AP$1,0))</f>
        <v>143.4</v>
      </c>
      <c r="E76" s="4" cm="1">
        <f t="array" ref="E76">INDEX('Main data'!$E$1:$AP$376,MATCH(1,('Main data'!$A$1:$A$376='EDA and Analysis 5'!$D$74)*('Main data'!$D$2:$D$376='EDA and Analysis 5'!$C76),0),MATCH('EDA and Analysis 5'!E$75,'Main data'!$E$1:$AP$1,0))</f>
        <v>187.5</v>
      </c>
      <c r="F76" s="4" cm="1">
        <f t="array" ref="F76">INDEX('Main data'!$E$1:$AP$376,MATCH(1,('Main data'!$A$1:$A$376='EDA and Analysis 5'!$D$74)*('Main data'!$D$2:$D$376='EDA and Analysis 5'!$C76),0),MATCH('EDA and Analysis 5'!F$75,'Main data'!$E$1:$AP$1,0))</f>
        <v>173.4</v>
      </c>
      <c r="G76" s="4" cm="1">
        <f t="array" ref="G76">INDEX('Main data'!$E$1:$AP$376,MATCH(1,('Main data'!$A$1:$A$376='EDA and Analysis 5'!$D$74)*('Main data'!$D$2:$D$376='EDA and Analysis 5'!$C76),0),MATCH('EDA and Analysis 5'!G$75,'Main data'!$E$1:$AP$1,0))</f>
        <v>154</v>
      </c>
      <c r="H76" s="4" cm="1">
        <f t="array" ref="H76">INDEX('Main data'!$E$1:$AP$376,MATCH(1,('Main data'!$A$1:$A$376='EDA and Analysis 5'!$D$74)*('Main data'!$D$2:$D$376='EDA and Analysis 5'!$C76),0),MATCH('EDA and Analysis 5'!H$75,'Main data'!$E$1:$AP$1,0))</f>
        <v>154.80000000000001</v>
      </c>
      <c r="I76" s="4" cm="1">
        <f t="array" ref="I76">INDEX('Main data'!$E$1:$AP$376,MATCH(1,('Main data'!$A$1:$A$376='EDA and Analysis 5'!$D$74)*('Main data'!$D$2:$D$376='EDA and Analysis 5'!$C76),0),MATCH('EDA and Analysis 5'!I$75,'Main data'!$E$1:$AP$1,0))</f>
        <v>147</v>
      </c>
      <c r="J76" s="4" cm="1">
        <f t="array" ref="J76">INDEX('Main data'!$E$1:$AP$376,MATCH(1,('Main data'!$A$1:$A$376='EDA and Analysis 5'!$D$74)*('Main data'!$D$2:$D$376='EDA and Analysis 5'!$C76),0),MATCH('EDA and Analysis 5'!J$75,'Main data'!$E$1:$AP$1,0))</f>
        <v>187.8</v>
      </c>
      <c r="K76" s="4" cm="1">
        <f t="array" ref="K76">INDEX('Main data'!$E$1:$AP$376,MATCH(1,('Main data'!$A$1:$A$376='EDA and Analysis 5'!$D$74)*('Main data'!$D$2:$D$376='EDA and Analysis 5'!$C76),0),MATCH('EDA and Analysis 5'!K$75,'Main data'!$E$1:$AP$1,0))</f>
        <v>159.5</v>
      </c>
      <c r="L76" s="4" cm="1">
        <f t="array" ref="L76">INDEX('Main data'!$E$1:$AP$376,MATCH(1,('Main data'!$A$1:$A$376='EDA and Analysis 5'!$D$74)*('Main data'!$D$2:$D$376='EDA and Analysis 5'!$C76),0),MATCH('EDA and Analysis 5'!L$75,'Main data'!$E$1:$AP$1,0))</f>
        <v>113.8</v>
      </c>
      <c r="M76" s="4" cm="1">
        <f t="array" ref="M76">INDEX('Main data'!$E$1:$AP$376,MATCH(1,('Main data'!$A$1:$A$376='EDA and Analysis 5'!$D$74)*('Main data'!$D$2:$D$376='EDA and Analysis 5'!$C76),0),MATCH('EDA and Analysis 5'!M$75,'Main data'!$E$1:$AP$1,0))</f>
        <v>164.5</v>
      </c>
      <c r="N76" s="4" cm="1">
        <f t="array" ref="N76">INDEX('Main data'!$E$1:$AP$376,MATCH(1,('Main data'!$A$1:$A$376='EDA and Analysis 5'!$D$74)*('Main data'!$D$2:$D$376='EDA and Analysis 5'!$C76),0),MATCH('EDA and Analysis 5'!N$75,'Main data'!$E$1:$AP$1,0))</f>
        <v>156.1</v>
      </c>
      <c r="O76" s="4" cm="1">
        <f t="array" ref="O76">INDEX('Main data'!$E$1:$AP$376,MATCH(1,('Main data'!$A$1:$A$376='EDA and Analysis 5'!$D$74)*('Main data'!$D$2:$D$376='EDA and Analysis 5'!$C76),0),MATCH('EDA and Analysis 5'!O$75,'Main data'!$E$1:$AP$1,0))</f>
        <v>164.3</v>
      </c>
      <c r="P76" s="4" cm="1">
        <f t="array" ref="P76">INDEX('Main data'!$E$1:$AP$376,MATCH(1,('Main data'!$A$1:$A$376='EDA and Analysis 5'!$D$74)*('Main data'!$D$2:$D$376='EDA and Analysis 5'!$C76),0),MATCH('EDA and Analysis 5'!P$75,'Main data'!$E$1:$AP$1,0))</f>
        <v>159.6</v>
      </c>
      <c r="Q76" s="4" cm="1">
        <f t="array" ref="Q76">INDEX('Main data'!$E$1:$AP$376,MATCH(1,('Main data'!$A$1:$A$376='EDA and Analysis 5'!$D$74)*('Main data'!$D$2:$D$376='EDA and Analysis 5'!$C76),0),MATCH('EDA and Analysis 5'!Q$75,'Main data'!$E$1:$AP$1,0))</f>
        <v>184.6</v>
      </c>
      <c r="R76" s="4" cm="1">
        <f t="array" ref="R76">INDEX('Main data'!$E$1:$AP$376,MATCH(1,('Main data'!$A$1:$A$376='EDA and Analysis 5'!$D$74)*('Main data'!$D$2:$D$376='EDA and Analysis 5'!$C76),0),MATCH('EDA and Analysis 5'!R$75,'Main data'!$E$1:$AP$1,0))</f>
        <v>157.5</v>
      </c>
      <c r="S76" s="4" cm="1">
        <f t="array" ref="S76">INDEX('Main data'!$E$1:$AP$376,MATCH(1,('Main data'!$A$1:$A$376='EDA and Analysis 5'!$D$74)*('Main data'!$D$2:$D$376='EDA and Analysis 5'!$C76),0),MATCH('EDA and Analysis 5'!S$75,'Main data'!$E$1:$AP$1,0))</f>
        <v>152.4</v>
      </c>
      <c r="T76" s="4" cm="1">
        <f t="array" ref="T76">INDEX('Main data'!$E$1:$AP$376,MATCH(1,('Main data'!$A$1:$A$376='EDA and Analysis 5'!$D$74)*('Main data'!$D$2:$D$376='EDA and Analysis 5'!$C76),0),MATCH('EDA and Analysis 5'!T$75,'Main data'!$E$1:$AP$1,0))</f>
        <v>156.80000000000001</v>
      </c>
      <c r="U76" s="4" cm="1">
        <f t="array" ref="U76">INDEX('Main data'!$E$1:$AP$376,MATCH(1,('Main data'!$A$1:$A$376='EDA and Analysis 5'!$D$74)*('Main data'!$D$2:$D$376='EDA and Analysis 5'!$C76),0),MATCH('EDA and Analysis 5'!U$75,'Main data'!$E$1:$AP$1,0))</f>
        <v>157.69999999999999</v>
      </c>
      <c r="V76" s="4" cm="1">
        <f t="array" ref="V76">INDEX('Main data'!$E$1:$AP$376,MATCH(1,('Main data'!$A$1:$A$376='EDA and Analysis 5'!$D$74)*('Main data'!$D$2:$D$376='EDA and Analysis 5'!$C76),0),MATCH('EDA and Analysis 5'!V$75,'Main data'!$E$1:$AP$1,0))</f>
        <v>150.9</v>
      </c>
      <c r="W76" s="4" cm="1">
        <f t="array" ref="W76">INDEX('Main data'!$E$1:$AP$376,MATCH(1,('Main data'!$A$1:$A$376='EDA and Analysis 5'!$D$74)*('Main data'!$D$2:$D$376='EDA and Analysis 5'!$C76),0),MATCH('EDA and Analysis 5'!W$75,'Main data'!$E$1:$AP$1,0))</f>
        <v>153.9</v>
      </c>
      <c r="X76" s="4" cm="1">
        <f t="array" ref="X76">INDEX('Main data'!$E$1:$AP$376,MATCH(1,('Main data'!$A$1:$A$376='EDA and Analysis 5'!$D$74)*('Main data'!$D$2:$D$376='EDA and Analysis 5'!$C76),0),MATCH('EDA and Analysis 5'!X$75,'Main data'!$E$1:$AP$1,0))</f>
        <v>162.5</v>
      </c>
      <c r="Y76" s="4" cm="1">
        <f t="array" ref="Y76">INDEX('Main data'!$E$1:$AP$376,MATCH(1,('Main data'!$A$1:$A$376='EDA and Analysis 5'!$D$74)*('Main data'!$D$2:$D$376='EDA and Analysis 5'!$C76),0),MATCH('EDA and Analysis 5'!Y$75,'Main data'!$E$1:$AP$1,0))</f>
        <v>147.5</v>
      </c>
      <c r="Z76" s="4" cm="1">
        <f t="array" ref="Z76">INDEX('Main data'!$E$1:$AP$376,MATCH(1,('Main data'!$A$1:$A$376='EDA and Analysis 5'!$D$74)*('Main data'!$D$2:$D$376='EDA and Analysis 5'!$C76),0),MATCH('EDA and Analysis 5'!Z$75,'Main data'!$E$1:$AP$1,0))</f>
        <v>155.1</v>
      </c>
      <c r="AA76" s="4" cm="1">
        <f t="array" ref="AA76">INDEX('Main data'!$E$1:$AP$376,MATCH(1,('Main data'!$A$1:$A$376='EDA and Analysis 5'!$D$74)*('Main data'!$D$2:$D$376='EDA and Analysis 5'!$C76),0),MATCH('EDA and Analysis 5'!AA$75,'Main data'!$E$1:$AP$1,0))</f>
        <v>163.5</v>
      </c>
      <c r="AB76" s="4" cm="1">
        <f t="array" ref="AB76">INDEX('Main data'!$E$1:$AP$376,MATCH(1,('Main data'!$A$1:$A$376='EDA and Analysis 5'!$D$74)*('Main data'!$D$2:$D$376='EDA and Analysis 5'!$C76),0),MATCH('EDA and Analysis 5'!AB$75,'Main data'!$E$1:$AP$1,0))</f>
        <v>156.19999999999999</v>
      </c>
      <c r="AC76" s="4" cm="1">
        <f t="array" ref="AC76">INDEX('Main data'!$E$1:$AP$376,MATCH(1,('Main data'!$A$1:$A$376='EDA and Analysis 5'!$D$74)*('Main data'!$D$2:$D$376='EDA and Analysis 5'!$C76),0),MATCH('EDA and Analysis 5'!AC$75,'Main data'!$E$1:$AP$1,0))</f>
        <v>155.9</v>
      </c>
      <c r="AD76" s="4" cm="1">
        <f t="array" ref="AD76">INDEX('Main data'!$E$1:$AP$376,MATCH(1,('Main data'!$A$1:$A$376='EDA and Analysis 5'!$D$74)*('Main data'!$D$2:$D$376='EDA and Analysis 5'!$C76),0),MATCH('EDA and Analysis 5'!AD$75,'Main data'!$E$1:$AP$1,0))</f>
        <v>158.5</v>
      </c>
      <c r="AE76" s="41">
        <v>4340.74</v>
      </c>
      <c r="AF76" s="42">
        <f>CORREL(D76:D104,$AE$76:$AE$104)</f>
        <v>0.48880144236421685</v>
      </c>
      <c r="AG76" s="42">
        <f t="shared" ref="AG76:BF76" si="66">CORREL(E76:E104,$AE$76:$AE$104)</f>
        <v>0.82004977348848862</v>
      </c>
      <c r="AH76" s="42">
        <f t="shared" si="66"/>
        <v>-2.6345827808898544E-2</v>
      </c>
      <c r="AI76" s="42">
        <f t="shared" si="66"/>
        <v>0.56726545694090158</v>
      </c>
      <c r="AJ76" s="42">
        <f t="shared" si="66"/>
        <v>0.73014923697979228</v>
      </c>
      <c r="AK76" s="42">
        <f t="shared" si="66"/>
        <v>0.6085012345858225</v>
      </c>
      <c r="AL76" s="42">
        <f t="shared" si="66"/>
        <v>0.18640065630421965</v>
      </c>
      <c r="AM76" s="42">
        <f t="shared" si="66"/>
        <v>0.44177412188429854</v>
      </c>
      <c r="AN76" s="42">
        <f t="shared" si="66"/>
        <v>0.58631233395698179</v>
      </c>
      <c r="AO76" s="42">
        <f t="shared" si="66"/>
        <v>0.56106183950088839</v>
      </c>
      <c r="AP76" s="42">
        <f t="shared" si="66"/>
        <v>0.74923999019552068</v>
      </c>
      <c r="AQ76" s="42">
        <f t="shared" si="66"/>
        <v>0.6834593709270983</v>
      </c>
      <c r="AR76" s="42">
        <f t="shared" si="66"/>
        <v>0.72259467504000408</v>
      </c>
      <c r="AS76" s="42">
        <f t="shared" si="66"/>
        <v>0.59445584159171683</v>
      </c>
      <c r="AT76" s="42">
        <f t="shared" si="66"/>
        <v>0.71268142451782535</v>
      </c>
      <c r="AU76" s="42">
        <f t="shared" si="66"/>
        <v>0.74841659147413642</v>
      </c>
      <c r="AV76" s="42">
        <f t="shared" si="66"/>
        <v>0.71790108172173839</v>
      </c>
      <c r="AW76" s="42">
        <f t="shared" si="66"/>
        <v>0.62113395528193749</v>
      </c>
      <c r="AX76" s="42">
        <f t="shared" si="66"/>
        <v>0.76104001859344994</v>
      </c>
      <c r="AY76" s="42">
        <f t="shared" si="66"/>
        <v>0.67964379402058039</v>
      </c>
      <c r="AZ76" s="42">
        <f t="shared" si="66"/>
        <v>0.66406347179703806</v>
      </c>
      <c r="BA76" s="42">
        <f t="shared" si="66"/>
        <v>0.80497598663297532</v>
      </c>
      <c r="BB76" s="42">
        <f t="shared" si="66"/>
        <v>0.72464052830087911</v>
      </c>
      <c r="BC76" s="42">
        <f t="shared" si="66"/>
        <v>0.63709281693527342</v>
      </c>
      <c r="BD76" s="42">
        <f t="shared" si="66"/>
        <v>0.59971822995424906</v>
      </c>
      <c r="BE76" s="42">
        <f t="shared" si="66"/>
        <v>0.70075219649131604</v>
      </c>
      <c r="BF76" s="42">
        <f t="shared" si="66"/>
        <v>0.72661942874838548</v>
      </c>
    </row>
    <row r="77" spans="3:58" ht="16.5" x14ac:dyDescent="0.25">
      <c r="C77" s="4" t="s">
        <v>274</v>
      </c>
      <c r="D77" s="4" cm="1">
        <f t="array" ref="D77">INDEX('Main data'!$E$1:$AP$376,MATCH(1,('Main data'!$A$1:$A$376='EDA and Analysis 5'!$D$74)*('Main data'!$D$2:$D$376='EDA and Analysis 5'!$C77),0),MATCH('EDA and Analysis 5'!D$75,'Main data'!$E$1:$AP$1,0))</f>
        <v>142.80000000000001</v>
      </c>
      <c r="E77" s="4" cm="1">
        <f t="array" ref="E77">INDEX('Main data'!$E$1:$AP$376,MATCH(1,('Main data'!$A$1:$A$376='EDA and Analysis 5'!$D$74)*('Main data'!$D$2:$D$376='EDA and Analysis 5'!$C77),0),MATCH('EDA and Analysis 5'!E$75,'Main data'!$E$1:$AP$1,0))</f>
        <v>184</v>
      </c>
      <c r="F77" s="4" cm="1">
        <f t="array" ref="F77">INDEX('Main data'!$E$1:$AP$376,MATCH(1,('Main data'!$A$1:$A$376='EDA and Analysis 5'!$D$74)*('Main data'!$D$2:$D$376='EDA and Analysis 5'!$C77),0),MATCH('EDA and Analysis 5'!F$75,'Main data'!$E$1:$AP$1,0))</f>
        <v>168</v>
      </c>
      <c r="G77" s="4" cm="1">
        <f t="array" ref="G77">INDEX('Main data'!$E$1:$AP$376,MATCH(1,('Main data'!$A$1:$A$376='EDA and Analysis 5'!$D$74)*('Main data'!$D$2:$D$376='EDA and Analysis 5'!$C77),0),MATCH('EDA and Analysis 5'!G$75,'Main data'!$E$1:$AP$1,0))</f>
        <v>154.4</v>
      </c>
      <c r="H77" s="4" cm="1">
        <f t="array" ref="H77">INDEX('Main data'!$E$1:$AP$376,MATCH(1,('Main data'!$A$1:$A$376='EDA and Analysis 5'!$D$74)*('Main data'!$D$2:$D$376='EDA and Analysis 5'!$C77),0),MATCH('EDA and Analysis 5'!H$75,'Main data'!$E$1:$AP$1,0))</f>
        <v>163</v>
      </c>
      <c r="I77" s="4" cm="1">
        <f t="array" ref="I77">INDEX('Main data'!$E$1:$AP$376,MATCH(1,('Main data'!$A$1:$A$376='EDA and Analysis 5'!$D$74)*('Main data'!$D$2:$D$376='EDA and Analysis 5'!$C77),0),MATCH('EDA and Analysis 5'!I$75,'Main data'!$E$1:$AP$1,0))</f>
        <v>147.80000000000001</v>
      </c>
      <c r="J77" s="4" cm="1">
        <f t="array" ref="J77">INDEX('Main data'!$E$1:$AP$376,MATCH(1,('Main data'!$A$1:$A$376='EDA and Analysis 5'!$D$74)*('Main data'!$D$2:$D$376='EDA and Analysis 5'!$C77),0),MATCH('EDA and Analysis 5'!J$75,'Main data'!$E$1:$AP$1,0))</f>
        <v>149.69999999999999</v>
      </c>
      <c r="K77" s="4" cm="1">
        <f t="array" ref="K77">INDEX('Main data'!$E$1:$AP$376,MATCH(1,('Main data'!$A$1:$A$376='EDA and Analysis 5'!$D$74)*('Main data'!$D$2:$D$376='EDA and Analysis 5'!$C77),0),MATCH('EDA and Analysis 5'!K$75,'Main data'!$E$1:$AP$1,0))</f>
        <v>158.30000000000001</v>
      </c>
      <c r="L77" s="4" cm="1">
        <f t="array" ref="L77">INDEX('Main data'!$E$1:$AP$376,MATCH(1,('Main data'!$A$1:$A$376='EDA and Analysis 5'!$D$74)*('Main data'!$D$2:$D$376='EDA and Analysis 5'!$C77),0),MATCH('EDA and Analysis 5'!L$75,'Main data'!$E$1:$AP$1,0))</f>
        <v>111.8</v>
      </c>
      <c r="M77" s="4" cm="1">
        <f t="array" ref="M77">INDEX('Main data'!$E$1:$AP$376,MATCH(1,('Main data'!$A$1:$A$376='EDA and Analysis 5'!$D$74)*('Main data'!$D$2:$D$376='EDA and Analysis 5'!$C77),0),MATCH('EDA and Analysis 5'!M$75,'Main data'!$E$1:$AP$1,0))</f>
        <v>165</v>
      </c>
      <c r="N77" s="4" cm="1">
        <f t="array" ref="N77">INDEX('Main data'!$E$1:$AP$376,MATCH(1,('Main data'!$A$1:$A$376='EDA and Analysis 5'!$D$74)*('Main data'!$D$2:$D$376='EDA and Analysis 5'!$C77),0),MATCH('EDA and Analysis 5'!N$75,'Main data'!$E$1:$AP$1,0))</f>
        <v>160</v>
      </c>
      <c r="O77" s="4" cm="1">
        <f t="array" ref="O77">INDEX('Main data'!$E$1:$AP$376,MATCH(1,('Main data'!$A$1:$A$376='EDA and Analysis 5'!$D$74)*('Main data'!$D$2:$D$376='EDA and Analysis 5'!$C77),0),MATCH('EDA and Analysis 5'!O$75,'Main data'!$E$1:$AP$1,0))</f>
        <v>165.8</v>
      </c>
      <c r="P77" s="4" cm="1">
        <f t="array" ref="P77">INDEX('Main data'!$E$1:$AP$376,MATCH(1,('Main data'!$A$1:$A$376='EDA and Analysis 5'!$D$74)*('Main data'!$D$2:$D$376='EDA and Analysis 5'!$C77),0),MATCH('EDA and Analysis 5'!P$75,'Main data'!$E$1:$AP$1,0))</f>
        <v>154.69999999999999</v>
      </c>
      <c r="Q77" s="4" cm="1">
        <f t="array" ref="Q77">INDEX('Main data'!$E$1:$AP$376,MATCH(1,('Main data'!$A$1:$A$376='EDA and Analysis 5'!$D$74)*('Main data'!$D$2:$D$376='EDA and Analysis 5'!$C77),0),MATCH('EDA and Analysis 5'!Q$75,'Main data'!$E$1:$AP$1,0))</f>
        <v>186.5</v>
      </c>
      <c r="R77" s="4" cm="1">
        <f t="array" ref="R77">INDEX('Main data'!$E$1:$AP$376,MATCH(1,('Main data'!$A$1:$A$376='EDA and Analysis 5'!$D$74)*('Main data'!$D$2:$D$376='EDA and Analysis 5'!$C77),0),MATCH('EDA and Analysis 5'!R$75,'Main data'!$E$1:$AP$1,0))</f>
        <v>159.1</v>
      </c>
      <c r="S77" s="4" cm="1">
        <f t="array" ref="S77">INDEX('Main data'!$E$1:$AP$376,MATCH(1,('Main data'!$A$1:$A$376='EDA and Analysis 5'!$D$74)*('Main data'!$D$2:$D$376='EDA and Analysis 5'!$C77),0),MATCH('EDA and Analysis 5'!S$75,'Main data'!$E$1:$AP$1,0))</f>
        <v>153.9</v>
      </c>
      <c r="T77" s="4" cm="1">
        <f t="array" ref="T77">INDEX('Main data'!$E$1:$AP$376,MATCH(1,('Main data'!$A$1:$A$376='EDA and Analysis 5'!$D$74)*('Main data'!$D$2:$D$376='EDA and Analysis 5'!$C77),0),MATCH('EDA and Analysis 5'!T$75,'Main data'!$E$1:$AP$1,0))</f>
        <v>158.4</v>
      </c>
      <c r="U77" s="4" cm="1">
        <f t="array" ref="U77">INDEX('Main data'!$E$1:$AP$376,MATCH(1,('Main data'!$A$1:$A$376='EDA and Analysis 5'!$D$74)*('Main data'!$D$2:$D$376='EDA and Analysis 5'!$C77),0),MATCH('EDA and Analysis 5'!U$75,'Main data'!$E$1:$AP$1,0))</f>
        <v>159.80000000000001</v>
      </c>
      <c r="V77" s="4" cm="1">
        <f t="array" ref="V77">INDEX('Main data'!$E$1:$AP$376,MATCH(1,('Main data'!$A$1:$A$376='EDA and Analysis 5'!$D$74)*('Main data'!$D$2:$D$376='EDA and Analysis 5'!$C77),0),MATCH('EDA and Analysis 5'!V$75,'Main data'!$E$1:$AP$1,0))</f>
        <v>154.4</v>
      </c>
      <c r="W77" s="4" cm="1">
        <f t="array" ref="W77">INDEX('Main data'!$E$1:$AP$376,MATCH(1,('Main data'!$A$1:$A$376='EDA and Analysis 5'!$D$74)*('Main data'!$D$2:$D$376='EDA and Analysis 5'!$C77),0),MATCH('EDA and Analysis 5'!W$75,'Main data'!$E$1:$AP$1,0))</f>
        <v>154.80000000000001</v>
      </c>
      <c r="X77" s="4" cm="1">
        <f t="array" ref="X77">INDEX('Main data'!$E$1:$AP$376,MATCH(1,('Main data'!$A$1:$A$376='EDA and Analysis 5'!$D$74)*('Main data'!$D$2:$D$376='EDA and Analysis 5'!$C77),0),MATCH('EDA and Analysis 5'!X$75,'Main data'!$E$1:$AP$1,0))</f>
        <v>164.3</v>
      </c>
      <c r="Y77" s="4" cm="1">
        <f t="array" ref="Y77">INDEX('Main data'!$E$1:$AP$376,MATCH(1,('Main data'!$A$1:$A$376='EDA and Analysis 5'!$D$74)*('Main data'!$D$2:$D$376='EDA and Analysis 5'!$C77),0),MATCH('EDA and Analysis 5'!Y$75,'Main data'!$E$1:$AP$1,0))</f>
        <v>150.19999999999999</v>
      </c>
      <c r="Z77" s="4" cm="1">
        <f t="array" ref="Z77">INDEX('Main data'!$E$1:$AP$376,MATCH(1,('Main data'!$A$1:$A$376='EDA and Analysis 5'!$D$74)*('Main data'!$D$2:$D$376='EDA and Analysis 5'!$C77),0),MATCH('EDA and Analysis 5'!Z$75,'Main data'!$E$1:$AP$1,0))</f>
        <v>157</v>
      </c>
      <c r="AA77" s="4" cm="1">
        <f t="array" ref="AA77">INDEX('Main data'!$E$1:$AP$376,MATCH(1,('Main data'!$A$1:$A$376='EDA and Analysis 5'!$D$74)*('Main data'!$D$2:$D$376='EDA and Analysis 5'!$C77),0),MATCH('EDA and Analysis 5'!AA$75,'Main data'!$E$1:$AP$1,0))</f>
        <v>163.6</v>
      </c>
      <c r="AB77" s="4" cm="1">
        <f t="array" ref="AB77">INDEX('Main data'!$E$1:$AP$376,MATCH(1,('Main data'!$A$1:$A$376='EDA and Analysis 5'!$D$74)*('Main data'!$D$2:$D$376='EDA and Analysis 5'!$C77),0),MATCH('EDA and Analysis 5'!AB$75,'Main data'!$E$1:$AP$1,0))</f>
        <v>155.19999999999999</v>
      </c>
      <c r="AC77" s="4" cm="1">
        <f t="array" ref="AC77">INDEX('Main data'!$E$1:$AP$376,MATCH(1,('Main data'!$A$1:$A$376='EDA and Analysis 5'!$D$74)*('Main data'!$D$2:$D$376='EDA and Analysis 5'!$C77),0),MATCH('EDA and Analysis 5'!AC$75,'Main data'!$E$1:$AP$1,0))</f>
        <v>157.19999999999999</v>
      </c>
      <c r="AD77" s="4" cm="1">
        <f t="array" ref="AD77">INDEX('Main data'!$E$1:$AP$376,MATCH(1,('Main data'!$A$1:$A$376='EDA and Analysis 5'!$D$74)*('Main data'!$D$2:$D$376='EDA and Analysis 5'!$C77),0),MATCH('EDA and Analysis 5'!AD$75,'Main data'!$E$1:$AP$1,0))</f>
        <v>156.69999999999999</v>
      </c>
      <c r="AE77" s="41">
        <v>5209.07</v>
      </c>
    </row>
    <row r="78" spans="3:58" ht="16.5" x14ac:dyDescent="0.25">
      <c r="C78" s="4" t="s">
        <v>275</v>
      </c>
      <c r="D78" s="4" cm="1">
        <f t="array" ref="D78">INDEX('Main data'!$E$1:$AP$376,MATCH(1,('Main data'!$A$1:$A$376='EDA and Analysis 5'!$D$74)*('Main data'!$D$2:$D$376='EDA and Analysis 5'!$C78),0),MATCH('EDA and Analysis 5'!D$75,'Main data'!$E$1:$AP$1,0))</f>
        <v>142.5</v>
      </c>
      <c r="E78" s="4" cm="1">
        <f t="array" ref="E78">INDEX('Main data'!$E$1:$AP$376,MATCH(1,('Main data'!$A$1:$A$376='EDA and Analysis 5'!$D$74)*('Main data'!$D$2:$D$376='EDA and Analysis 5'!$C78),0),MATCH('EDA and Analysis 5'!E$75,'Main data'!$E$1:$AP$1,0))</f>
        <v>189.4</v>
      </c>
      <c r="F78" s="4" cm="1">
        <f t="array" ref="F78">INDEX('Main data'!$E$1:$AP$376,MATCH(1,('Main data'!$A$1:$A$376='EDA and Analysis 5'!$D$74)*('Main data'!$D$2:$D$376='EDA and Analysis 5'!$C78),0),MATCH('EDA and Analysis 5'!F$75,'Main data'!$E$1:$AP$1,0))</f>
        <v>163.19999999999999</v>
      </c>
      <c r="G78" s="4" cm="1">
        <f t="array" ref="G78">INDEX('Main data'!$E$1:$AP$376,MATCH(1,('Main data'!$A$1:$A$376='EDA and Analysis 5'!$D$74)*('Main data'!$D$2:$D$376='EDA and Analysis 5'!$C78),0),MATCH('EDA and Analysis 5'!G$75,'Main data'!$E$1:$AP$1,0))</f>
        <v>154.5</v>
      </c>
      <c r="H78" s="4" cm="1">
        <f t="array" ref="H78">INDEX('Main data'!$E$1:$AP$376,MATCH(1,('Main data'!$A$1:$A$376='EDA and Analysis 5'!$D$74)*('Main data'!$D$2:$D$376='EDA and Analysis 5'!$C78),0),MATCH('EDA and Analysis 5'!H$75,'Main data'!$E$1:$AP$1,0))</f>
        <v>168.2</v>
      </c>
      <c r="I78" s="4" cm="1">
        <f t="array" ref="I78">INDEX('Main data'!$E$1:$AP$376,MATCH(1,('Main data'!$A$1:$A$376='EDA and Analysis 5'!$D$74)*('Main data'!$D$2:$D$376='EDA and Analysis 5'!$C78),0),MATCH('EDA and Analysis 5'!I$75,'Main data'!$E$1:$AP$1,0))</f>
        <v>150.5</v>
      </c>
      <c r="J78" s="4" cm="1">
        <f t="array" ref="J78">INDEX('Main data'!$E$1:$AP$376,MATCH(1,('Main data'!$A$1:$A$376='EDA and Analysis 5'!$D$74)*('Main data'!$D$2:$D$376='EDA and Analysis 5'!$C78),0),MATCH('EDA and Analysis 5'!J$75,'Main data'!$E$1:$AP$1,0))</f>
        <v>141</v>
      </c>
      <c r="K78" s="4" cm="1">
        <f t="array" ref="K78">INDEX('Main data'!$E$1:$AP$376,MATCH(1,('Main data'!$A$1:$A$376='EDA and Analysis 5'!$D$74)*('Main data'!$D$2:$D$376='EDA and Analysis 5'!$C78),0),MATCH('EDA and Analysis 5'!K$75,'Main data'!$E$1:$AP$1,0))</f>
        <v>159.19999999999999</v>
      </c>
      <c r="L78" s="4" cm="1">
        <f t="array" ref="L78">INDEX('Main data'!$E$1:$AP$376,MATCH(1,('Main data'!$A$1:$A$376='EDA and Analysis 5'!$D$74)*('Main data'!$D$2:$D$376='EDA and Analysis 5'!$C78),0),MATCH('EDA and Analysis 5'!L$75,'Main data'!$E$1:$AP$1,0))</f>
        <v>111.7</v>
      </c>
      <c r="M78" s="4" cm="1">
        <f t="array" ref="M78">INDEX('Main data'!$E$1:$AP$376,MATCH(1,('Main data'!$A$1:$A$376='EDA and Analysis 5'!$D$74)*('Main data'!$D$2:$D$376='EDA and Analysis 5'!$C78),0),MATCH('EDA and Analysis 5'!M$75,'Main data'!$E$1:$AP$1,0))</f>
        <v>164</v>
      </c>
      <c r="N78" s="4" cm="1">
        <f t="array" ref="N78">INDEX('Main data'!$E$1:$AP$376,MATCH(1,('Main data'!$A$1:$A$376='EDA and Analysis 5'!$D$74)*('Main data'!$D$2:$D$376='EDA and Analysis 5'!$C78),0),MATCH('EDA and Analysis 5'!N$75,'Main data'!$E$1:$AP$1,0))</f>
        <v>160.6</v>
      </c>
      <c r="O78" s="4" cm="1">
        <f t="array" ref="O78">INDEX('Main data'!$E$1:$AP$376,MATCH(1,('Main data'!$A$1:$A$376='EDA and Analysis 5'!$D$74)*('Main data'!$D$2:$D$376='EDA and Analysis 5'!$C78),0),MATCH('EDA and Analysis 5'!O$75,'Main data'!$E$1:$AP$1,0))</f>
        <v>166.4</v>
      </c>
      <c r="P78" s="4" cm="1">
        <f t="array" ref="P78">INDEX('Main data'!$E$1:$AP$376,MATCH(1,('Main data'!$A$1:$A$376='EDA and Analysis 5'!$D$74)*('Main data'!$D$2:$D$376='EDA and Analysis 5'!$C78),0),MATCH('EDA and Analysis 5'!P$75,'Main data'!$E$1:$AP$1,0))</f>
        <v>154.5</v>
      </c>
      <c r="Q78" s="4" cm="1">
        <f t="array" ref="Q78">INDEX('Main data'!$E$1:$AP$376,MATCH(1,('Main data'!$A$1:$A$376='EDA and Analysis 5'!$D$74)*('Main data'!$D$2:$D$376='EDA and Analysis 5'!$C78),0),MATCH('EDA and Analysis 5'!Q$75,'Main data'!$E$1:$AP$1,0))</f>
        <v>186.1</v>
      </c>
      <c r="R78" s="4" cm="1">
        <f t="array" ref="R78">INDEX('Main data'!$E$1:$AP$376,MATCH(1,('Main data'!$A$1:$A$376='EDA and Analysis 5'!$D$74)*('Main data'!$D$2:$D$376='EDA and Analysis 5'!$C78),0),MATCH('EDA and Analysis 5'!R$75,'Main data'!$E$1:$AP$1,0))</f>
        <v>159.6</v>
      </c>
      <c r="S78" s="4" cm="1">
        <f t="array" ref="S78">INDEX('Main data'!$E$1:$AP$376,MATCH(1,('Main data'!$A$1:$A$376='EDA and Analysis 5'!$D$74)*('Main data'!$D$2:$D$376='EDA and Analysis 5'!$C78),0),MATCH('EDA and Analysis 5'!S$75,'Main data'!$E$1:$AP$1,0))</f>
        <v>154.4</v>
      </c>
      <c r="T78" s="4" cm="1">
        <f t="array" ref="T78">INDEX('Main data'!$E$1:$AP$376,MATCH(1,('Main data'!$A$1:$A$376='EDA and Analysis 5'!$D$74)*('Main data'!$D$2:$D$376='EDA and Analysis 5'!$C78),0),MATCH('EDA and Analysis 5'!T$75,'Main data'!$E$1:$AP$1,0))</f>
        <v>158.9</v>
      </c>
      <c r="U78" s="4" cm="1">
        <f t="array" ref="U78">INDEX('Main data'!$E$1:$AP$376,MATCH(1,('Main data'!$A$1:$A$376='EDA and Analysis 5'!$D$74)*('Main data'!$D$2:$D$376='EDA and Analysis 5'!$C78),0),MATCH('EDA and Analysis 5'!U$75,'Main data'!$E$1:$AP$1,0))</f>
        <v>159.9</v>
      </c>
      <c r="V78" s="4" cm="1">
        <f t="array" ref="V78">INDEX('Main data'!$E$1:$AP$376,MATCH(1,('Main data'!$A$1:$A$376='EDA and Analysis 5'!$D$74)*('Main data'!$D$2:$D$376='EDA and Analysis 5'!$C78),0),MATCH('EDA and Analysis 5'!V$75,'Main data'!$E$1:$AP$1,0))</f>
        <v>156</v>
      </c>
      <c r="W78" s="4" cm="1">
        <f t="array" ref="W78">INDEX('Main data'!$E$1:$AP$376,MATCH(1,('Main data'!$A$1:$A$376='EDA and Analysis 5'!$D$74)*('Main data'!$D$2:$D$376='EDA and Analysis 5'!$C78),0),MATCH('EDA and Analysis 5'!W$75,'Main data'!$E$1:$AP$1,0))</f>
        <v>154.80000000000001</v>
      </c>
      <c r="X78" s="4" cm="1">
        <f t="array" ref="X78">INDEX('Main data'!$E$1:$AP$376,MATCH(1,('Main data'!$A$1:$A$376='EDA and Analysis 5'!$D$74)*('Main data'!$D$2:$D$376='EDA and Analysis 5'!$C78),0),MATCH('EDA and Analysis 5'!X$75,'Main data'!$E$1:$AP$1,0))</f>
        <v>164.6</v>
      </c>
      <c r="Y78" s="4" cm="1">
        <f t="array" ref="Y78">INDEX('Main data'!$E$1:$AP$376,MATCH(1,('Main data'!$A$1:$A$376='EDA and Analysis 5'!$D$74)*('Main data'!$D$2:$D$376='EDA and Analysis 5'!$C78),0),MATCH('EDA and Analysis 5'!Y$75,'Main data'!$E$1:$AP$1,0))</f>
        <v>151.30000000000001</v>
      </c>
      <c r="Z78" s="4" cm="1">
        <f t="array" ref="Z78">INDEX('Main data'!$E$1:$AP$376,MATCH(1,('Main data'!$A$1:$A$376='EDA and Analysis 5'!$D$74)*('Main data'!$D$2:$D$376='EDA and Analysis 5'!$C78),0),MATCH('EDA and Analysis 5'!Z$75,'Main data'!$E$1:$AP$1,0))</f>
        <v>157.80000000000001</v>
      </c>
      <c r="AA78" s="4" cm="1">
        <f t="array" ref="AA78">INDEX('Main data'!$E$1:$AP$376,MATCH(1,('Main data'!$A$1:$A$376='EDA and Analysis 5'!$D$74)*('Main data'!$D$2:$D$376='EDA and Analysis 5'!$C78),0),MATCH('EDA and Analysis 5'!AA$75,'Main data'!$E$1:$AP$1,0))</f>
        <v>163.80000000000001</v>
      </c>
      <c r="AB78" s="4" cm="1">
        <f t="array" ref="AB78">INDEX('Main data'!$E$1:$AP$376,MATCH(1,('Main data'!$A$1:$A$376='EDA and Analysis 5'!$D$74)*('Main data'!$D$2:$D$376='EDA and Analysis 5'!$C78),0),MATCH('EDA and Analysis 5'!AB$75,'Main data'!$E$1:$AP$1,0))</f>
        <v>153.1</v>
      </c>
      <c r="AC78" s="4" cm="1">
        <f t="array" ref="AC78">INDEX('Main data'!$E$1:$AP$376,MATCH(1,('Main data'!$A$1:$A$376='EDA and Analysis 5'!$D$74)*('Main data'!$D$2:$D$376='EDA and Analysis 5'!$C78),0),MATCH('EDA and Analysis 5'!AC$75,'Main data'!$E$1:$AP$1,0))</f>
        <v>157.30000000000001</v>
      </c>
      <c r="AD78" s="4" cm="1">
        <f t="array" ref="AD78">INDEX('Main data'!$E$1:$AP$376,MATCH(1,('Main data'!$A$1:$A$376='EDA and Analysis 5'!$D$74)*('Main data'!$D$2:$D$376='EDA and Analysis 5'!$C78),0),MATCH('EDA and Analysis 5'!AD$75,'Main data'!$E$1:$AP$1,0))</f>
        <v>156.69999999999999</v>
      </c>
      <c r="AE78" s="41">
        <v>4927.0200000000004</v>
      </c>
    </row>
    <row r="79" spans="3:58" ht="16.5" x14ac:dyDescent="0.25">
      <c r="C79" s="4" t="s">
        <v>276</v>
      </c>
      <c r="D79" s="4" cm="1">
        <f t="array" ref="D79">INDEX('Main data'!$E$1:$AP$376,MATCH(1,('Main data'!$A$1:$A$376='EDA and Analysis 5'!$D$74)*('Main data'!$D$2:$D$376='EDA and Analysis 5'!$C79),0),MATCH('EDA and Analysis 5'!D$75,'Main data'!$E$1:$AP$1,0))</f>
        <v>142.69999999999999</v>
      </c>
      <c r="E79" s="4" cm="1">
        <f t="array" ref="E79">INDEX('Main data'!$E$1:$AP$376,MATCH(1,('Main data'!$A$1:$A$376='EDA and Analysis 5'!$D$74)*('Main data'!$D$2:$D$376='EDA and Analysis 5'!$C79),0),MATCH('EDA and Analysis 5'!E$75,'Main data'!$E$1:$AP$1,0))</f>
        <v>195.5</v>
      </c>
      <c r="F79" s="4" cm="1">
        <f t="array" ref="F79">INDEX('Main data'!$E$1:$AP$376,MATCH(1,('Main data'!$A$1:$A$376='EDA and Analysis 5'!$D$74)*('Main data'!$D$2:$D$376='EDA and Analysis 5'!$C79),0),MATCH('EDA and Analysis 5'!F$75,'Main data'!$E$1:$AP$1,0))</f>
        <v>163.4</v>
      </c>
      <c r="G79" s="4" cm="1">
        <f t="array" ref="G79">INDEX('Main data'!$E$1:$AP$376,MATCH(1,('Main data'!$A$1:$A$376='EDA and Analysis 5'!$D$74)*('Main data'!$D$2:$D$376='EDA and Analysis 5'!$C79),0),MATCH('EDA and Analysis 5'!G$75,'Main data'!$E$1:$AP$1,0))</f>
        <v>155</v>
      </c>
      <c r="H79" s="4" cm="1">
        <f t="array" ref="H79">INDEX('Main data'!$E$1:$AP$376,MATCH(1,('Main data'!$A$1:$A$376='EDA and Analysis 5'!$D$74)*('Main data'!$D$2:$D$376='EDA and Analysis 5'!$C79),0),MATCH('EDA and Analysis 5'!H$75,'Main data'!$E$1:$AP$1,0))</f>
        <v>175.2</v>
      </c>
      <c r="I79" s="4" cm="1">
        <f t="array" ref="I79">INDEX('Main data'!$E$1:$AP$376,MATCH(1,('Main data'!$A$1:$A$376='EDA and Analysis 5'!$D$74)*('Main data'!$D$2:$D$376='EDA and Analysis 5'!$C79),0),MATCH('EDA and Analysis 5'!I$75,'Main data'!$E$1:$AP$1,0))</f>
        <v>160.6</v>
      </c>
      <c r="J79" s="4" cm="1">
        <f t="array" ref="J79">INDEX('Main data'!$E$1:$AP$376,MATCH(1,('Main data'!$A$1:$A$376='EDA and Analysis 5'!$D$74)*('Main data'!$D$2:$D$376='EDA and Analysis 5'!$C79),0),MATCH('EDA and Analysis 5'!J$75,'Main data'!$E$1:$AP$1,0))</f>
        <v>135.1</v>
      </c>
      <c r="K79" s="4" cm="1">
        <f t="array" ref="K79">INDEX('Main data'!$E$1:$AP$376,MATCH(1,('Main data'!$A$1:$A$376='EDA and Analysis 5'!$D$74)*('Main data'!$D$2:$D$376='EDA and Analysis 5'!$C79),0),MATCH('EDA and Analysis 5'!K$75,'Main data'!$E$1:$AP$1,0))</f>
        <v>161.1</v>
      </c>
      <c r="L79" s="4" cm="1">
        <f t="array" ref="L79">INDEX('Main data'!$E$1:$AP$376,MATCH(1,('Main data'!$A$1:$A$376='EDA and Analysis 5'!$D$74)*('Main data'!$D$2:$D$376='EDA and Analysis 5'!$C79),0),MATCH('EDA and Analysis 5'!L$75,'Main data'!$E$1:$AP$1,0))</f>
        <v>112.2</v>
      </c>
      <c r="M79" s="4" cm="1">
        <f t="array" ref="M79">INDEX('Main data'!$E$1:$AP$376,MATCH(1,('Main data'!$A$1:$A$376='EDA and Analysis 5'!$D$74)*('Main data'!$D$2:$D$376='EDA and Analysis 5'!$C79),0),MATCH('EDA and Analysis 5'!M$75,'Main data'!$E$1:$AP$1,0))</f>
        <v>164.4</v>
      </c>
      <c r="N79" s="4" cm="1">
        <f t="array" ref="N79">INDEX('Main data'!$E$1:$AP$376,MATCH(1,('Main data'!$A$1:$A$376='EDA and Analysis 5'!$D$74)*('Main data'!$D$2:$D$376='EDA and Analysis 5'!$C79),0),MATCH('EDA and Analysis 5'!N$75,'Main data'!$E$1:$AP$1,0))</f>
        <v>161.9</v>
      </c>
      <c r="O79" s="4" cm="1">
        <f t="array" ref="O79">INDEX('Main data'!$E$1:$AP$376,MATCH(1,('Main data'!$A$1:$A$376='EDA and Analysis 5'!$D$74)*('Main data'!$D$2:$D$376='EDA and Analysis 5'!$C79),0),MATCH('EDA and Analysis 5'!O$75,'Main data'!$E$1:$AP$1,0))</f>
        <v>166.8</v>
      </c>
      <c r="P79" s="4" cm="1">
        <f t="array" ref="P79">INDEX('Main data'!$E$1:$AP$376,MATCH(1,('Main data'!$A$1:$A$376='EDA and Analysis 5'!$D$74)*('Main data'!$D$2:$D$376='EDA and Analysis 5'!$C79),0),MATCH('EDA and Analysis 5'!P$75,'Main data'!$E$1:$AP$1,0))</f>
        <v>155.6</v>
      </c>
      <c r="Q79" s="4" cm="1">
        <f t="array" ref="Q79">INDEX('Main data'!$E$1:$AP$376,MATCH(1,('Main data'!$A$1:$A$376='EDA and Analysis 5'!$D$74)*('Main data'!$D$2:$D$376='EDA and Analysis 5'!$C79),0),MATCH('EDA and Analysis 5'!Q$75,'Main data'!$E$1:$AP$1,0))</f>
        <v>186.8</v>
      </c>
      <c r="R79" s="4" cm="1">
        <f t="array" ref="R79">INDEX('Main data'!$E$1:$AP$376,MATCH(1,('Main data'!$A$1:$A$376='EDA and Analysis 5'!$D$74)*('Main data'!$D$2:$D$376='EDA and Analysis 5'!$C79),0),MATCH('EDA and Analysis 5'!R$75,'Main data'!$E$1:$AP$1,0))</f>
        <v>160.69999999999999</v>
      </c>
      <c r="S79" s="4" cm="1">
        <f t="array" ref="S79">INDEX('Main data'!$E$1:$AP$376,MATCH(1,('Main data'!$A$1:$A$376='EDA and Analysis 5'!$D$74)*('Main data'!$D$2:$D$376='EDA and Analysis 5'!$C79),0),MATCH('EDA and Analysis 5'!S$75,'Main data'!$E$1:$AP$1,0))</f>
        <v>155.1</v>
      </c>
      <c r="T79" s="4" cm="1">
        <f t="array" ref="T79">INDEX('Main data'!$E$1:$AP$376,MATCH(1,('Main data'!$A$1:$A$376='EDA and Analysis 5'!$D$74)*('Main data'!$D$2:$D$376='EDA and Analysis 5'!$C79),0),MATCH('EDA and Analysis 5'!T$75,'Main data'!$E$1:$AP$1,0))</f>
        <v>159.9</v>
      </c>
      <c r="U79" s="4" cm="1">
        <f t="array" ref="U79">INDEX('Main data'!$E$1:$AP$376,MATCH(1,('Main data'!$A$1:$A$376='EDA and Analysis 5'!$D$74)*('Main data'!$D$2:$D$376='EDA and Analysis 5'!$C79),0),MATCH('EDA and Analysis 5'!U$75,'Main data'!$E$1:$AP$1,0))</f>
        <v>161.4</v>
      </c>
      <c r="V79" s="4" cm="1">
        <f t="array" ref="V79">INDEX('Main data'!$E$1:$AP$376,MATCH(1,('Main data'!$A$1:$A$376='EDA and Analysis 5'!$D$74)*('Main data'!$D$2:$D$376='EDA and Analysis 5'!$C79),0),MATCH('EDA and Analysis 5'!V$75,'Main data'!$E$1:$AP$1,0))</f>
        <v>156</v>
      </c>
      <c r="W79" s="4" cm="1">
        <f t="array" ref="W79">INDEX('Main data'!$E$1:$AP$376,MATCH(1,('Main data'!$A$1:$A$376='EDA and Analysis 5'!$D$74)*('Main data'!$D$2:$D$376='EDA and Analysis 5'!$C79),0),MATCH('EDA and Analysis 5'!W$75,'Main data'!$E$1:$AP$1,0))</f>
        <v>155.5</v>
      </c>
      <c r="X79" s="4" cm="1">
        <f t="array" ref="X79">INDEX('Main data'!$E$1:$AP$376,MATCH(1,('Main data'!$A$1:$A$376='EDA and Analysis 5'!$D$74)*('Main data'!$D$2:$D$376='EDA and Analysis 5'!$C79),0),MATCH('EDA and Analysis 5'!X$75,'Main data'!$E$1:$AP$1,0))</f>
        <v>165.3</v>
      </c>
      <c r="Y79" s="4" cm="1">
        <f t="array" ref="Y79">INDEX('Main data'!$E$1:$AP$376,MATCH(1,('Main data'!$A$1:$A$376='EDA and Analysis 5'!$D$74)*('Main data'!$D$2:$D$376='EDA and Analysis 5'!$C79),0),MATCH('EDA and Analysis 5'!Y$75,'Main data'!$E$1:$AP$1,0))</f>
        <v>151.69999999999999</v>
      </c>
      <c r="Z79" s="4" cm="1">
        <f t="array" ref="Z79">INDEX('Main data'!$E$1:$AP$376,MATCH(1,('Main data'!$A$1:$A$376='EDA and Analysis 5'!$D$74)*('Main data'!$D$2:$D$376='EDA and Analysis 5'!$C79),0),MATCH('EDA and Analysis 5'!Z$75,'Main data'!$E$1:$AP$1,0))</f>
        <v>158.6</v>
      </c>
      <c r="AA79" s="4" cm="1">
        <f t="array" ref="AA79">INDEX('Main data'!$E$1:$AP$376,MATCH(1,('Main data'!$A$1:$A$376='EDA and Analysis 5'!$D$74)*('Main data'!$D$2:$D$376='EDA and Analysis 5'!$C79),0),MATCH('EDA and Analysis 5'!AA$75,'Main data'!$E$1:$AP$1,0))</f>
        <v>164.1</v>
      </c>
      <c r="AB79" s="4" cm="1">
        <f t="array" ref="AB79">INDEX('Main data'!$E$1:$AP$376,MATCH(1,('Main data'!$A$1:$A$376='EDA and Analysis 5'!$D$74)*('Main data'!$D$2:$D$376='EDA and Analysis 5'!$C79),0),MATCH('EDA and Analysis 5'!AB$75,'Main data'!$E$1:$AP$1,0))</f>
        <v>154.6</v>
      </c>
      <c r="AC79" s="4" cm="1">
        <f t="array" ref="AC79">INDEX('Main data'!$E$1:$AP$376,MATCH(1,('Main data'!$A$1:$A$376='EDA and Analysis 5'!$D$74)*('Main data'!$D$2:$D$376='EDA and Analysis 5'!$C79),0),MATCH('EDA and Analysis 5'!AC$75,'Main data'!$E$1:$AP$1,0))</f>
        <v>158</v>
      </c>
      <c r="AD79" s="4" cm="1">
        <f t="array" ref="AD79">INDEX('Main data'!$E$1:$AP$376,MATCH(1,('Main data'!$A$1:$A$376='EDA and Analysis 5'!$D$74)*('Main data'!$D$2:$D$376='EDA and Analysis 5'!$C79),0),MATCH('EDA and Analysis 5'!AD$75,'Main data'!$E$1:$AP$1,0))</f>
        <v>157.6</v>
      </c>
      <c r="AE79" s="41">
        <v>5287.75</v>
      </c>
    </row>
    <row r="80" spans="3:58" ht="16.5" x14ac:dyDescent="0.25">
      <c r="C80" s="4" t="s">
        <v>277</v>
      </c>
      <c r="D80" s="4" cm="1">
        <f t="array" ref="D80">INDEX('Main data'!$E$1:$AP$376,MATCH(1,('Main data'!$A$1:$A$376='EDA and Analysis 5'!$D$74)*('Main data'!$D$2:$D$376='EDA and Analysis 5'!$C80),0),MATCH('EDA and Analysis 5'!D$75,'Main data'!$E$1:$AP$1,0))</f>
        <v>145.1</v>
      </c>
      <c r="E80" s="4" cm="1">
        <f t="array" ref="E80">INDEX('Main data'!$E$1:$AP$376,MATCH(1,('Main data'!$A$1:$A$376='EDA and Analysis 5'!$D$74)*('Main data'!$D$2:$D$376='EDA and Analysis 5'!$C80),0),MATCH('EDA and Analysis 5'!E$75,'Main data'!$E$1:$AP$1,0))</f>
        <v>198.5</v>
      </c>
      <c r="F80" s="4" cm="1">
        <f t="array" ref="F80">INDEX('Main data'!$E$1:$AP$376,MATCH(1,('Main data'!$A$1:$A$376='EDA and Analysis 5'!$D$74)*('Main data'!$D$2:$D$376='EDA and Analysis 5'!$C80),0),MATCH('EDA and Analysis 5'!F$75,'Main data'!$E$1:$AP$1,0))</f>
        <v>168.6</v>
      </c>
      <c r="G80" s="4" cm="1">
        <f t="array" ref="G80">INDEX('Main data'!$E$1:$AP$376,MATCH(1,('Main data'!$A$1:$A$376='EDA and Analysis 5'!$D$74)*('Main data'!$D$2:$D$376='EDA and Analysis 5'!$C80),0),MATCH('EDA and Analysis 5'!G$75,'Main data'!$E$1:$AP$1,0))</f>
        <v>155.80000000000001</v>
      </c>
      <c r="H80" s="4" cm="1">
        <f t="array" ref="H80">INDEX('Main data'!$E$1:$AP$376,MATCH(1,('Main data'!$A$1:$A$376='EDA and Analysis 5'!$D$74)*('Main data'!$D$2:$D$376='EDA and Analysis 5'!$C80),0),MATCH('EDA and Analysis 5'!H$75,'Main data'!$E$1:$AP$1,0))</f>
        <v>184.4</v>
      </c>
      <c r="I80" s="4" cm="1">
        <f t="array" ref="I80">INDEX('Main data'!$E$1:$AP$376,MATCH(1,('Main data'!$A$1:$A$376='EDA and Analysis 5'!$D$74)*('Main data'!$D$2:$D$376='EDA and Analysis 5'!$C80),0),MATCH('EDA and Analysis 5'!I$75,'Main data'!$E$1:$AP$1,0))</f>
        <v>162.30000000000001</v>
      </c>
      <c r="J80" s="4" cm="1">
        <f t="array" ref="J80">INDEX('Main data'!$E$1:$AP$376,MATCH(1,('Main data'!$A$1:$A$376='EDA and Analysis 5'!$D$74)*('Main data'!$D$2:$D$376='EDA and Analysis 5'!$C80),0),MATCH('EDA and Analysis 5'!J$75,'Main data'!$E$1:$AP$1,0))</f>
        <v>138.4</v>
      </c>
      <c r="K80" s="4" cm="1">
        <f t="array" ref="K80">INDEX('Main data'!$E$1:$AP$376,MATCH(1,('Main data'!$A$1:$A$376='EDA and Analysis 5'!$D$74)*('Main data'!$D$2:$D$376='EDA and Analysis 5'!$C80),0),MATCH('EDA and Analysis 5'!K$75,'Main data'!$E$1:$AP$1,0))</f>
        <v>165.1</v>
      </c>
      <c r="L80" s="4" cm="1">
        <f t="array" ref="L80">INDEX('Main data'!$E$1:$AP$376,MATCH(1,('Main data'!$A$1:$A$376='EDA and Analysis 5'!$D$74)*('Main data'!$D$2:$D$376='EDA and Analysis 5'!$C80),0),MATCH('EDA and Analysis 5'!L$75,'Main data'!$E$1:$AP$1,0))</f>
        <v>114.3</v>
      </c>
      <c r="M80" s="4" cm="1">
        <f t="array" ref="M80">INDEX('Main data'!$E$1:$AP$376,MATCH(1,('Main data'!$A$1:$A$376='EDA and Analysis 5'!$D$74)*('Main data'!$D$2:$D$376='EDA and Analysis 5'!$C80),0),MATCH('EDA and Analysis 5'!M$75,'Main data'!$E$1:$AP$1,0))</f>
        <v>169.7</v>
      </c>
      <c r="N80" s="4" cm="1">
        <f t="array" ref="N80">INDEX('Main data'!$E$1:$AP$376,MATCH(1,('Main data'!$A$1:$A$376='EDA and Analysis 5'!$D$74)*('Main data'!$D$2:$D$376='EDA and Analysis 5'!$C80),0),MATCH('EDA and Analysis 5'!N$75,'Main data'!$E$1:$AP$1,0))</f>
        <v>164.6</v>
      </c>
      <c r="O80" s="4" cm="1">
        <f t="array" ref="O80">INDEX('Main data'!$E$1:$AP$376,MATCH(1,('Main data'!$A$1:$A$376='EDA and Analysis 5'!$D$74)*('Main data'!$D$2:$D$376='EDA and Analysis 5'!$C80),0),MATCH('EDA and Analysis 5'!O$75,'Main data'!$E$1:$AP$1,0))</f>
        <v>169.8</v>
      </c>
      <c r="P80" s="4" cm="1">
        <f t="array" ref="P80">INDEX('Main data'!$E$1:$AP$376,MATCH(1,('Main data'!$A$1:$A$376='EDA and Analysis 5'!$D$74)*('Main data'!$D$2:$D$376='EDA and Analysis 5'!$C80),0),MATCH('EDA and Analysis 5'!P$75,'Main data'!$E$1:$AP$1,0))</f>
        <v>158.69999999999999</v>
      </c>
      <c r="Q80" s="4" cm="1">
        <f t="array" ref="Q80">INDEX('Main data'!$E$1:$AP$376,MATCH(1,('Main data'!$A$1:$A$376='EDA and Analysis 5'!$D$74)*('Main data'!$D$2:$D$376='EDA and Analysis 5'!$C80),0),MATCH('EDA and Analysis 5'!Q$75,'Main data'!$E$1:$AP$1,0))</f>
        <v>189.6</v>
      </c>
      <c r="R80" s="4" cm="1">
        <f t="array" ref="R80">INDEX('Main data'!$E$1:$AP$376,MATCH(1,('Main data'!$A$1:$A$376='EDA and Analysis 5'!$D$74)*('Main data'!$D$2:$D$376='EDA and Analysis 5'!$C80),0),MATCH('EDA and Analysis 5'!R$75,'Main data'!$E$1:$AP$1,0))</f>
        <v>165.3</v>
      </c>
      <c r="S80" s="4" cm="1">
        <f t="array" ref="S80">INDEX('Main data'!$E$1:$AP$376,MATCH(1,('Main data'!$A$1:$A$376='EDA and Analysis 5'!$D$74)*('Main data'!$D$2:$D$376='EDA and Analysis 5'!$C80),0),MATCH('EDA and Analysis 5'!S$75,'Main data'!$E$1:$AP$1,0))</f>
        <v>160.6</v>
      </c>
      <c r="T80" s="4" cm="1">
        <f t="array" ref="T80">INDEX('Main data'!$E$1:$AP$376,MATCH(1,('Main data'!$A$1:$A$376='EDA and Analysis 5'!$D$74)*('Main data'!$D$2:$D$376='EDA and Analysis 5'!$C80),0),MATCH('EDA and Analysis 5'!T$75,'Main data'!$E$1:$AP$1,0))</f>
        <v>164.5</v>
      </c>
      <c r="U80" s="4" cm="1">
        <f t="array" ref="U80">INDEX('Main data'!$E$1:$AP$376,MATCH(1,('Main data'!$A$1:$A$376='EDA and Analysis 5'!$D$74)*('Main data'!$D$2:$D$376='EDA and Analysis 5'!$C80),0),MATCH('EDA and Analysis 5'!U$75,'Main data'!$E$1:$AP$1,0))</f>
        <v>161.6</v>
      </c>
      <c r="V80" s="4" cm="1">
        <f t="array" ref="V80">INDEX('Main data'!$E$1:$AP$376,MATCH(1,('Main data'!$A$1:$A$376='EDA and Analysis 5'!$D$74)*('Main data'!$D$2:$D$376='EDA and Analysis 5'!$C80),0),MATCH('EDA and Analysis 5'!V$75,'Main data'!$E$1:$AP$1,0))</f>
        <v>161.69999999999999</v>
      </c>
      <c r="W80" s="4" cm="1">
        <f t="array" ref="W80">INDEX('Main data'!$E$1:$AP$376,MATCH(1,('Main data'!$A$1:$A$376='EDA and Analysis 5'!$D$74)*('Main data'!$D$2:$D$376='EDA and Analysis 5'!$C80),0),MATCH('EDA and Analysis 5'!W$75,'Main data'!$E$1:$AP$1,0))</f>
        <v>158.80000000000001</v>
      </c>
      <c r="X80" s="4" cm="1">
        <f t="array" ref="X80">INDEX('Main data'!$E$1:$AP$376,MATCH(1,('Main data'!$A$1:$A$376='EDA and Analysis 5'!$D$74)*('Main data'!$D$2:$D$376='EDA and Analysis 5'!$C80),0),MATCH('EDA and Analysis 5'!X$75,'Main data'!$E$1:$AP$1,0))</f>
        <v>169.1</v>
      </c>
      <c r="Y80" s="4" cm="1">
        <f t="array" ref="Y80">INDEX('Main data'!$E$1:$AP$376,MATCH(1,('Main data'!$A$1:$A$376='EDA and Analysis 5'!$D$74)*('Main data'!$D$2:$D$376='EDA and Analysis 5'!$C80),0),MATCH('EDA and Analysis 5'!Y$75,'Main data'!$E$1:$AP$1,0))</f>
        <v>153.19999999999999</v>
      </c>
      <c r="Z80" s="4" cm="1">
        <f t="array" ref="Z80">INDEX('Main data'!$E$1:$AP$376,MATCH(1,('Main data'!$A$1:$A$376='EDA and Analysis 5'!$D$74)*('Main data'!$D$2:$D$376='EDA and Analysis 5'!$C80),0),MATCH('EDA and Analysis 5'!Z$75,'Main data'!$E$1:$AP$1,0))</f>
        <v>160</v>
      </c>
      <c r="AA80" s="4" cm="1">
        <f t="array" ref="AA80">INDEX('Main data'!$E$1:$AP$376,MATCH(1,('Main data'!$A$1:$A$376='EDA and Analysis 5'!$D$74)*('Main data'!$D$2:$D$376='EDA and Analysis 5'!$C80),0),MATCH('EDA and Analysis 5'!AA$75,'Main data'!$E$1:$AP$1,0))</f>
        <v>167.6</v>
      </c>
      <c r="AB80" s="4" cm="1">
        <f t="array" ref="AB80">INDEX('Main data'!$E$1:$AP$376,MATCH(1,('Main data'!$A$1:$A$376='EDA and Analysis 5'!$D$74)*('Main data'!$D$2:$D$376='EDA and Analysis 5'!$C80),0),MATCH('EDA and Analysis 5'!AB$75,'Main data'!$E$1:$AP$1,0))</f>
        <v>159.30000000000001</v>
      </c>
      <c r="AC80" s="4" cm="1">
        <f t="array" ref="AC80">INDEX('Main data'!$E$1:$AP$376,MATCH(1,('Main data'!$A$1:$A$376='EDA and Analysis 5'!$D$74)*('Main data'!$D$2:$D$376='EDA and Analysis 5'!$C80),0),MATCH('EDA and Analysis 5'!AC$75,'Main data'!$E$1:$AP$1,0))</f>
        <v>161.1</v>
      </c>
      <c r="AD80" s="4" cm="1">
        <f t="array" ref="AD80">INDEX('Main data'!$E$1:$AP$376,MATCH(1,('Main data'!$A$1:$A$376='EDA and Analysis 5'!$D$74)*('Main data'!$D$2:$D$376='EDA and Analysis 5'!$C80),0),MATCH('EDA and Analysis 5'!AD$75,'Main data'!$E$1:$AP$1,0))</f>
        <v>161.1</v>
      </c>
      <c r="AE80" s="41">
        <v>5425.69</v>
      </c>
    </row>
    <row r="81" spans="3:31" ht="16.5" x14ac:dyDescent="0.25">
      <c r="C81" s="4" t="s">
        <v>278</v>
      </c>
      <c r="D81" s="4" cm="1">
        <f t="array" ref="D81">INDEX('Main data'!$E$1:$AP$376,MATCH(1,('Main data'!$A$1:$A$376='EDA and Analysis 5'!$D$74)*('Main data'!$D$2:$D$376='EDA and Analysis 5'!$C81),0),MATCH('EDA and Analysis 5'!D$75,'Main data'!$E$1:$AP$1,0))</f>
        <v>145.6</v>
      </c>
      <c r="E81" s="4" cm="1">
        <f t="array" ref="E81">INDEX('Main data'!$E$1:$AP$376,MATCH(1,('Main data'!$A$1:$A$376='EDA and Analysis 5'!$D$74)*('Main data'!$D$2:$D$376='EDA and Analysis 5'!$C81),0),MATCH('EDA and Analysis 5'!E$75,'Main data'!$E$1:$AP$1,0))</f>
        <v>200.1</v>
      </c>
      <c r="F81" s="4" cm="1">
        <f t="array" ref="F81">INDEX('Main data'!$E$1:$AP$376,MATCH(1,('Main data'!$A$1:$A$376='EDA and Analysis 5'!$D$74)*('Main data'!$D$2:$D$376='EDA and Analysis 5'!$C81),0),MATCH('EDA and Analysis 5'!F$75,'Main data'!$E$1:$AP$1,0))</f>
        <v>179.3</v>
      </c>
      <c r="G81" s="4" cm="1">
        <f t="array" ref="G81">INDEX('Main data'!$E$1:$AP$376,MATCH(1,('Main data'!$A$1:$A$376='EDA and Analysis 5'!$D$74)*('Main data'!$D$2:$D$376='EDA and Analysis 5'!$C81),0),MATCH('EDA and Analysis 5'!G$75,'Main data'!$E$1:$AP$1,0))</f>
        <v>156.1</v>
      </c>
      <c r="H81" s="4" cm="1">
        <f t="array" ref="H81">INDEX('Main data'!$E$1:$AP$376,MATCH(1,('Main data'!$A$1:$A$376='EDA and Analysis 5'!$D$74)*('Main data'!$D$2:$D$376='EDA and Analysis 5'!$C81),0),MATCH('EDA and Analysis 5'!H$75,'Main data'!$E$1:$AP$1,0))</f>
        <v>190.4</v>
      </c>
      <c r="I81" s="4" cm="1">
        <f t="array" ref="I81">INDEX('Main data'!$E$1:$AP$376,MATCH(1,('Main data'!$A$1:$A$376='EDA and Analysis 5'!$D$74)*('Main data'!$D$2:$D$376='EDA and Analysis 5'!$C81),0),MATCH('EDA and Analysis 5'!I$75,'Main data'!$E$1:$AP$1,0))</f>
        <v>158.6</v>
      </c>
      <c r="J81" s="4" cm="1">
        <f t="array" ref="J81">INDEX('Main data'!$E$1:$AP$376,MATCH(1,('Main data'!$A$1:$A$376='EDA and Analysis 5'!$D$74)*('Main data'!$D$2:$D$376='EDA and Analysis 5'!$C81),0),MATCH('EDA and Analysis 5'!J$75,'Main data'!$E$1:$AP$1,0))</f>
        <v>144.69999999999999</v>
      </c>
      <c r="K81" s="4" cm="1">
        <f t="array" ref="K81">INDEX('Main data'!$E$1:$AP$376,MATCH(1,('Main data'!$A$1:$A$376='EDA and Analysis 5'!$D$74)*('Main data'!$D$2:$D$376='EDA and Analysis 5'!$C81),0),MATCH('EDA and Analysis 5'!K$75,'Main data'!$E$1:$AP$1,0))</f>
        <v>165.5</v>
      </c>
      <c r="L81" s="4" cm="1">
        <f t="array" ref="L81">INDEX('Main data'!$E$1:$AP$376,MATCH(1,('Main data'!$A$1:$A$376='EDA and Analysis 5'!$D$74)*('Main data'!$D$2:$D$376='EDA and Analysis 5'!$C81),0),MATCH('EDA and Analysis 5'!L$75,'Main data'!$E$1:$AP$1,0))</f>
        <v>114.6</v>
      </c>
      <c r="M81" s="4" cm="1">
        <f t="array" ref="M81">INDEX('Main data'!$E$1:$AP$376,MATCH(1,('Main data'!$A$1:$A$376='EDA and Analysis 5'!$D$74)*('Main data'!$D$2:$D$376='EDA and Analysis 5'!$C81),0),MATCH('EDA and Analysis 5'!M$75,'Main data'!$E$1:$AP$1,0))</f>
        <v>170</v>
      </c>
      <c r="N81" s="4" cm="1">
        <f t="array" ref="N81">INDEX('Main data'!$E$1:$AP$376,MATCH(1,('Main data'!$A$1:$A$376='EDA and Analysis 5'!$D$74)*('Main data'!$D$2:$D$376='EDA and Analysis 5'!$C81),0),MATCH('EDA and Analysis 5'!N$75,'Main data'!$E$1:$AP$1,0))</f>
        <v>165.5</v>
      </c>
      <c r="O81" s="4" cm="1">
        <f t="array" ref="O81">INDEX('Main data'!$E$1:$AP$376,MATCH(1,('Main data'!$A$1:$A$376='EDA and Analysis 5'!$D$74)*('Main data'!$D$2:$D$376='EDA and Analysis 5'!$C81),0),MATCH('EDA and Analysis 5'!O$75,'Main data'!$E$1:$AP$1,0))</f>
        <v>171.7</v>
      </c>
      <c r="P81" s="4" cm="1">
        <f t="array" ref="P81">INDEX('Main data'!$E$1:$AP$376,MATCH(1,('Main data'!$A$1:$A$376='EDA and Analysis 5'!$D$74)*('Main data'!$D$2:$D$376='EDA and Analysis 5'!$C81),0),MATCH('EDA and Analysis 5'!P$75,'Main data'!$E$1:$AP$1,0))</f>
        <v>160.5</v>
      </c>
      <c r="Q81" s="4" cm="1">
        <f t="array" ref="Q81">INDEX('Main data'!$E$1:$AP$376,MATCH(1,('Main data'!$A$1:$A$376='EDA and Analysis 5'!$D$74)*('Main data'!$D$2:$D$376='EDA and Analysis 5'!$C81),0),MATCH('EDA and Analysis 5'!Q$75,'Main data'!$E$1:$AP$1,0))</f>
        <v>189.1</v>
      </c>
      <c r="R81" s="4" cm="1">
        <f t="array" ref="R81">INDEX('Main data'!$E$1:$AP$376,MATCH(1,('Main data'!$A$1:$A$376='EDA and Analysis 5'!$D$74)*('Main data'!$D$2:$D$376='EDA and Analysis 5'!$C81),0),MATCH('EDA and Analysis 5'!R$75,'Main data'!$E$1:$AP$1,0))</f>
        <v>165.3</v>
      </c>
      <c r="S81" s="4" cm="1">
        <f t="array" ref="S81">INDEX('Main data'!$E$1:$AP$376,MATCH(1,('Main data'!$A$1:$A$376='EDA and Analysis 5'!$D$74)*('Main data'!$D$2:$D$376='EDA and Analysis 5'!$C81),0),MATCH('EDA and Analysis 5'!S$75,'Main data'!$E$1:$AP$1,0))</f>
        <v>159.9</v>
      </c>
      <c r="T81" s="4" cm="1">
        <f t="array" ref="T81">INDEX('Main data'!$E$1:$AP$376,MATCH(1,('Main data'!$A$1:$A$376='EDA and Analysis 5'!$D$74)*('Main data'!$D$2:$D$376='EDA and Analysis 5'!$C81),0),MATCH('EDA and Analysis 5'!T$75,'Main data'!$E$1:$AP$1,0))</f>
        <v>164.6</v>
      </c>
      <c r="U81" s="4" cm="1">
        <f t="array" ref="U81">INDEX('Main data'!$E$1:$AP$376,MATCH(1,('Main data'!$A$1:$A$376='EDA and Analysis 5'!$D$74)*('Main data'!$D$2:$D$376='EDA and Analysis 5'!$C81),0),MATCH('EDA and Analysis 5'!U$75,'Main data'!$E$1:$AP$1,0))</f>
        <v>160.5</v>
      </c>
      <c r="V81" s="4" cm="1">
        <f t="array" ref="V81">INDEX('Main data'!$E$1:$AP$376,MATCH(1,('Main data'!$A$1:$A$376='EDA and Analysis 5'!$D$74)*('Main data'!$D$2:$D$376='EDA and Analysis 5'!$C81),0),MATCH('EDA and Analysis 5'!V$75,'Main data'!$E$1:$AP$1,0))</f>
        <v>162.1</v>
      </c>
      <c r="W81" s="4" cm="1">
        <f t="array" ref="W81">INDEX('Main data'!$E$1:$AP$376,MATCH(1,('Main data'!$A$1:$A$376='EDA and Analysis 5'!$D$74)*('Main data'!$D$2:$D$376='EDA and Analysis 5'!$C81),0),MATCH('EDA and Analysis 5'!W$75,'Main data'!$E$1:$AP$1,0))</f>
        <v>159.19999999999999</v>
      </c>
      <c r="X81" s="4" cm="1">
        <f t="array" ref="X81">INDEX('Main data'!$E$1:$AP$376,MATCH(1,('Main data'!$A$1:$A$376='EDA and Analysis 5'!$D$74)*('Main data'!$D$2:$D$376='EDA and Analysis 5'!$C81),0),MATCH('EDA and Analysis 5'!X$75,'Main data'!$E$1:$AP$1,0))</f>
        <v>169.7</v>
      </c>
      <c r="Y81" s="4" cm="1">
        <f t="array" ref="Y81">INDEX('Main data'!$E$1:$AP$376,MATCH(1,('Main data'!$A$1:$A$376='EDA and Analysis 5'!$D$74)*('Main data'!$D$2:$D$376='EDA and Analysis 5'!$C81),0),MATCH('EDA and Analysis 5'!Y$75,'Main data'!$E$1:$AP$1,0))</f>
        <v>154.19999999999999</v>
      </c>
      <c r="Z81" s="4" cm="1">
        <f t="array" ref="Z81">INDEX('Main data'!$E$1:$AP$376,MATCH(1,('Main data'!$A$1:$A$376='EDA and Analysis 5'!$D$74)*('Main data'!$D$2:$D$376='EDA and Analysis 5'!$C81),0),MATCH('EDA and Analysis 5'!Z$75,'Main data'!$E$1:$AP$1,0))</f>
        <v>160.4</v>
      </c>
      <c r="AA81" s="4" cm="1">
        <f t="array" ref="AA81">INDEX('Main data'!$E$1:$AP$376,MATCH(1,('Main data'!$A$1:$A$376='EDA and Analysis 5'!$D$74)*('Main data'!$D$2:$D$376='EDA and Analysis 5'!$C81),0),MATCH('EDA and Analysis 5'!AA$75,'Main data'!$E$1:$AP$1,0))</f>
        <v>166.8</v>
      </c>
      <c r="AB81" s="4" cm="1">
        <f t="array" ref="AB81">INDEX('Main data'!$E$1:$AP$376,MATCH(1,('Main data'!$A$1:$A$376='EDA and Analysis 5'!$D$74)*('Main data'!$D$2:$D$376='EDA and Analysis 5'!$C81),0),MATCH('EDA and Analysis 5'!AB$75,'Main data'!$E$1:$AP$1,0))</f>
        <v>159.4</v>
      </c>
      <c r="AC81" s="4" cm="1">
        <f t="array" ref="AC81">INDEX('Main data'!$E$1:$AP$376,MATCH(1,('Main data'!$A$1:$A$376='EDA and Analysis 5'!$D$74)*('Main data'!$D$2:$D$376='EDA and Analysis 5'!$C81),0),MATCH('EDA and Analysis 5'!AC$75,'Main data'!$E$1:$AP$1,0))</f>
        <v>161.5</v>
      </c>
      <c r="AD81" s="4" cm="1">
        <f t="array" ref="AD81">INDEX('Main data'!$E$1:$AP$376,MATCH(1,('Main data'!$A$1:$A$376='EDA and Analysis 5'!$D$74)*('Main data'!$D$2:$D$376='EDA and Analysis 5'!$C81),0),MATCH('EDA and Analysis 5'!AD$75,'Main data'!$E$1:$AP$1,0))</f>
        <v>162.1</v>
      </c>
      <c r="AE81" s="41">
        <v>6123.95</v>
      </c>
    </row>
    <row r="82" spans="3:31" ht="16.5" x14ac:dyDescent="0.25">
      <c r="C82" s="4" t="s">
        <v>279</v>
      </c>
      <c r="D82" s="4" cm="1">
        <f t="array" ref="D82">INDEX('Main data'!$E$1:$AP$376,MATCH(1,('Main data'!$A$1:$A$376='EDA and Analysis 5'!$D$74)*('Main data'!$D$2:$D$376='EDA and Analysis 5'!$C82),0),MATCH('EDA and Analysis 5'!D$75,'Main data'!$E$1:$AP$1,0))</f>
        <v>145.1</v>
      </c>
      <c r="E82" s="4" cm="1">
        <f t="array" ref="E82">INDEX('Main data'!$E$1:$AP$376,MATCH(1,('Main data'!$A$1:$A$376='EDA and Analysis 5'!$D$74)*('Main data'!$D$2:$D$376='EDA and Analysis 5'!$C82),0),MATCH('EDA and Analysis 5'!E$75,'Main data'!$E$1:$AP$1,0))</f>
        <v>204.5</v>
      </c>
      <c r="F82" s="4" cm="1">
        <f t="array" ref="F82">INDEX('Main data'!$E$1:$AP$376,MATCH(1,('Main data'!$A$1:$A$376='EDA and Analysis 5'!$D$74)*('Main data'!$D$2:$D$376='EDA and Analysis 5'!$C82),0),MATCH('EDA and Analysis 5'!F$75,'Main data'!$E$1:$AP$1,0))</f>
        <v>180.4</v>
      </c>
      <c r="G82" s="4" cm="1">
        <f t="array" ref="G82">INDEX('Main data'!$E$1:$AP$376,MATCH(1,('Main data'!$A$1:$A$376='EDA and Analysis 5'!$D$74)*('Main data'!$D$2:$D$376='EDA and Analysis 5'!$C82),0),MATCH('EDA and Analysis 5'!G$75,'Main data'!$E$1:$AP$1,0))</f>
        <v>157.1</v>
      </c>
      <c r="H82" s="4" cm="1">
        <f t="array" ref="H82">INDEX('Main data'!$E$1:$AP$376,MATCH(1,('Main data'!$A$1:$A$376='EDA and Analysis 5'!$D$74)*('Main data'!$D$2:$D$376='EDA and Analysis 5'!$C82),0),MATCH('EDA and Analysis 5'!H$75,'Main data'!$E$1:$AP$1,0))</f>
        <v>188.7</v>
      </c>
      <c r="I82" s="4" cm="1">
        <f t="array" ref="I82">INDEX('Main data'!$E$1:$AP$376,MATCH(1,('Main data'!$A$1:$A$376='EDA and Analysis 5'!$D$74)*('Main data'!$D$2:$D$376='EDA and Analysis 5'!$C82),0),MATCH('EDA and Analysis 5'!I$75,'Main data'!$E$1:$AP$1,0))</f>
        <v>157.69999999999999</v>
      </c>
      <c r="J82" s="4" cm="1">
        <f t="array" ref="J82">INDEX('Main data'!$E$1:$AP$376,MATCH(1,('Main data'!$A$1:$A$376='EDA and Analysis 5'!$D$74)*('Main data'!$D$2:$D$376='EDA and Analysis 5'!$C82),0),MATCH('EDA and Analysis 5'!J$75,'Main data'!$E$1:$AP$1,0))</f>
        <v>152.80000000000001</v>
      </c>
      <c r="K82" s="4" cm="1">
        <f t="array" ref="K82">INDEX('Main data'!$E$1:$AP$376,MATCH(1,('Main data'!$A$1:$A$376='EDA and Analysis 5'!$D$74)*('Main data'!$D$2:$D$376='EDA and Analysis 5'!$C82),0),MATCH('EDA and Analysis 5'!K$75,'Main data'!$E$1:$AP$1,0))</f>
        <v>163.6</v>
      </c>
      <c r="L82" s="4" cm="1">
        <f t="array" ref="L82">INDEX('Main data'!$E$1:$AP$376,MATCH(1,('Main data'!$A$1:$A$376='EDA and Analysis 5'!$D$74)*('Main data'!$D$2:$D$376='EDA and Analysis 5'!$C82),0),MATCH('EDA and Analysis 5'!L$75,'Main data'!$E$1:$AP$1,0))</f>
        <v>113.9</v>
      </c>
      <c r="M82" s="4" cm="1">
        <f t="array" ref="M82">INDEX('Main data'!$E$1:$AP$376,MATCH(1,('Main data'!$A$1:$A$376='EDA and Analysis 5'!$D$74)*('Main data'!$D$2:$D$376='EDA and Analysis 5'!$C82),0),MATCH('EDA and Analysis 5'!M$75,'Main data'!$E$1:$AP$1,0))</f>
        <v>169.7</v>
      </c>
      <c r="N82" s="4" cm="1">
        <f t="array" ref="N82">INDEX('Main data'!$E$1:$AP$376,MATCH(1,('Main data'!$A$1:$A$376='EDA and Analysis 5'!$D$74)*('Main data'!$D$2:$D$376='EDA and Analysis 5'!$C82),0),MATCH('EDA and Analysis 5'!N$75,'Main data'!$E$1:$AP$1,0))</f>
        <v>166.2</v>
      </c>
      <c r="O82" s="4" cm="1">
        <f t="array" ref="O82">INDEX('Main data'!$E$1:$AP$376,MATCH(1,('Main data'!$A$1:$A$376='EDA and Analysis 5'!$D$74)*('Main data'!$D$2:$D$376='EDA and Analysis 5'!$C82),0),MATCH('EDA and Analysis 5'!O$75,'Main data'!$E$1:$AP$1,0))</f>
        <v>171</v>
      </c>
      <c r="P82" s="4" cm="1">
        <f t="array" ref="P82">INDEX('Main data'!$E$1:$AP$376,MATCH(1,('Main data'!$A$1:$A$376='EDA and Analysis 5'!$D$74)*('Main data'!$D$2:$D$376='EDA and Analysis 5'!$C82),0),MATCH('EDA and Analysis 5'!P$75,'Main data'!$E$1:$AP$1,0))</f>
        <v>161.69999999999999</v>
      </c>
      <c r="Q82" s="4" cm="1">
        <f t="array" ref="Q82">INDEX('Main data'!$E$1:$AP$376,MATCH(1,('Main data'!$A$1:$A$376='EDA and Analysis 5'!$D$74)*('Main data'!$D$2:$D$376='EDA and Analysis 5'!$C82),0),MATCH('EDA and Analysis 5'!Q$75,'Main data'!$E$1:$AP$1,0))</f>
        <v>189.7</v>
      </c>
      <c r="R82" s="4" cm="1">
        <f t="array" ref="R82">INDEX('Main data'!$E$1:$AP$376,MATCH(1,('Main data'!$A$1:$A$376='EDA and Analysis 5'!$D$74)*('Main data'!$D$2:$D$376='EDA and Analysis 5'!$C82),0),MATCH('EDA and Analysis 5'!R$75,'Main data'!$E$1:$AP$1,0))</f>
        <v>166</v>
      </c>
      <c r="S82" s="4" cm="1">
        <f t="array" ref="S82">INDEX('Main data'!$E$1:$AP$376,MATCH(1,('Main data'!$A$1:$A$376='EDA and Analysis 5'!$D$74)*('Main data'!$D$2:$D$376='EDA and Analysis 5'!$C82),0),MATCH('EDA and Analysis 5'!S$75,'Main data'!$E$1:$AP$1,0))</f>
        <v>161.1</v>
      </c>
      <c r="T82" s="4" cm="1">
        <f t="array" ref="T82">INDEX('Main data'!$E$1:$AP$376,MATCH(1,('Main data'!$A$1:$A$376='EDA and Analysis 5'!$D$74)*('Main data'!$D$2:$D$376='EDA and Analysis 5'!$C82),0),MATCH('EDA and Analysis 5'!T$75,'Main data'!$E$1:$AP$1,0))</f>
        <v>165.3</v>
      </c>
      <c r="U82" s="4" cm="1">
        <f t="array" ref="U82">INDEX('Main data'!$E$1:$AP$376,MATCH(1,('Main data'!$A$1:$A$376='EDA and Analysis 5'!$D$74)*('Main data'!$D$2:$D$376='EDA and Analysis 5'!$C82),0),MATCH('EDA and Analysis 5'!U$75,'Main data'!$E$1:$AP$1,0))</f>
        <v>161.5</v>
      </c>
      <c r="V82" s="4" cm="1">
        <f t="array" ref="V82">INDEX('Main data'!$E$1:$AP$376,MATCH(1,('Main data'!$A$1:$A$376='EDA and Analysis 5'!$D$74)*('Main data'!$D$2:$D$376='EDA and Analysis 5'!$C82),0),MATCH('EDA and Analysis 5'!V$75,'Main data'!$E$1:$AP$1,0))</f>
        <v>162.5</v>
      </c>
      <c r="W82" s="4" cm="1">
        <f t="array" ref="W82">INDEX('Main data'!$E$1:$AP$376,MATCH(1,('Main data'!$A$1:$A$376='EDA and Analysis 5'!$D$74)*('Main data'!$D$2:$D$376='EDA and Analysis 5'!$C82),0),MATCH('EDA and Analysis 5'!W$75,'Main data'!$E$1:$AP$1,0))</f>
        <v>160.30000000000001</v>
      </c>
      <c r="X82" s="4" cm="1">
        <f t="array" ref="X82">INDEX('Main data'!$E$1:$AP$376,MATCH(1,('Main data'!$A$1:$A$376='EDA and Analysis 5'!$D$74)*('Main data'!$D$2:$D$376='EDA and Analysis 5'!$C82),0),MATCH('EDA and Analysis 5'!X$75,'Main data'!$E$1:$AP$1,0))</f>
        <v>170.4</v>
      </c>
      <c r="Y82" s="4" cm="1">
        <f t="array" ref="Y82">INDEX('Main data'!$E$1:$AP$376,MATCH(1,('Main data'!$A$1:$A$376='EDA and Analysis 5'!$D$74)*('Main data'!$D$2:$D$376='EDA and Analysis 5'!$C82),0),MATCH('EDA and Analysis 5'!Y$75,'Main data'!$E$1:$AP$1,0))</f>
        <v>157.1</v>
      </c>
      <c r="Z82" s="4" cm="1">
        <f t="array" ref="Z82">INDEX('Main data'!$E$1:$AP$376,MATCH(1,('Main data'!$A$1:$A$376='EDA and Analysis 5'!$D$74)*('Main data'!$D$2:$D$376='EDA and Analysis 5'!$C82),0),MATCH('EDA and Analysis 5'!Z$75,'Main data'!$E$1:$AP$1,0))</f>
        <v>160.69999999999999</v>
      </c>
      <c r="AA82" s="4" cm="1">
        <f t="array" ref="AA82">INDEX('Main data'!$E$1:$AP$376,MATCH(1,('Main data'!$A$1:$A$376='EDA and Analysis 5'!$D$74)*('Main data'!$D$2:$D$376='EDA and Analysis 5'!$C82),0),MATCH('EDA and Analysis 5'!AA$75,'Main data'!$E$1:$AP$1,0))</f>
        <v>167.2</v>
      </c>
      <c r="AB82" s="4" cm="1">
        <f t="array" ref="AB82">INDEX('Main data'!$E$1:$AP$376,MATCH(1,('Main data'!$A$1:$A$376='EDA and Analysis 5'!$D$74)*('Main data'!$D$2:$D$376='EDA and Analysis 5'!$C82),0),MATCH('EDA and Analysis 5'!AB$75,'Main data'!$E$1:$AP$1,0))</f>
        <v>160.4</v>
      </c>
      <c r="AC82" s="4" cm="1">
        <f t="array" ref="AC82">INDEX('Main data'!$E$1:$AP$376,MATCH(1,('Main data'!$A$1:$A$376='EDA and Analysis 5'!$D$74)*('Main data'!$D$2:$D$376='EDA and Analysis 5'!$C82),0),MATCH('EDA and Analysis 5'!AC$75,'Main data'!$E$1:$AP$1,0))</f>
        <v>162.80000000000001</v>
      </c>
      <c r="AD82" s="4" cm="1">
        <f t="array" ref="AD82">INDEX('Main data'!$E$1:$AP$376,MATCH(1,('Main data'!$A$1:$A$376='EDA and Analysis 5'!$D$74)*('Main data'!$D$2:$D$376='EDA and Analysis 5'!$C82),0),MATCH('EDA and Analysis 5'!AD$75,'Main data'!$E$1:$AP$1,0))</f>
        <v>163.19999999999999</v>
      </c>
      <c r="AE82" s="41">
        <v>6185.03</v>
      </c>
    </row>
    <row r="83" spans="3:31" ht="16.5" x14ac:dyDescent="0.25">
      <c r="C83" s="4" t="s">
        <v>280</v>
      </c>
      <c r="D83" s="4" cm="1">
        <f t="array" ref="D83">INDEX('Main data'!$E$1:$AP$376,MATCH(1,('Main data'!$A$1:$A$376='EDA and Analysis 5'!$D$74)*('Main data'!$D$2:$D$376='EDA and Analysis 5'!$C83),0),MATCH('EDA and Analysis 5'!D$75,'Main data'!$E$1:$AP$1,0))</f>
        <v>144.9</v>
      </c>
      <c r="E83" s="4" cm="1">
        <f t="array" ref="E83">INDEX('Main data'!$E$1:$AP$376,MATCH(1,('Main data'!$A$1:$A$376='EDA and Analysis 5'!$D$74)*('Main data'!$D$2:$D$376='EDA and Analysis 5'!$C83),0),MATCH('EDA and Analysis 5'!E$75,'Main data'!$E$1:$AP$1,0))</f>
        <v>202.3</v>
      </c>
      <c r="F83" s="4" cm="1">
        <f t="array" ref="F83">INDEX('Main data'!$E$1:$AP$376,MATCH(1,('Main data'!$A$1:$A$376='EDA and Analysis 5'!$D$74)*('Main data'!$D$2:$D$376='EDA and Analysis 5'!$C83),0),MATCH('EDA and Analysis 5'!F$75,'Main data'!$E$1:$AP$1,0))</f>
        <v>176.5</v>
      </c>
      <c r="G83" s="4" cm="1">
        <f t="array" ref="G83">INDEX('Main data'!$E$1:$AP$376,MATCH(1,('Main data'!$A$1:$A$376='EDA and Analysis 5'!$D$74)*('Main data'!$D$2:$D$376='EDA and Analysis 5'!$C83),0),MATCH('EDA and Analysis 5'!G$75,'Main data'!$E$1:$AP$1,0))</f>
        <v>157.5</v>
      </c>
      <c r="H83" s="4" cm="1">
        <f t="array" ref="H83">INDEX('Main data'!$E$1:$AP$376,MATCH(1,('Main data'!$A$1:$A$376='EDA and Analysis 5'!$D$74)*('Main data'!$D$2:$D$376='EDA and Analysis 5'!$C83),0),MATCH('EDA and Analysis 5'!H$75,'Main data'!$E$1:$AP$1,0))</f>
        <v>190.9</v>
      </c>
      <c r="I83" s="4" cm="1">
        <f t="array" ref="I83">INDEX('Main data'!$E$1:$AP$376,MATCH(1,('Main data'!$A$1:$A$376='EDA and Analysis 5'!$D$74)*('Main data'!$D$2:$D$376='EDA and Analysis 5'!$C83),0),MATCH('EDA and Analysis 5'!I$75,'Main data'!$E$1:$AP$1,0))</f>
        <v>155.69999999999999</v>
      </c>
      <c r="J83" s="4" cm="1">
        <f t="array" ref="J83">INDEX('Main data'!$E$1:$AP$376,MATCH(1,('Main data'!$A$1:$A$376='EDA and Analysis 5'!$D$74)*('Main data'!$D$2:$D$376='EDA and Analysis 5'!$C83),0),MATCH('EDA and Analysis 5'!J$75,'Main data'!$E$1:$AP$1,0))</f>
        <v>153.9</v>
      </c>
      <c r="K83" s="4" cm="1">
        <f t="array" ref="K83">INDEX('Main data'!$E$1:$AP$376,MATCH(1,('Main data'!$A$1:$A$376='EDA and Analysis 5'!$D$74)*('Main data'!$D$2:$D$376='EDA and Analysis 5'!$C83),0),MATCH('EDA and Analysis 5'!K$75,'Main data'!$E$1:$AP$1,0))</f>
        <v>162.80000000000001</v>
      </c>
      <c r="L83" s="4" cm="1">
        <f t="array" ref="L83">INDEX('Main data'!$E$1:$AP$376,MATCH(1,('Main data'!$A$1:$A$376='EDA and Analysis 5'!$D$74)*('Main data'!$D$2:$D$376='EDA and Analysis 5'!$C83),0),MATCH('EDA and Analysis 5'!L$75,'Main data'!$E$1:$AP$1,0))</f>
        <v>115.2</v>
      </c>
      <c r="M83" s="4" cm="1">
        <f t="array" ref="M83">INDEX('Main data'!$E$1:$AP$376,MATCH(1,('Main data'!$A$1:$A$376='EDA and Analysis 5'!$D$74)*('Main data'!$D$2:$D$376='EDA and Analysis 5'!$C83),0),MATCH('EDA and Analysis 5'!M$75,'Main data'!$E$1:$AP$1,0))</f>
        <v>169.8</v>
      </c>
      <c r="N83" s="4" cm="1">
        <f t="array" ref="N83">INDEX('Main data'!$E$1:$AP$376,MATCH(1,('Main data'!$A$1:$A$376='EDA and Analysis 5'!$D$74)*('Main data'!$D$2:$D$376='EDA and Analysis 5'!$C83),0),MATCH('EDA and Analysis 5'!N$75,'Main data'!$E$1:$AP$1,0))</f>
        <v>167.6</v>
      </c>
      <c r="O83" s="4" cm="1">
        <f t="array" ref="O83">INDEX('Main data'!$E$1:$AP$376,MATCH(1,('Main data'!$A$1:$A$376='EDA and Analysis 5'!$D$74)*('Main data'!$D$2:$D$376='EDA and Analysis 5'!$C83),0),MATCH('EDA and Analysis 5'!O$75,'Main data'!$E$1:$AP$1,0))</f>
        <v>171.9</v>
      </c>
      <c r="P83" s="4" cm="1">
        <f t="array" ref="P83">INDEX('Main data'!$E$1:$AP$376,MATCH(1,('Main data'!$A$1:$A$376='EDA and Analysis 5'!$D$74)*('Main data'!$D$2:$D$376='EDA and Analysis 5'!$C83),0),MATCH('EDA and Analysis 5'!P$75,'Main data'!$E$1:$AP$1,0))</f>
        <v>161.80000000000001</v>
      </c>
      <c r="Q83" s="4" cm="1">
        <f t="array" ref="Q83">INDEX('Main data'!$E$1:$AP$376,MATCH(1,('Main data'!$A$1:$A$376='EDA and Analysis 5'!$D$74)*('Main data'!$D$2:$D$376='EDA and Analysis 5'!$C83),0),MATCH('EDA and Analysis 5'!Q$75,'Main data'!$E$1:$AP$1,0))</f>
        <v>190.2</v>
      </c>
      <c r="R83" s="4" cm="1">
        <f t="array" ref="R83">INDEX('Main data'!$E$1:$AP$376,MATCH(1,('Main data'!$A$1:$A$376='EDA and Analysis 5'!$D$74)*('Main data'!$D$2:$D$376='EDA and Analysis 5'!$C83),0),MATCH('EDA and Analysis 5'!R$75,'Main data'!$E$1:$AP$1,0))</f>
        <v>167</v>
      </c>
      <c r="S83" s="4" cm="1">
        <f t="array" ref="S83">INDEX('Main data'!$E$1:$AP$376,MATCH(1,('Main data'!$A$1:$A$376='EDA and Analysis 5'!$D$74)*('Main data'!$D$2:$D$376='EDA and Analysis 5'!$C83),0),MATCH('EDA and Analysis 5'!S$75,'Main data'!$E$1:$AP$1,0))</f>
        <v>162.6</v>
      </c>
      <c r="T83" s="4" cm="1">
        <f t="array" ref="T83">INDEX('Main data'!$E$1:$AP$376,MATCH(1,('Main data'!$A$1:$A$376='EDA and Analysis 5'!$D$74)*('Main data'!$D$2:$D$376='EDA and Analysis 5'!$C83),0),MATCH('EDA and Analysis 5'!T$75,'Main data'!$E$1:$AP$1,0))</f>
        <v>166.3</v>
      </c>
      <c r="U83" s="4" cm="1">
        <f t="array" ref="U83">INDEX('Main data'!$E$1:$AP$376,MATCH(1,('Main data'!$A$1:$A$376='EDA and Analysis 5'!$D$74)*('Main data'!$D$2:$D$376='EDA and Analysis 5'!$C83),0),MATCH('EDA and Analysis 5'!U$75,'Main data'!$E$1:$AP$1,0))</f>
        <v>162.1</v>
      </c>
      <c r="V83" s="4" cm="1">
        <f t="array" ref="V83">INDEX('Main data'!$E$1:$AP$376,MATCH(1,('Main data'!$A$1:$A$376='EDA and Analysis 5'!$D$74)*('Main data'!$D$2:$D$376='EDA and Analysis 5'!$C83),0),MATCH('EDA and Analysis 5'!V$75,'Main data'!$E$1:$AP$1,0))</f>
        <v>163.1</v>
      </c>
      <c r="W83" s="4" cm="1">
        <f t="array" ref="W83">INDEX('Main data'!$E$1:$AP$376,MATCH(1,('Main data'!$A$1:$A$376='EDA and Analysis 5'!$D$74)*('Main data'!$D$2:$D$376='EDA and Analysis 5'!$C83),0),MATCH('EDA and Analysis 5'!W$75,'Main data'!$E$1:$AP$1,0))</f>
        <v>160.9</v>
      </c>
      <c r="X83" s="4" cm="1">
        <f t="array" ref="X83">INDEX('Main data'!$E$1:$AP$376,MATCH(1,('Main data'!$A$1:$A$376='EDA and Analysis 5'!$D$74)*('Main data'!$D$2:$D$376='EDA and Analysis 5'!$C83),0),MATCH('EDA and Analysis 5'!X$75,'Main data'!$E$1:$AP$1,0))</f>
        <v>171.1</v>
      </c>
      <c r="Y83" s="4" cm="1">
        <f t="array" ref="Y83">INDEX('Main data'!$E$1:$AP$376,MATCH(1,('Main data'!$A$1:$A$376='EDA and Analysis 5'!$D$74)*('Main data'!$D$2:$D$376='EDA and Analysis 5'!$C83),0),MATCH('EDA and Analysis 5'!Y$75,'Main data'!$E$1:$AP$1,0))</f>
        <v>157.69999999999999</v>
      </c>
      <c r="Z83" s="4" cm="1">
        <f t="array" ref="Z83">INDEX('Main data'!$E$1:$AP$376,MATCH(1,('Main data'!$A$1:$A$376='EDA and Analysis 5'!$D$74)*('Main data'!$D$2:$D$376='EDA and Analysis 5'!$C83),0),MATCH('EDA and Analysis 5'!Z$75,'Main data'!$E$1:$AP$1,0))</f>
        <v>161.1</v>
      </c>
      <c r="AA83" s="4" cm="1">
        <f t="array" ref="AA83">INDEX('Main data'!$E$1:$AP$376,MATCH(1,('Main data'!$A$1:$A$376='EDA and Analysis 5'!$D$74)*('Main data'!$D$2:$D$376='EDA and Analysis 5'!$C83),0),MATCH('EDA and Analysis 5'!AA$75,'Main data'!$E$1:$AP$1,0))</f>
        <v>167.5</v>
      </c>
      <c r="AB83" s="4" cm="1">
        <f t="array" ref="AB83">INDEX('Main data'!$E$1:$AP$376,MATCH(1,('Main data'!$A$1:$A$376='EDA and Analysis 5'!$D$74)*('Main data'!$D$2:$D$376='EDA and Analysis 5'!$C83),0),MATCH('EDA and Analysis 5'!AB$75,'Main data'!$E$1:$AP$1,0))</f>
        <v>160.30000000000001</v>
      </c>
      <c r="AC83" s="4" cm="1">
        <f t="array" ref="AC83">INDEX('Main data'!$E$1:$AP$376,MATCH(1,('Main data'!$A$1:$A$376='EDA and Analysis 5'!$D$74)*('Main data'!$D$2:$D$376='EDA and Analysis 5'!$C83),0),MATCH('EDA and Analysis 5'!AC$75,'Main data'!$E$1:$AP$1,0))</f>
        <v>163.30000000000001</v>
      </c>
      <c r="AD83" s="4" cm="1">
        <f t="array" ref="AD83">INDEX('Main data'!$E$1:$AP$376,MATCH(1,('Main data'!$A$1:$A$376='EDA and Analysis 5'!$D$74)*('Main data'!$D$2:$D$376='EDA and Analysis 5'!$C83),0),MATCH('EDA and Analysis 5'!AD$75,'Main data'!$E$1:$AP$1,0))</f>
        <v>163.6</v>
      </c>
      <c r="AE83" s="41">
        <v>5634.58</v>
      </c>
    </row>
    <row r="84" spans="3:31" ht="16.5" x14ac:dyDescent="0.25">
      <c r="C84" s="4" t="s">
        <v>281</v>
      </c>
      <c r="D84" s="4" cm="1">
        <f t="array" ref="D84">INDEX('Main data'!$E$1:$AP$376,MATCH(1,('Main data'!$A$1:$A$376='EDA and Analysis 5'!$D$74)*('Main data'!$D$2:$D$376='EDA and Analysis 5'!$C84),0),MATCH('EDA and Analysis 5'!D$75,'Main data'!$E$1:$AP$1,0))</f>
        <v>145.4</v>
      </c>
      <c r="E84" s="4" cm="1">
        <f t="array" ref="E84">INDEX('Main data'!$E$1:$AP$376,MATCH(1,('Main data'!$A$1:$A$376='EDA and Analysis 5'!$D$74)*('Main data'!$D$2:$D$376='EDA and Analysis 5'!$C84),0),MATCH('EDA and Analysis 5'!E$75,'Main data'!$E$1:$AP$1,0))</f>
        <v>202.1</v>
      </c>
      <c r="F84" s="4" cm="1">
        <f t="array" ref="F84">INDEX('Main data'!$E$1:$AP$376,MATCH(1,('Main data'!$A$1:$A$376='EDA and Analysis 5'!$D$74)*('Main data'!$D$2:$D$376='EDA and Analysis 5'!$C84),0),MATCH('EDA and Analysis 5'!F$75,'Main data'!$E$1:$AP$1,0))</f>
        <v>172</v>
      </c>
      <c r="G84" s="4" cm="1">
        <f t="array" ref="G84">INDEX('Main data'!$E$1:$AP$376,MATCH(1,('Main data'!$A$1:$A$376='EDA and Analysis 5'!$D$74)*('Main data'!$D$2:$D$376='EDA and Analysis 5'!$C84),0),MATCH('EDA and Analysis 5'!G$75,'Main data'!$E$1:$AP$1,0))</f>
        <v>158</v>
      </c>
      <c r="H84" s="4" cm="1">
        <f t="array" ref="H84">INDEX('Main data'!$E$1:$AP$376,MATCH(1,('Main data'!$A$1:$A$376='EDA and Analysis 5'!$D$74)*('Main data'!$D$2:$D$376='EDA and Analysis 5'!$C84),0),MATCH('EDA and Analysis 5'!H$75,'Main data'!$E$1:$AP$1,0))</f>
        <v>195.5</v>
      </c>
      <c r="I84" s="4" cm="1">
        <f t="array" ref="I84">INDEX('Main data'!$E$1:$AP$376,MATCH(1,('Main data'!$A$1:$A$376='EDA and Analysis 5'!$D$74)*('Main data'!$D$2:$D$376='EDA and Analysis 5'!$C84),0),MATCH('EDA and Analysis 5'!I$75,'Main data'!$E$1:$AP$1,0))</f>
        <v>152.69999999999999</v>
      </c>
      <c r="J84" s="4" cm="1">
        <f t="array" ref="J84">INDEX('Main data'!$E$1:$AP$376,MATCH(1,('Main data'!$A$1:$A$376='EDA and Analysis 5'!$D$74)*('Main data'!$D$2:$D$376='EDA and Analysis 5'!$C84),0),MATCH('EDA and Analysis 5'!J$75,'Main data'!$E$1:$AP$1,0))</f>
        <v>151.4</v>
      </c>
      <c r="K84" s="4" cm="1">
        <f t="array" ref="K84">INDEX('Main data'!$E$1:$AP$376,MATCH(1,('Main data'!$A$1:$A$376='EDA and Analysis 5'!$D$74)*('Main data'!$D$2:$D$376='EDA and Analysis 5'!$C84),0),MATCH('EDA and Analysis 5'!K$75,'Main data'!$E$1:$AP$1,0))</f>
        <v>163.9</v>
      </c>
      <c r="L84" s="4" cm="1">
        <f t="array" ref="L84">INDEX('Main data'!$E$1:$AP$376,MATCH(1,('Main data'!$A$1:$A$376='EDA and Analysis 5'!$D$74)*('Main data'!$D$2:$D$376='EDA and Analysis 5'!$C84),0),MATCH('EDA and Analysis 5'!L$75,'Main data'!$E$1:$AP$1,0))</f>
        <v>119.3</v>
      </c>
      <c r="M84" s="4" cm="1">
        <f t="array" ref="M84">INDEX('Main data'!$E$1:$AP$376,MATCH(1,('Main data'!$A$1:$A$376='EDA and Analysis 5'!$D$74)*('Main data'!$D$2:$D$376='EDA and Analysis 5'!$C84),0),MATCH('EDA and Analysis 5'!M$75,'Main data'!$E$1:$AP$1,0))</f>
        <v>170.1</v>
      </c>
      <c r="N84" s="4" cm="1">
        <f t="array" ref="N84">INDEX('Main data'!$E$1:$AP$376,MATCH(1,('Main data'!$A$1:$A$376='EDA and Analysis 5'!$D$74)*('Main data'!$D$2:$D$376='EDA and Analysis 5'!$C84),0),MATCH('EDA and Analysis 5'!N$75,'Main data'!$E$1:$AP$1,0))</f>
        <v>168.3</v>
      </c>
      <c r="O84" s="4" cm="1">
        <f t="array" ref="O84">INDEX('Main data'!$E$1:$AP$376,MATCH(1,('Main data'!$A$1:$A$376='EDA and Analysis 5'!$D$74)*('Main data'!$D$2:$D$376='EDA and Analysis 5'!$C84),0),MATCH('EDA and Analysis 5'!O$75,'Main data'!$E$1:$AP$1,0))</f>
        <v>172.8</v>
      </c>
      <c r="P84" s="4" cm="1">
        <f t="array" ref="P84">INDEX('Main data'!$E$1:$AP$376,MATCH(1,('Main data'!$A$1:$A$376='EDA and Analysis 5'!$D$74)*('Main data'!$D$2:$D$376='EDA and Analysis 5'!$C84),0),MATCH('EDA and Analysis 5'!P$75,'Main data'!$E$1:$AP$1,0))</f>
        <v>162.1</v>
      </c>
      <c r="Q84" s="4" cm="1">
        <f t="array" ref="Q84">INDEX('Main data'!$E$1:$AP$376,MATCH(1,('Main data'!$A$1:$A$376='EDA and Analysis 5'!$D$74)*('Main data'!$D$2:$D$376='EDA and Analysis 5'!$C84),0),MATCH('EDA and Analysis 5'!Q$75,'Main data'!$E$1:$AP$1,0))</f>
        <v>190.5</v>
      </c>
      <c r="R84" s="4" cm="1">
        <f t="array" ref="R84">INDEX('Main data'!$E$1:$AP$376,MATCH(1,('Main data'!$A$1:$A$376='EDA and Analysis 5'!$D$74)*('Main data'!$D$2:$D$376='EDA and Analysis 5'!$C84),0),MATCH('EDA and Analysis 5'!R$75,'Main data'!$E$1:$AP$1,0))</f>
        <v>167.7</v>
      </c>
      <c r="S84" s="4" cm="1">
        <f t="array" ref="S84">INDEX('Main data'!$E$1:$AP$376,MATCH(1,('Main data'!$A$1:$A$376='EDA and Analysis 5'!$D$74)*('Main data'!$D$2:$D$376='EDA and Analysis 5'!$C84),0),MATCH('EDA and Analysis 5'!S$75,'Main data'!$E$1:$AP$1,0))</f>
        <v>163.6</v>
      </c>
      <c r="T84" s="4" cm="1">
        <f t="array" ref="T84">INDEX('Main data'!$E$1:$AP$376,MATCH(1,('Main data'!$A$1:$A$376='EDA and Analysis 5'!$D$74)*('Main data'!$D$2:$D$376='EDA and Analysis 5'!$C84),0),MATCH('EDA and Analysis 5'!T$75,'Main data'!$E$1:$AP$1,0))</f>
        <v>167.1</v>
      </c>
      <c r="U84" s="4" cm="1">
        <f t="array" ref="U84">INDEX('Main data'!$E$1:$AP$376,MATCH(1,('Main data'!$A$1:$A$376='EDA and Analysis 5'!$D$74)*('Main data'!$D$2:$D$376='EDA and Analysis 5'!$C84),0),MATCH('EDA and Analysis 5'!U$75,'Main data'!$E$1:$AP$1,0))</f>
        <v>162.1</v>
      </c>
      <c r="V84" s="4" cm="1">
        <f t="array" ref="V84">INDEX('Main data'!$E$1:$AP$376,MATCH(1,('Main data'!$A$1:$A$376='EDA and Analysis 5'!$D$74)*('Main data'!$D$2:$D$376='EDA and Analysis 5'!$C84),0),MATCH('EDA and Analysis 5'!V$75,'Main data'!$E$1:$AP$1,0))</f>
        <v>163.69999999999999</v>
      </c>
      <c r="W84" s="4" cm="1">
        <f t="array" ref="W84">INDEX('Main data'!$E$1:$AP$376,MATCH(1,('Main data'!$A$1:$A$376='EDA and Analysis 5'!$D$74)*('Main data'!$D$2:$D$376='EDA and Analysis 5'!$C84),0),MATCH('EDA and Analysis 5'!W$75,'Main data'!$E$1:$AP$1,0))</f>
        <v>161.30000000000001</v>
      </c>
      <c r="X84" s="4" cm="1">
        <f t="array" ref="X84">INDEX('Main data'!$E$1:$AP$376,MATCH(1,('Main data'!$A$1:$A$376='EDA and Analysis 5'!$D$74)*('Main data'!$D$2:$D$376='EDA and Analysis 5'!$C84),0),MATCH('EDA and Analysis 5'!X$75,'Main data'!$E$1:$AP$1,0))</f>
        <v>171.9</v>
      </c>
      <c r="Y84" s="4" cm="1">
        <f t="array" ref="Y84">INDEX('Main data'!$E$1:$AP$376,MATCH(1,('Main data'!$A$1:$A$376='EDA and Analysis 5'!$D$74)*('Main data'!$D$2:$D$376='EDA and Analysis 5'!$C84),0),MATCH('EDA and Analysis 5'!Y$75,'Main data'!$E$1:$AP$1,0))</f>
        <v>157.80000000000001</v>
      </c>
      <c r="Z84" s="4" cm="1">
        <f t="array" ref="Z84">INDEX('Main data'!$E$1:$AP$376,MATCH(1,('Main data'!$A$1:$A$376='EDA and Analysis 5'!$D$74)*('Main data'!$D$2:$D$376='EDA and Analysis 5'!$C84),0),MATCH('EDA and Analysis 5'!Z$75,'Main data'!$E$1:$AP$1,0))</f>
        <v>162.69999999999999</v>
      </c>
      <c r="AA84" s="4" cm="1">
        <f t="array" ref="AA84">INDEX('Main data'!$E$1:$AP$376,MATCH(1,('Main data'!$A$1:$A$376='EDA and Analysis 5'!$D$74)*('Main data'!$D$2:$D$376='EDA and Analysis 5'!$C84),0),MATCH('EDA and Analysis 5'!AA$75,'Main data'!$E$1:$AP$1,0))</f>
        <v>168.5</v>
      </c>
      <c r="AB84" s="4" cm="1">
        <f t="array" ref="AB84">INDEX('Main data'!$E$1:$AP$376,MATCH(1,('Main data'!$A$1:$A$376='EDA and Analysis 5'!$D$74)*('Main data'!$D$2:$D$376='EDA and Analysis 5'!$C84),0),MATCH('EDA and Analysis 5'!AB$75,'Main data'!$E$1:$AP$1,0))</f>
        <v>160.19999999999999</v>
      </c>
      <c r="AC84" s="4" cm="1">
        <f t="array" ref="AC84">INDEX('Main data'!$E$1:$AP$376,MATCH(1,('Main data'!$A$1:$A$376='EDA and Analysis 5'!$D$74)*('Main data'!$D$2:$D$376='EDA and Analysis 5'!$C84),0),MATCH('EDA and Analysis 5'!AC$75,'Main data'!$E$1:$AP$1,0))</f>
        <v>163.80000000000001</v>
      </c>
      <c r="AD84" s="4" cm="1">
        <f t="array" ref="AD84">INDEX('Main data'!$E$1:$AP$376,MATCH(1,('Main data'!$A$1:$A$376='EDA and Analysis 5'!$D$74)*('Main data'!$D$2:$D$376='EDA and Analysis 5'!$C84),0),MATCH('EDA and Analysis 5'!AD$75,'Main data'!$E$1:$AP$1,0))</f>
        <v>164</v>
      </c>
      <c r="AE84" s="41">
        <v>6244.27</v>
      </c>
    </row>
    <row r="85" spans="3:31" ht="16.5" x14ac:dyDescent="0.25">
      <c r="C85" s="4" t="s">
        <v>282</v>
      </c>
      <c r="D85" s="4" cm="1">
        <f t="array" ref="D85">INDEX('Main data'!$E$1:$AP$376,MATCH(1,('Main data'!$A$1:$A$376='EDA and Analysis 5'!$D$74)*('Main data'!$D$2:$D$376='EDA and Analysis 5'!$C85),0),MATCH('EDA and Analysis 5'!D$75,'Main data'!$E$1:$AP$1,0))</f>
        <v>146.1</v>
      </c>
      <c r="E85" s="4" cm="1">
        <f t="array" ref="E85">INDEX('Main data'!$E$1:$AP$376,MATCH(1,('Main data'!$A$1:$A$376='EDA and Analysis 5'!$D$74)*('Main data'!$D$2:$D$376='EDA and Analysis 5'!$C85),0),MATCH('EDA and Analysis 5'!E$75,'Main data'!$E$1:$AP$1,0))</f>
        <v>202.5</v>
      </c>
      <c r="F85" s="4" cm="1">
        <f t="array" ref="F85">INDEX('Main data'!$E$1:$AP$376,MATCH(1,('Main data'!$A$1:$A$376='EDA and Analysis 5'!$D$74)*('Main data'!$D$2:$D$376='EDA and Analysis 5'!$C85),0),MATCH('EDA and Analysis 5'!F$75,'Main data'!$E$1:$AP$1,0))</f>
        <v>170.1</v>
      </c>
      <c r="G85" s="4" cm="1">
        <f t="array" ref="G85">INDEX('Main data'!$E$1:$AP$376,MATCH(1,('Main data'!$A$1:$A$376='EDA and Analysis 5'!$D$74)*('Main data'!$D$2:$D$376='EDA and Analysis 5'!$C85),0),MATCH('EDA and Analysis 5'!G$75,'Main data'!$E$1:$AP$1,0))</f>
        <v>158.4</v>
      </c>
      <c r="H85" s="4" cm="1">
        <f t="array" ref="H85">INDEX('Main data'!$E$1:$AP$376,MATCH(1,('Main data'!$A$1:$A$376='EDA and Analysis 5'!$D$74)*('Main data'!$D$2:$D$376='EDA and Analysis 5'!$C85),0),MATCH('EDA and Analysis 5'!H$75,'Main data'!$E$1:$AP$1,0))</f>
        <v>198.8</v>
      </c>
      <c r="I85" s="4" cm="1">
        <f t="array" ref="I85">INDEX('Main data'!$E$1:$AP$376,MATCH(1,('Main data'!$A$1:$A$376='EDA and Analysis 5'!$D$74)*('Main data'!$D$2:$D$376='EDA and Analysis 5'!$C85),0),MATCH('EDA and Analysis 5'!I$75,'Main data'!$E$1:$AP$1,0))</f>
        <v>152.6</v>
      </c>
      <c r="J85" s="4" cm="1">
        <f t="array" ref="J85">INDEX('Main data'!$E$1:$AP$376,MATCH(1,('Main data'!$A$1:$A$376='EDA and Analysis 5'!$D$74)*('Main data'!$D$2:$D$376='EDA and Analysis 5'!$C85),0),MATCH('EDA and Analysis 5'!J$75,'Main data'!$E$1:$AP$1,0))</f>
        <v>170.4</v>
      </c>
      <c r="K85" s="4" cm="1">
        <f t="array" ref="K85">INDEX('Main data'!$E$1:$AP$376,MATCH(1,('Main data'!$A$1:$A$376='EDA and Analysis 5'!$D$74)*('Main data'!$D$2:$D$376='EDA and Analysis 5'!$C85),0),MATCH('EDA and Analysis 5'!K$75,'Main data'!$E$1:$AP$1,0))</f>
        <v>165.2</v>
      </c>
      <c r="L85" s="4" cm="1">
        <f t="array" ref="L85">INDEX('Main data'!$E$1:$AP$376,MATCH(1,('Main data'!$A$1:$A$376='EDA and Analysis 5'!$D$74)*('Main data'!$D$2:$D$376='EDA and Analysis 5'!$C85),0),MATCH('EDA and Analysis 5'!L$75,'Main data'!$E$1:$AP$1,0))</f>
        <v>121.6</v>
      </c>
      <c r="M85" s="4" cm="1">
        <f t="array" ref="M85">INDEX('Main data'!$E$1:$AP$376,MATCH(1,('Main data'!$A$1:$A$376='EDA and Analysis 5'!$D$74)*('Main data'!$D$2:$D$376='EDA and Analysis 5'!$C85),0),MATCH('EDA and Analysis 5'!M$75,'Main data'!$E$1:$AP$1,0))</f>
        <v>170.6</v>
      </c>
      <c r="N85" s="4" cm="1">
        <f t="array" ref="N85">INDEX('Main data'!$E$1:$AP$376,MATCH(1,('Main data'!$A$1:$A$376='EDA and Analysis 5'!$D$74)*('Main data'!$D$2:$D$376='EDA and Analysis 5'!$C85),0),MATCH('EDA and Analysis 5'!N$75,'Main data'!$E$1:$AP$1,0))</f>
        <v>168.8</v>
      </c>
      <c r="O85" s="4" cm="1">
        <f t="array" ref="O85">INDEX('Main data'!$E$1:$AP$376,MATCH(1,('Main data'!$A$1:$A$376='EDA and Analysis 5'!$D$74)*('Main data'!$D$2:$D$376='EDA and Analysis 5'!$C85),0),MATCH('EDA and Analysis 5'!O$75,'Main data'!$E$1:$AP$1,0))</f>
        <v>173.6</v>
      </c>
      <c r="P85" s="4" cm="1">
        <f t="array" ref="P85">INDEX('Main data'!$E$1:$AP$376,MATCH(1,('Main data'!$A$1:$A$376='EDA and Analysis 5'!$D$74)*('Main data'!$D$2:$D$376='EDA and Analysis 5'!$C85),0),MATCH('EDA and Analysis 5'!P$75,'Main data'!$E$1:$AP$1,0))</f>
        <v>165.5</v>
      </c>
      <c r="Q85" s="4" cm="1">
        <f t="array" ref="Q85">INDEX('Main data'!$E$1:$AP$376,MATCH(1,('Main data'!$A$1:$A$376='EDA and Analysis 5'!$D$74)*('Main data'!$D$2:$D$376='EDA and Analysis 5'!$C85),0),MATCH('EDA and Analysis 5'!Q$75,'Main data'!$E$1:$AP$1,0))</f>
        <v>191.2</v>
      </c>
      <c r="R85" s="4" cm="1">
        <f t="array" ref="R85">INDEX('Main data'!$E$1:$AP$376,MATCH(1,('Main data'!$A$1:$A$376='EDA and Analysis 5'!$D$74)*('Main data'!$D$2:$D$376='EDA and Analysis 5'!$C85),0),MATCH('EDA and Analysis 5'!R$75,'Main data'!$E$1:$AP$1,0))</f>
        <v>168.9</v>
      </c>
      <c r="S85" s="4" cm="1">
        <f t="array" ref="S85">INDEX('Main data'!$E$1:$AP$376,MATCH(1,('Main data'!$A$1:$A$376='EDA and Analysis 5'!$D$74)*('Main data'!$D$2:$D$376='EDA and Analysis 5'!$C85),0),MATCH('EDA and Analysis 5'!S$75,'Main data'!$E$1:$AP$1,0))</f>
        <v>164.8</v>
      </c>
      <c r="T85" s="4" cm="1">
        <f t="array" ref="T85">INDEX('Main data'!$E$1:$AP$376,MATCH(1,('Main data'!$A$1:$A$376='EDA and Analysis 5'!$D$74)*('Main data'!$D$2:$D$376='EDA and Analysis 5'!$C85),0),MATCH('EDA and Analysis 5'!T$75,'Main data'!$E$1:$AP$1,0))</f>
        <v>168.3</v>
      </c>
      <c r="U85" s="4" cm="1">
        <f t="array" ref="U85">INDEX('Main data'!$E$1:$AP$376,MATCH(1,('Main data'!$A$1:$A$376='EDA and Analysis 5'!$D$74)*('Main data'!$D$2:$D$376='EDA and Analysis 5'!$C85),0),MATCH('EDA and Analysis 5'!U$75,'Main data'!$E$1:$AP$1,0))</f>
        <v>163.6</v>
      </c>
      <c r="V85" s="4" cm="1">
        <f t="array" ref="V85">INDEX('Main data'!$E$1:$AP$376,MATCH(1,('Main data'!$A$1:$A$376='EDA and Analysis 5'!$D$74)*('Main data'!$D$2:$D$376='EDA and Analysis 5'!$C85),0),MATCH('EDA and Analysis 5'!V$75,'Main data'!$E$1:$AP$1,0))</f>
        <v>165.5</v>
      </c>
      <c r="W85" s="4" cm="1">
        <f t="array" ref="W85">INDEX('Main data'!$E$1:$AP$376,MATCH(1,('Main data'!$A$1:$A$376='EDA and Analysis 5'!$D$74)*('Main data'!$D$2:$D$376='EDA and Analysis 5'!$C85),0),MATCH('EDA and Analysis 5'!W$75,'Main data'!$E$1:$AP$1,0))</f>
        <v>162</v>
      </c>
      <c r="X85" s="4" cm="1">
        <f t="array" ref="X85">INDEX('Main data'!$E$1:$AP$376,MATCH(1,('Main data'!$A$1:$A$376='EDA and Analysis 5'!$D$74)*('Main data'!$D$2:$D$376='EDA and Analysis 5'!$C85),0),MATCH('EDA and Analysis 5'!X$75,'Main data'!$E$1:$AP$1,0))</f>
        <v>172.5</v>
      </c>
      <c r="Y85" s="4" cm="1">
        <f t="array" ref="Y85">INDEX('Main data'!$E$1:$AP$376,MATCH(1,('Main data'!$A$1:$A$376='EDA and Analysis 5'!$D$74)*('Main data'!$D$2:$D$376='EDA and Analysis 5'!$C85),0),MATCH('EDA and Analysis 5'!Y$75,'Main data'!$E$1:$AP$1,0))</f>
        <v>159.5</v>
      </c>
      <c r="Z85" s="4" cm="1">
        <f t="array" ref="Z85">INDEX('Main data'!$E$1:$AP$376,MATCH(1,('Main data'!$A$1:$A$376='EDA and Analysis 5'!$D$74)*('Main data'!$D$2:$D$376='EDA and Analysis 5'!$C85),0),MATCH('EDA and Analysis 5'!Z$75,'Main data'!$E$1:$AP$1,0))</f>
        <v>163.19999999999999</v>
      </c>
      <c r="AA85" s="4" cm="1">
        <f t="array" ref="AA85">INDEX('Main data'!$E$1:$AP$376,MATCH(1,('Main data'!$A$1:$A$376='EDA and Analysis 5'!$D$74)*('Main data'!$D$2:$D$376='EDA and Analysis 5'!$C85),0),MATCH('EDA and Analysis 5'!AA$75,'Main data'!$E$1:$AP$1,0))</f>
        <v>169</v>
      </c>
      <c r="AB85" s="4" cm="1">
        <f t="array" ref="AB85">INDEX('Main data'!$E$1:$AP$376,MATCH(1,('Main data'!$A$1:$A$376='EDA and Analysis 5'!$D$74)*('Main data'!$D$2:$D$376='EDA and Analysis 5'!$C85),0),MATCH('EDA and Analysis 5'!AB$75,'Main data'!$E$1:$AP$1,0))</f>
        <v>161.1</v>
      </c>
      <c r="AC85" s="4" cm="1">
        <f t="array" ref="AC85">INDEX('Main data'!$E$1:$AP$376,MATCH(1,('Main data'!$A$1:$A$376='EDA and Analysis 5'!$D$74)*('Main data'!$D$2:$D$376='EDA and Analysis 5'!$C85),0),MATCH('EDA and Analysis 5'!AC$75,'Main data'!$E$1:$AP$1,0))</f>
        <v>164.7</v>
      </c>
      <c r="AD85" s="4" cm="1">
        <f t="array" ref="AD85">INDEX('Main data'!$E$1:$AP$376,MATCH(1,('Main data'!$A$1:$A$376='EDA and Analysis 5'!$D$74)*('Main data'!$D$2:$D$376='EDA and Analysis 5'!$C85),0),MATCH('EDA and Analysis 5'!AD$75,'Main data'!$E$1:$AP$1,0))</f>
        <v>166.3</v>
      </c>
      <c r="AE85" s="41">
        <v>7054.84</v>
      </c>
    </row>
    <row r="86" spans="3:31" ht="16.5" x14ac:dyDescent="0.25">
      <c r="C86" s="4" t="s">
        <v>283</v>
      </c>
      <c r="D86" s="4" cm="1">
        <f t="array" ref="D86">INDEX('Main data'!$E$1:$AP$376,MATCH(1,('Main data'!$A$1:$A$376='EDA and Analysis 5'!$D$74)*('Main data'!$D$2:$D$376='EDA and Analysis 5'!$C86),0),MATCH('EDA and Analysis 5'!D$75,'Main data'!$E$1:$AP$1,0))</f>
        <v>146.9</v>
      </c>
      <c r="E86" s="4" cm="1">
        <f t="array" ref="E86">INDEX('Main data'!$E$1:$AP$376,MATCH(1,('Main data'!$A$1:$A$376='EDA and Analysis 5'!$D$74)*('Main data'!$D$2:$D$376='EDA and Analysis 5'!$C86),0),MATCH('EDA and Analysis 5'!E$75,'Main data'!$E$1:$AP$1,0))</f>
        <v>199.8</v>
      </c>
      <c r="F86" s="4" cm="1">
        <f t="array" ref="F86">INDEX('Main data'!$E$1:$AP$376,MATCH(1,('Main data'!$A$1:$A$376='EDA and Analysis 5'!$D$74)*('Main data'!$D$2:$D$376='EDA and Analysis 5'!$C86),0),MATCH('EDA and Analysis 5'!F$75,'Main data'!$E$1:$AP$1,0))</f>
        <v>171.5</v>
      </c>
      <c r="G86" s="4" cm="1">
        <f t="array" ref="G86">INDEX('Main data'!$E$1:$AP$376,MATCH(1,('Main data'!$A$1:$A$376='EDA and Analysis 5'!$D$74)*('Main data'!$D$2:$D$376='EDA and Analysis 5'!$C86),0),MATCH('EDA and Analysis 5'!G$75,'Main data'!$E$1:$AP$1,0))</f>
        <v>159.1</v>
      </c>
      <c r="H86" s="4" cm="1">
        <f t="array" ref="H86">INDEX('Main data'!$E$1:$AP$376,MATCH(1,('Main data'!$A$1:$A$376='EDA and Analysis 5'!$D$74)*('Main data'!$D$2:$D$376='EDA and Analysis 5'!$C86),0),MATCH('EDA and Analysis 5'!H$75,'Main data'!$E$1:$AP$1,0))</f>
        <v>198.4</v>
      </c>
      <c r="I86" s="4" cm="1">
        <f t="array" ref="I86">INDEX('Main data'!$E$1:$AP$376,MATCH(1,('Main data'!$A$1:$A$376='EDA and Analysis 5'!$D$74)*('Main data'!$D$2:$D$376='EDA and Analysis 5'!$C86),0),MATCH('EDA and Analysis 5'!I$75,'Main data'!$E$1:$AP$1,0))</f>
        <v>153.19999999999999</v>
      </c>
      <c r="J86" s="4" cm="1">
        <f t="array" ref="J86">INDEX('Main data'!$E$1:$AP$376,MATCH(1,('Main data'!$A$1:$A$376='EDA and Analysis 5'!$D$74)*('Main data'!$D$2:$D$376='EDA and Analysis 5'!$C86),0),MATCH('EDA and Analysis 5'!J$75,'Main data'!$E$1:$AP$1,0))</f>
        <v>183.9</v>
      </c>
      <c r="K86" s="4" cm="1">
        <f t="array" ref="K86">INDEX('Main data'!$E$1:$AP$376,MATCH(1,('Main data'!$A$1:$A$376='EDA and Analysis 5'!$D$74)*('Main data'!$D$2:$D$376='EDA and Analysis 5'!$C86),0),MATCH('EDA and Analysis 5'!K$75,'Main data'!$E$1:$AP$1,0))</f>
        <v>165.4</v>
      </c>
      <c r="L86" s="4" cm="1">
        <f t="array" ref="L86">INDEX('Main data'!$E$1:$AP$376,MATCH(1,('Main data'!$A$1:$A$376='EDA and Analysis 5'!$D$74)*('Main data'!$D$2:$D$376='EDA and Analysis 5'!$C86),0),MATCH('EDA and Analysis 5'!L$75,'Main data'!$E$1:$AP$1,0))</f>
        <v>122.1</v>
      </c>
      <c r="M86" s="4" cm="1">
        <f t="array" ref="M86">INDEX('Main data'!$E$1:$AP$376,MATCH(1,('Main data'!$A$1:$A$376='EDA and Analysis 5'!$D$74)*('Main data'!$D$2:$D$376='EDA and Analysis 5'!$C86),0),MATCH('EDA and Analysis 5'!M$75,'Main data'!$E$1:$AP$1,0))</f>
        <v>170.8</v>
      </c>
      <c r="N86" s="4" cm="1">
        <f t="array" ref="N86">INDEX('Main data'!$E$1:$AP$376,MATCH(1,('Main data'!$A$1:$A$376='EDA and Analysis 5'!$D$74)*('Main data'!$D$2:$D$376='EDA and Analysis 5'!$C86),0),MATCH('EDA and Analysis 5'!N$75,'Main data'!$E$1:$AP$1,0))</f>
        <v>169.1</v>
      </c>
      <c r="O86" s="4" cm="1">
        <f t="array" ref="O86">INDEX('Main data'!$E$1:$AP$376,MATCH(1,('Main data'!$A$1:$A$376='EDA and Analysis 5'!$D$74)*('Main data'!$D$2:$D$376='EDA and Analysis 5'!$C86),0),MATCH('EDA and Analysis 5'!O$75,'Main data'!$E$1:$AP$1,0))</f>
        <v>174.3</v>
      </c>
      <c r="P86" s="4" cm="1">
        <f t="array" ref="P86">INDEX('Main data'!$E$1:$AP$376,MATCH(1,('Main data'!$A$1:$A$376='EDA and Analysis 5'!$D$74)*('Main data'!$D$2:$D$376='EDA and Analysis 5'!$C86),0),MATCH('EDA and Analysis 5'!P$75,'Main data'!$E$1:$AP$1,0))</f>
        <v>167.5</v>
      </c>
      <c r="Q86" s="4" cm="1">
        <f t="array" ref="Q86">INDEX('Main data'!$E$1:$AP$376,MATCH(1,('Main data'!$A$1:$A$376='EDA and Analysis 5'!$D$74)*('Main data'!$D$2:$D$376='EDA and Analysis 5'!$C86),0),MATCH('EDA and Analysis 5'!Q$75,'Main data'!$E$1:$AP$1,0))</f>
        <v>191.4</v>
      </c>
      <c r="R86" s="4" cm="1">
        <f t="array" ref="R86">INDEX('Main data'!$E$1:$AP$376,MATCH(1,('Main data'!$A$1:$A$376='EDA and Analysis 5'!$D$74)*('Main data'!$D$2:$D$376='EDA and Analysis 5'!$C86),0),MATCH('EDA and Analysis 5'!R$75,'Main data'!$E$1:$AP$1,0))</f>
        <v>170.4</v>
      </c>
      <c r="S86" s="4" cm="1">
        <f t="array" ref="S86">INDEX('Main data'!$E$1:$AP$376,MATCH(1,('Main data'!$A$1:$A$376='EDA and Analysis 5'!$D$74)*('Main data'!$D$2:$D$376='EDA and Analysis 5'!$C86),0),MATCH('EDA and Analysis 5'!S$75,'Main data'!$E$1:$AP$1,0))</f>
        <v>166</v>
      </c>
      <c r="T86" s="4" cm="1">
        <f t="array" ref="T86">INDEX('Main data'!$E$1:$AP$376,MATCH(1,('Main data'!$A$1:$A$376='EDA and Analysis 5'!$D$74)*('Main data'!$D$2:$D$376='EDA and Analysis 5'!$C86),0),MATCH('EDA and Analysis 5'!T$75,'Main data'!$E$1:$AP$1,0))</f>
        <v>169.8</v>
      </c>
      <c r="U86" s="4" cm="1">
        <f t="array" ref="U86">INDEX('Main data'!$E$1:$AP$376,MATCH(1,('Main data'!$A$1:$A$376='EDA and Analysis 5'!$D$74)*('Main data'!$D$2:$D$376='EDA and Analysis 5'!$C86),0),MATCH('EDA and Analysis 5'!U$75,'Main data'!$E$1:$AP$1,0))</f>
        <v>164.2</v>
      </c>
      <c r="V86" s="4" cm="1">
        <f t="array" ref="V86">INDEX('Main data'!$E$1:$AP$376,MATCH(1,('Main data'!$A$1:$A$376='EDA and Analysis 5'!$D$74)*('Main data'!$D$2:$D$376='EDA and Analysis 5'!$C86),0),MATCH('EDA and Analysis 5'!V$75,'Main data'!$E$1:$AP$1,0))</f>
        <v>165.3</v>
      </c>
      <c r="W86" s="4" cm="1">
        <f t="array" ref="W86">INDEX('Main data'!$E$1:$AP$376,MATCH(1,('Main data'!$A$1:$A$376='EDA and Analysis 5'!$D$74)*('Main data'!$D$2:$D$376='EDA and Analysis 5'!$C86),0),MATCH('EDA and Analysis 5'!W$75,'Main data'!$E$1:$AP$1,0))</f>
        <v>162.9</v>
      </c>
      <c r="X86" s="4" cm="1">
        <f t="array" ref="X86">INDEX('Main data'!$E$1:$AP$376,MATCH(1,('Main data'!$A$1:$A$376='EDA and Analysis 5'!$D$74)*('Main data'!$D$2:$D$376='EDA and Analysis 5'!$C86),0),MATCH('EDA and Analysis 5'!X$75,'Main data'!$E$1:$AP$1,0))</f>
        <v>173.4</v>
      </c>
      <c r="Y86" s="4" cm="1">
        <f t="array" ref="Y86">INDEX('Main data'!$E$1:$AP$376,MATCH(1,('Main data'!$A$1:$A$376='EDA and Analysis 5'!$D$74)*('Main data'!$D$2:$D$376='EDA and Analysis 5'!$C86),0),MATCH('EDA and Analysis 5'!Y$75,'Main data'!$E$1:$AP$1,0))</f>
        <v>158.9</v>
      </c>
      <c r="Z86" s="4" cm="1">
        <f t="array" ref="Z86">INDEX('Main data'!$E$1:$AP$376,MATCH(1,('Main data'!$A$1:$A$376='EDA and Analysis 5'!$D$74)*('Main data'!$D$2:$D$376='EDA and Analysis 5'!$C86),0),MATCH('EDA and Analysis 5'!Z$75,'Main data'!$E$1:$AP$1,0))</f>
        <v>163.80000000000001</v>
      </c>
      <c r="AA86" s="4" cm="1">
        <f t="array" ref="AA86">INDEX('Main data'!$E$1:$AP$376,MATCH(1,('Main data'!$A$1:$A$376='EDA and Analysis 5'!$D$74)*('Main data'!$D$2:$D$376='EDA and Analysis 5'!$C86),0),MATCH('EDA and Analysis 5'!AA$75,'Main data'!$E$1:$AP$1,0))</f>
        <v>169.3</v>
      </c>
      <c r="AB86" s="4" cm="1">
        <f t="array" ref="AB86">INDEX('Main data'!$E$1:$AP$376,MATCH(1,('Main data'!$A$1:$A$376='EDA and Analysis 5'!$D$74)*('Main data'!$D$2:$D$376='EDA and Analysis 5'!$C86),0),MATCH('EDA and Analysis 5'!AB$75,'Main data'!$E$1:$AP$1,0))</f>
        <v>162.4</v>
      </c>
      <c r="AC86" s="4" cm="1">
        <f t="array" ref="AC86">INDEX('Main data'!$E$1:$AP$376,MATCH(1,('Main data'!$A$1:$A$376='EDA and Analysis 5'!$D$74)*('Main data'!$D$2:$D$376='EDA and Analysis 5'!$C86),0),MATCH('EDA and Analysis 5'!AC$75,'Main data'!$E$1:$AP$1,0))</f>
        <v>165.2</v>
      </c>
      <c r="AD86" s="4" cm="1">
        <f t="array" ref="AD86">INDEX('Main data'!$E$1:$AP$376,MATCH(1,('Main data'!$A$1:$A$376='EDA and Analysis 5'!$D$74)*('Main data'!$D$2:$D$376='EDA and Analysis 5'!$C86),0),MATCH('EDA and Analysis 5'!AD$75,'Main data'!$E$1:$AP$1,0))</f>
        <v>167.6</v>
      </c>
      <c r="AE86" s="41">
        <v>5593.24</v>
      </c>
    </row>
    <row r="87" spans="3:31" ht="16.5" x14ac:dyDescent="0.25">
      <c r="C87" s="4" t="s">
        <v>284</v>
      </c>
      <c r="D87" s="4" cm="1">
        <f t="array" ref="D87">INDEX('Main data'!$E$1:$AP$376,MATCH(1,('Main data'!$A$1:$A$376='EDA and Analysis 5'!$D$74)*('Main data'!$D$2:$D$376='EDA and Analysis 5'!$C87),0),MATCH('EDA and Analysis 5'!D$75,'Main data'!$E$1:$AP$1,0))</f>
        <v>147.4</v>
      </c>
      <c r="E87" s="4" cm="1">
        <f t="array" ref="E87">INDEX('Main data'!$E$1:$AP$376,MATCH(1,('Main data'!$A$1:$A$376='EDA and Analysis 5'!$D$74)*('Main data'!$D$2:$D$376='EDA and Analysis 5'!$C87),0),MATCH('EDA and Analysis 5'!E$75,'Main data'!$E$1:$AP$1,0))</f>
        <v>197</v>
      </c>
      <c r="F87" s="4" cm="1">
        <f t="array" ref="F87">INDEX('Main data'!$E$1:$AP$376,MATCH(1,('Main data'!$A$1:$A$376='EDA and Analysis 5'!$D$74)*('Main data'!$D$2:$D$376='EDA and Analysis 5'!$C87),0),MATCH('EDA and Analysis 5'!F$75,'Main data'!$E$1:$AP$1,0))</f>
        <v>176.5</v>
      </c>
      <c r="G87" s="4" cm="1">
        <f t="array" ref="G87">INDEX('Main data'!$E$1:$AP$376,MATCH(1,('Main data'!$A$1:$A$376='EDA and Analysis 5'!$D$74)*('Main data'!$D$2:$D$376='EDA and Analysis 5'!$C87),0),MATCH('EDA and Analysis 5'!G$75,'Main data'!$E$1:$AP$1,0))</f>
        <v>159.80000000000001</v>
      </c>
      <c r="H87" s="4" cm="1">
        <f t="array" ref="H87">INDEX('Main data'!$E$1:$AP$376,MATCH(1,('Main data'!$A$1:$A$376='EDA and Analysis 5'!$D$74)*('Main data'!$D$2:$D$376='EDA and Analysis 5'!$C87),0),MATCH('EDA and Analysis 5'!H$75,'Main data'!$E$1:$AP$1,0))</f>
        <v>195.8</v>
      </c>
      <c r="I87" s="4" cm="1">
        <f t="array" ref="I87">INDEX('Main data'!$E$1:$AP$376,MATCH(1,('Main data'!$A$1:$A$376='EDA and Analysis 5'!$D$74)*('Main data'!$D$2:$D$376='EDA and Analysis 5'!$C87),0),MATCH('EDA and Analysis 5'!I$75,'Main data'!$E$1:$AP$1,0))</f>
        <v>152</v>
      </c>
      <c r="J87" s="4" cm="1">
        <f t="array" ref="J87">INDEX('Main data'!$E$1:$AP$376,MATCH(1,('Main data'!$A$1:$A$376='EDA and Analysis 5'!$D$74)*('Main data'!$D$2:$D$376='EDA and Analysis 5'!$C87),0),MATCH('EDA and Analysis 5'!J$75,'Main data'!$E$1:$AP$1,0))</f>
        <v>172.3</v>
      </c>
      <c r="K87" s="4" cm="1">
        <f t="array" ref="K87">INDEX('Main data'!$E$1:$AP$376,MATCH(1,('Main data'!$A$1:$A$376='EDA and Analysis 5'!$D$74)*('Main data'!$D$2:$D$376='EDA and Analysis 5'!$C87),0),MATCH('EDA and Analysis 5'!K$75,'Main data'!$E$1:$AP$1,0))</f>
        <v>164.5</v>
      </c>
      <c r="L87" s="4" cm="1">
        <f t="array" ref="L87">INDEX('Main data'!$E$1:$AP$376,MATCH(1,('Main data'!$A$1:$A$376='EDA and Analysis 5'!$D$74)*('Main data'!$D$2:$D$376='EDA and Analysis 5'!$C87),0),MATCH('EDA and Analysis 5'!L$75,'Main data'!$E$1:$AP$1,0))</f>
        <v>120.6</v>
      </c>
      <c r="M87" s="4" cm="1">
        <f t="array" ref="M87">INDEX('Main data'!$E$1:$AP$376,MATCH(1,('Main data'!$A$1:$A$376='EDA and Analysis 5'!$D$74)*('Main data'!$D$2:$D$376='EDA and Analysis 5'!$C87),0),MATCH('EDA and Analysis 5'!M$75,'Main data'!$E$1:$AP$1,0))</f>
        <v>171.7</v>
      </c>
      <c r="N87" s="4" cm="1">
        <f t="array" ref="N87">INDEX('Main data'!$E$1:$AP$376,MATCH(1,('Main data'!$A$1:$A$376='EDA and Analysis 5'!$D$74)*('Main data'!$D$2:$D$376='EDA and Analysis 5'!$C87),0),MATCH('EDA and Analysis 5'!N$75,'Main data'!$E$1:$AP$1,0))</f>
        <v>169.7</v>
      </c>
      <c r="O87" s="4" cm="1">
        <f t="array" ref="O87">INDEX('Main data'!$E$1:$AP$376,MATCH(1,('Main data'!$A$1:$A$376='EDA and Analysis 5'!$D$74)*('Main data'!$D$2:$D$376='EDA and Analysis 5'!$C87),0),MATCH('EDA and Analysis 5'!O$75,'Main data'!$E$1:$AP$1,0))</f>
        <v>175.1</v>
      </c>
      <c r="P87" s="4" cm="1">
        <f t="array" ref="P87">INDEX('Main data'!$E$1:$AP$376,MATCH(1,('Main data'!$A$1:$A$376='EDA and Analysis 5'!$D$74)*('Main data'!$D$2:$D$376='EDA and Analysis 5'!$C87),0),MATCH('EDA and Analysis 5'!P$75,'Main data'!$E$1:$AP$1,0))</f>
        <v>165.8</v>
      </c>
      <c r="Q87" s="4" cm="1">
        <f t="array" ref="Q87">INDEX('Main data'!$E$1:$AP$376,MATCH(1,('Main data'!$A$1:$A$376='EDA and Analysis 5'!$D$74)*('Main data'!$D$2:$D$376='EDA and Analysis 5'!$C87),0),MATCH('EDA and Analysis 5'!Q$75,'Main data'!$E$1:$AP$1,0))</f>
        <v>190.8</v>
      </c>
      <c r="R87" s="4" cm="1">
        <f t="array" ref="R87">INDEX('Main data'!$E$1:$AP$376,MATCH(1,('Main data'!$A$1:$A$376='EDA and Analysis 5'!$D$74)*('Main data'!$D$2:$D$376='EDA and Analysis 5'!$C87),0),MATCH('EDA and Analysis 5'!R$75,'Main data'!$E$1:$AP$1,0))</f>
        <v>171.8</v>
      </c>
      <c r="S87" s="4" cm="1">
        <f t="array" ref="S87">INDEX('Main data'!$E$1:$AP$376,MATCH(1,('Main data'!$A$1:$A$376='EDA and Analysis 5'!$D$74)*('Main data'!$D$2:$D$376='EDA and Analysis 5'!$C87),0),MATCH('EDA and Analysis 5'!S$75,'Main data'!$E$1:$AP$1,0))</f>
        <v>167.3</v>
      </c>
      <c r="T87" s="4" cm="1">
        <f t="array" ref="T87">INDEX('Main data'!$E$1:$AP$376,MATCH(1,('Main data'!$A$1:$A$376='EDA and Analysis 5'!$D$74)*('Main data'!$D$2:$D$376='EDA and Analysis 5'!$C87),0),MATCH('EDA and Analysis 5'!T$75,'Main data'!$E$1:$AP$1,0))</f>
        <v>171.2</v>
      </c>
      <c r="U87" s="4" cm="1">
        <f t="array" ref="U87">INDEX('Main data'!$E$1:$AP$376,MATCH(1,('Main data'!$A$1:$A$376='EDA and Analysis 5'!$D$74)*('Main data'!$D$2:$D$376='EDA and Analysis 5'!$C87),0),MATCH('EDA and Analysis 5'!U$75,'Main data'!$E$1:$AP$1,0))</f>
        <v>163.4</v>
      </c>
      <c r="V87" s="4" cm="1">
        <f t="array" ref="V87">INDEX('Main data'!$E$1:$AP$376,MATCH(1,('Main data'!$A$1:$A$376='EDA and Analysis 5'!$D$74)*('Main data'!$D$2:$D$376='EDA and Analysis 5'!$C87),0),MATCH('EDA and Analysis 5'!V$75,'Main data'!$E$1:$AP$1,0))</f>
        <v>165.6</v>
      </c>
      <c r="W87" s="4" cm="1">
        <f t="array" ref="W87">INDEX('Main data'!$E$1:$AP$376,MATCH(1,('Main data'!$A$1:$A$376='EDA and Analysis 5'!$D$74)*('Main data'!$D$2:$D$376='EDA and Analysis 5'!$C87),0),MATCH('EDA and Analysis 5'!W$75,'Main data'!$E$1:$AP$1,0))</f>
        <v>163.9</v>
      </c>
      <c r="X87" s="4" cm="1">
        <f t="array" ref="X87">INDEX('Main data'!$E$1:$AP$376,MATCH(1,('Main data'!$A$1:$A$376='EDA and Analysis 5'!$D$74)*('Main data'!$D$2:$D$376='EDA and Analysis 5'!$C87),0),MATCH('EDA and Analysis 5'!X$75,'Main data'!$E$1:$AP$1,0))</f>
        <v>174</v>
      </c>
      <c r="Y87" s="4" cm="1">
        <f t="array" ref="Y87">INDEX('Main data'!$E$1:$AP$376,MATCH(1,('Main data'!$A$1:$A$376='EDA and Analysis 5'!$D$74)*('Main data'!$D$2:$D$376='EDA and Analysis 5'!$C87),0),MATCH('EDA and Analysis 5'!Y$75,'Main data'!$E$1:$AP$1,0))</f>
        <v>160.1</v>
      </c>
      <c r="Z87" s="4" cm="1">
        <f t="array" ref="Z87">INDEX('Main data'!$E$1:$AP$376,MATCH(1,('Main data'!$A$1:$A$376='EDA and Analysis 5'!$D$74)*('Main data'!$D$2:$D$376='EDA and Analysis 5'!$C87),0),MATCH('EDA and Analysis 5'!Z$75,'Main data'!$E$1:$AP$1,0))</f>
        <v>164.5</v>
      </c>
      <c r="AA87" s="4" cm="1">
        <f t="array" ref="AA87">INDEX('Main data'!$E$1:$AP$376,MATCH(1,('Main data'!$A$1:$A$376='EDA and Analysis 5'!$D$74)*('Main data'!$D$2:$D$376='EDA and Analysis 5'!$C87),0),MATCH('EDA and Analysis 5'!AA$75,'Main data'!$E$1:$AP$1,0))</f>
        <v>169.7</v>
      </c>
      <c r="AB87" s="4" cm="1">
        <f t="array" ref="AB87">INDEX('Main data'!$E$1:$AP$376,MATCH(1,('Main data'!$A$1:$A$376='EDA and Analysis 5'!$D$74)*('Main data'!$D$2:$D$376='EDA and Analysis 5'!$C87),0),MATCH('EDA and Analysis 5'!AB$75,'Main data'!$E$1:$AP$1,0))</f>
        <v>162.80000000000001</v>
      </c>
      <c r="AC87" s="4" cm="1">
        <f t="array" ref="AC87">INDEX('Main data'!$E$1:$AP$376,MATCH(1,('Main data'!$A$1:$A$376='EDA and Analysis 5'!$D$74)*('Main data'!$D$2:$D$376='EDA and Analysis 5'!$C87),0),MATCH('EDA and Analysis 5'!AC$75,'Main data'!$E$1:$AP$1,0))</f>
        <v>166</v>
      </c>
      <c r="AD87" s="4" cm="1">
        <f t="array" ref="AD87">INDEX('Main data'!$E$1:$AP$376,MATCH(1,('Main data'!$A$1:$A$376='EDA and Analysis 5'!$D$74)*('Main data'!$D$2:$D$376='EDA and Analysis 5'!$C87),0),MATCH('EDA and Analysis 5'!AD$75,'Main data'!$E$1:$AP$1,0))</f>
        <v>167</v>
      </c>
      <c r="AE87" s="41">
        <v>6423.07</v>
      </c>
    </row>
    <row r="88" spans="3:31" ht="16.5" x14ac:dyDescent="0.25">
      <c r="C88" s="4" t="s">
        <v>285</v>
      </c>
      <c r="D88" s="4" cm="1">
        <f t="array" ref="D88">INDEX('Main data'!$E$1:$AP$376,MATCH(1,('Main data'!$A$1:$A$376='EDA and Analysis 5'!$D$74)*('Main data'!$D$2:$D$376='EDA and Analysis 5'!$C88),0),MATCH('EDA and Analysis 5'!D$75,'Main data'!$E$1:$AP$1,0))</f>
        <v>148.30000000000001</v>
      </c>
      <c r="E88" s="4" cm="1">
        <f t="array" ref="E88">INDEX('Main data'!$E$1:$AP$376,MATCH(1,('Main data'!$A$1:$A$376='EDA and Analysis 5'!$D$74)*('Main data'!$D$2:$D$376='EDA and Analysis 5'!$C88),0),MATCH('EDA and Analysis 5'!E$75,'Main data'!$E$1:$AP$1,0))</f>
        <v>196.9</v>
      </c>
      <c r="F88" s="4" cm="1">
        <f t="array" ref="F88">INDEX('Main data'!$E$1:$AP$376,MATCH(1,('Main data'!$A$1:$A$376='EDA and Analysis 5'!$D$74)*('Main data'!$D$2:$D$376='EDA and Analysis 5'!$C88),0),MATCH('EDA and Analysis 5'!F$75,'Main data'!$E$1:$AP$1,0))</f>
        <v>178</v>
      </c>
      <c r="G88" s="4" cm="1">
        <f t="array" ref="G88">INDEX('Main data'!$E$1:$AP$376,MATCH(1,('Main data'!$A$1:$A$376='EDA and Analysis 5'!$D$74)*('Main data'!$D$2:$D$376='EDA and Analysis 5'!$C88),0),MATCH('EDA and Analysis 5'!G$75,'Main data'!$E$1:$AP$1,0))</f>
        <v>160.5</v>
      </c>
      <c r="H88" s="4" cm="1">
        <f t="array" ref="H88">INDEX('Main data'!$E$1:$AP$376,MATCH(1,('Main data'!$A$1:$A$376='EDA and Analysis 5'!$D$74)*('Main data'!$D$2:$D$376='EDA and Analysis 5'!$C88),0),MATCH('EDA and Analysis 5'!H$75,'Main data'!$E$1:$AP$1,0))</f>
        <v>192.6</v>
      </c>
      <c r="I88" s="4" cm="1">
        <f t="array" ref="I88">INDEX('Main data'!$E$1:$AP$376,MATCH(1,('Main data'!$A$1:$A$376='EDA and Analysis 5'!$D$74)*('Main data'!$D$2:$D$376='EDA and Analysis 5'!$C88),0),MATCH('EDA and Analysis 5'!I$75,'Main data'!$E$1:$AP$1,0))</f>
        <v>151.19999999999999</v>
      </c>
      <c r="J88" s="4" cm="1">
        <f t="array" ref="J88">INDEX('Main data'!$E$1:$AP$376,MATCH(1,('Main data'!$A$1:$A$376='EDA and Analysis 5'!$D$74)*('Main data'!$D$2:$D$376='EDA and Analysis 5'!$C88),0),MATCH('EDA and Analysis 5'!J$75,'Main data'!$E$1:$AP$1,0))</f>
        <v>159.19999999999999</v>
      </c>
      <c r="K88" s="4" cm="1">
        <f t="array" ref="K88">INDEX('Main data'!$E$1:$AP$376,MATCH(1,('Main data'!$A$1:$A$376='EDA and Analysis 5'!$D$74)*('Main data'!$D$2:$D$376='EDA and Analysis 5'!$C88),0),MATCH('EDA and Analysis 5'!K$75,'Main data'!$E$1:$AP$1,0))</f>
        <v>164</v>
      </c>
      <c r="L88" s="4" cm="1">
        <f t="array" ref="L88">INDEX('Main data'!$E$1:$AP$376,MATCH(1,('Main data'!$A$1:$A$376='EDA and Analysis 5'!$D$74)*('Main data'!$D$2:$D$376='EDA and Analysis 5'!$C88),0),MATCH('EDA and Analysis 5'!L$75,'Main data'!$E$1:$AP$1,0))</f>
        <v>119.3</v>
      </c>
      <c r="M88" s="4" cm="1">
        <f t="array" ref="M88">INDEX('Main data'!$E$1:$AP$376,MATCH(1,('Main data'!$A$1:$A$376='EDA and Analysis 5'!$D$74)*('Main data'!$D$2:$D$376='EDA and Analysis 5'!$C88),0),MATCH('EDA and Analysis 5'!M$75,'Main data'!$E$1:$AP$1,0))</f>
        <v>173.3</v>
      </c>
      <c r="N88" s="4" cm="1">
        <f t="array" ref="N88">INDEX('Main data'!$E$1:$AP$376,MATCH(1,('Main data'!$A$1:$A$376='EDA and Analysis 5'!$D$74)*('Main data'!$D$2:$D$376='EDA and Analysis 5'!$C88),0),MATCH('EDA and Analysis 5'!N$75,'Main data'!$E$1:$AP$1,0))</f>
        <v>169.8</v>
      </c>
      <c r="O88" s="4" cm="1">
        <f t="array" ref="O88">INDEX('Main data'!$E$1:$AP$376,MATCH(1,('Main data'!$A$1:$A$376='EDA and Analysis 5'!$D$74)*('Main data'!$D$2:$D$376='EDA and Analysis 5'!$C88),0),MATCH('EDA and Analysis 5'!O$75,'Main data'!$E$1:$AP$1,0))</f>
        <v>175.8</v>
      </c>
      <c r="P88" s="4" cm="1">
        <f t="array" ref="P88">INDEX('Main data'!$E$1:$AP$376,MATCH(1,('Main data'!$A$1:$A$376='EDA and Analysis 5'!$D$74)*('Main data'!$D$2:$D$376='EDA and Analysis 5'!$C88),0),MATCH('EDA and Analysis 5'!P$75,'Main data'!$E$1:$AP$1,0))</f>
        <v>164.1</v>
      </c>
      <c r="Q88" s="4" cm="1">
        <f t="array" ref="Q88">INDEX('Main data'!$E$1:$AP$376,MATCH(1,('Main data'!$A$1:$A$376='EDA and Analysis 5'!$D$74)*('Main data'!$D$2:$D$376='EDA and Analysis 5'!$C88),0),MATCH('EDA and Analysis 5'!Q$75,'Main data'!$E$1:$AP$1,0))</f>
        <v>190.7</v>
      </c>
      <c r="R88" s="4" cm="1">
        <f t="array" ref="R88">INDEX('Main data'!$E$1:$AP$376,MATCH(1,('Main data'!$A$1:$A$376='EDA and Analysis 5'!$D$74)*('Main data'!$D$2:$D$376='EDA and Analysis 5'!$C88),0),MATCH('EDA and Analysis 5'!R$75,'Main data'!$E$1:$AP$1,0))</f>
        <v>173.2</v>
      </c>
      <c r="S88" s="4" cm="1">
        <f t="array" ref="S88">INDEX('Main data'!$E$1:$AP$376,MATCH(1,('Main data'!$A$1:$A$376='EDA and Analysis 5'!$D$74)*('Main data'!$D$2:$D$376='EDA and Analysis 5'!$C88),0),MATCH('EDA and Analysis 5'!S$75,'Main data'!$E$1:$AP$1,0))</f>
        <v>169.3</v>
      </c>
      <c r="T88" s="4" cm="1">
        <f t="array" ref="T88">INDEX('Main data'!$E$1:$AP$376,MATCH(1,('Main data'!$A$1:$A$376='EDA and Analysis 5'!$D$74)*('Main data'!$D$2:$D$376='EDA and Analysis 5'!$C88),0),MATCH('EDA and Analysis 5'!T$75,'Main data'!$E$1:$AP$1,0))</f>
        <v>172.7</v>
      </c>
      <c r="U88" s="4" cm="1">
        <f t="array" ref="U88">INDEX('Main data'!$E$1:$AP$376,MATCH(1,('Main data'!$A$1:$A$376='EDA and Analysis 5'!$D$74)*('Main data'!$D$2:$D$376='EDA and Analysis 5'!$C88),0),MATCH('EDA and Analysis 5'!U$75,'Main data'!$E$1:$AP$1,0))</f>
        <v>164.5</v>
      </c>
      <c r="V88" s="4" cm="1">
        <f t="array" ref="V88">INDEX('Main data'!$E$1:$AP$376,MATCH(1,('Main data'!$A$1:$A$376='EDA and Analysis 5'!$D$74)*('Main data'!$D$2:$D$376='EDA and Analysis 5'!$C88),0),MATCH('EDA and Analysis 5'!V$75,'Main data'!$E$1:$AP$1,0))</f>
        <v>165.8</v>
      </c>
      <c r="W88" s="4" cm="1">
        <f t="array" ref="W88">INDEX('Main data'!$E$1:$AP$376,MATCH(1,('Main data'!$A$1:$A$376='EDA and Analysis 5'!$D$74)*('Main data'!$D$2:$D$376='EDA and Analysis 5'!$C88),0),MATCH('EDA and Analysis 5'!W$75,'Main data'!$E$1:$AP$1,0))</f>
        <v>164.9</v>
      </c>
      <c r="X88" s="4" cm="1">
        <f t="array" ref="X88">INDEX('Main data'!$E$1:$AP$376,MATCH(1,('Main data'!$A$1:$A$376='EDA and Analysis 5'!$D$74)*('Main data'!$D$2:$D$376='EDA and Analysis 5'!$C88),0),MATCH('EDA and Analysis 5'!X$75,'Main data'!$E$1:$AP$1,0))</f>
        <v>174.7</v>
      </c>
      <c r="Y88" s="4" cm="1">
        <f t="array" ref="Y88">INDEX('Main data'!$E$1:$AP$376,MATCH(1,('Main data'!$A$1:$A$376='EDA and Analysis 5'!$D$74)*('Main data'!$D$2:$D$376='EDA and Analysis 5'!$C88),0),MATCH('EDA and Analysis 5'!Y$75,'Main data'!$E$1:$AP$1,0))</f>
        <v>160.80000000000001</v>
      </c>
      <c r="Z88" s="4" cm="1">
        <f t="array" ref="Z88">INDEX('Main data'!$E$1:$AP$376,MATCH(1,('Main data'!$A$1:$A$376='EDA and Analysis 5'!$D$74)*('Main data'!$D$2:$D$376='EDA and Analysis 5'!$C88),0),MATCH('EDA and Analysis 5'!Z$75,'Main data'!$E$1:$AP$1,0))</f>
        <v>164.9</v>
      </c>
      <c r="AA88" s="4" cm="1">
        <f t="array" ref="AA88">INDEX('Main data'!$E$1:$AP$376,MATCH(1,('Main data'!$A$1:$A$376='EDA and Analysis 5'!$D$74)*('Main data'!$D$2:$D$376='EDA and Analysis 5'!$C88),0),MATCH('EDA and Analysis 5'!AA$75,'Main data'!$E$1:$AP$1,0))</f>
        <v>169.9</v>
      </c>
      <c r="AB88" s="4" cm="1">
        <f t="array" ref="AB88">INDEX('Main data'!$E$1:$AP$376,MATCH(1,('Main data'!$A$1:$A$376='EDA and Analysis 5'!$D$74)*('Main data'!$D$2:$D$376='EDA and Analysis 5'!$C88),0),MATCH('EDA and Analysis 5'!AB$75,'Main data'!$E$1:$AP$1,0))</f>
        <v>163.19999999999999</v>
      </c>
      <c r="AC88" s="4" cm="1">
        <f t="array" ref="AC88">INDEX('Main data'!$E$1:$AP$376,MATCH(1,('Main data'!$A$1:$A$376='EDA and Analysis 5'!$D$74)*('Main data'!$D$2:$D$376='EDA and Analysis 5'!$C88),0),MATCH('EDA and Analysis 5'!AC$75,'Main data'!$E$1:$AP$1,0))</f>
        <v>166.6</v>
      </c>
      <c r="AD88" s="4" cm="1">
        <f t="array" ref="AD88">INDEX('Main data'!$E$1:$AP$376,MATCH(1,('Main data'!$A$1:$A$376='EDA and Analysis 5'!$D$74)*('Main data'!$D$2:$D$376='EDA and Analysis 5'!$C88),0),MATCH('EDA and Analysis 5'!AD$75,'Main data'!$E$1:$AP$1,0))</f>
        <v>166.4</v>
      </c>
      <c r="AE88" s="41">
        <v>7529.41</v>
      </c>
    </row>
    <row r="89" spans="3:31" ht="16.5" x14ac:dyDescent="0.25">
      <c r="C89" s="4" t="s">
        <v>286</v>
      </c>
      <c r="D89" s="4" cm="1">
        <f t="array" ref="D89">INDEX('Main data'!$E$1:$AP$376,MATCH(1,('Main data'!$A$1:$A$376='EDA and Analysis 5'!$D$74)*('Main data'!$D$2:$D$376='EDA and Analysis 5'!$C89),0),MATCH('EDA and Analysis 5'!D$75,'Main data'!$E$1:$AP$1,0))</f>
        <v>148.80000000000001</v>
      </c>
      <c r="E89" s="4" cm="1">
        <f t="array" ref="E89">INDEX('Main data'!$E$1:$AP$376,MATCH(1,('Main data'!$A$1:$A$376='EDA and Analysis 5'!$D$74)*('Main data'!$D$2:$D$376='EDA and Analysis 5'!$C89),0),MATCH('EDA and Analysis 5'!E$75,'Main data'!$E$1:$AP$1,0))</f>
        <v>198.1</v>
      </c>
      <c r="F89" s="4" cm="1">
        <f t="array" ref="F89">INDEX('Main data'!$E$1:$AP$376,MATCH(1,('Main data'!$A$1:$A$376='EDA and Analysis 5'!$D$74)*('Main data'!$D$2:$D$376='EDA and Analysis 5'!$C89),0),MATCH('EDA and Analysis 5'!F$75,'Main data'!$E$1:$AP$1,0))</f>
        <v>175.5</v>
      </c>
      <c r="G89" s="4" cm="1">
        <f t="array" ref="G89">INDEX('Main data'!$E$1:$AP$376,MATCH(1,('Main data'!$A$1:$A$376='EDA and Analysis 5'!$D$74)*('Main data'!$D$2:$D$376='EDA and Analysis 5'!$C89),0),MATCH('EDA and Analysis 5'!G$75,'Main data'!$E$1:$AP$1,0))</f>
        <v>160.69999999999999</v>
      </c>
      <c r="H89" s="4" cm="1">
        <f t="array" ref="H89">INDEX('Main data'!$E$1:$AP$376,MATCH(1,('Main data'!$A$1:$A$376='EDA and Analysis 5'!$D$74)*('Main data'!$D$2:$D$376='EDA and Analysis 5'!$C89),0),MATCH('EDA and Analysis 5'!H$75,'Main data'!$E$1:$AP$1,0))</f>
        <v>192.6</v>
      </c>
      <c r="I89" s="4" cm="1">
        <f t="array" ref="I89">INDEX('Main data'!$E$1:$AP$376,MATCH(1,('Main data'!$A$1:$A$376='EDA and Analysis 5'!$D$74)*('Main data'!$D$2:$D$376='EDA and Analysis 5'!$C89),0),MATCH('EDA and Analysis 5'!I$75,'Main data'!$E$1:$AP$1,0))</f>
        <v>151.4</v>
      </c>
      <c r="J89" s="4" cm="1">
        <f t="array" ref="J89">INDEX('Main data'!$E$1:$AP$376,MATCH(1,('Main data'!$A$1:$A$376='EDA and Analysis 5'!$D$74)*('Main data'!$D$2:$D$376='EDA and Analysis 5'!$C89),0),MATCH('EDA and Analysis 5'!J$75,'Main data'!$E$1:$AP$1,0))</f>
        <v>155.19999999999999</v>
      </c>
      <c r="K89" s="4" cm="1">
        <f t="array" ref="K89">INDEX('Main data'!$E$1:$AP$376,MATCH(1,('Main data'!$A$1:$A$376='EDA and Analysis 5'!$D$74)*('Main data'!$D$2:$D$376='EDA and Analysis 5'!$C89),0),MATCH('EDA and Analysis 5'!K$75,'Main data'!$E$1:$AP$1,0))</f>
        <v>163.9</v>
      </c>
      <c r="L89" s="4" cm="1">
        <f t="array" ref="L89">INDEX('Main data'!$E$1:$AP$376,MATCH(1,('Main data'!$A$1:$A$376='EDA and Analysis 5'!$D$74)*('Main data'!$D$2:$D$376='EDA and Analysis 5'!$C89),0),MATCH('EDA and Analysis 5'!L$75,'Main data'!$E$1:$AP$1,0))</f>
        <v>118.1</v>
      </c>
      <c r="M89" s="4" cm="1">
        <f t="array" ref="M89">INDEX('Main data'!$E$1:$AP$376,MATCH(1,('Main data'!$A$1:$A$376='EDA and Analysis 5'!$D$74)*('Main data'!$D$2:$D$376='EDA and Analysis 5'!$C89),0),MATCH('EDA and Analysis 5'!M$75,'Main data'!$E$1:$AP$1,0))</f>
        <v>175.4</v>
      </c>
      <c r="N89" s="4" cm="1">
        <f t="array" ref="N89">INDEX('Main data'!$E$1:$AP$376,MATCH(1,('Main data'!$A$1:$A$376='EDA and Analysis 5'!$D$74)*('Main data'!$D$2:$D$376='EDA and Analysis 5'!$C89),0),MATCH('EDA and Analysis 5'!N$75,'Main data'!$E$1:$AP$1,0))</f>
        <v>170.5</v>
      </c>
      <c r="O89" s="4" cm="1">
        <f t="array" ref="O89">INDEX('Main data'!$E$1:$AP$376,MATCH(1,('Main data'!$A$1:$A$376='EDA and Analysis 5'!$D$74)*('Main data'!$D$2:$D$376='EDA and Analysis 5'!$C89),0),MATCH('EDA and Analysis 5'!O$75,'Main data'!$E$1:$AP$1,0))</f>
        <v>176.3</v>
      </c>
      <c r="P89" s="4" cm="1">
        <f t="array" ref="P89">INDEX('Main data'!$E$1:$AP$376,MATCH(1,('Main data'!$A$1:$A$376='EDA and Analysis 5'!$D$74)*('Main data'!$D$2:$D$376='EDA and Analysis 5'!$C89),0),MATCH('EDA and Analysis 5'!P$75,'Main data'!$E$1:$AP$1,0))</f>
        <v>163.9</v>
      </c>
      <c r="Q89" s="4" cm="1">
        <f t="array" ref="Q89">INDEX('Main data'!$E$1:$AP$376,MATCH(1,('Main data'!$A$1:$A$376='EDA and Analysis 5'!$D$74)*('Main data'!$D$2:$D$376='EDA and Analysis 5'!$C89),0),MATCH('EDA and Analysis 5'!Q$75,'Main data'!$E$1:$AP$1,0))</f>
        <v>191.5</v>
      </c>
      <c r="R89" s="4" cm="1">
        <f t="array" ref="R89">INDEX('Main data'!$E$1:$AP$376,MATCH(1,('Main data'!$A$1:$A$376='EDA and Analysis 5'!$D$74)*('Main data'!$D$2:$D$376='EDA and Analysis 5'!$C89),0),MATCH('EDA and Analysis 5'!R$75,'Main data'!$E$1:$AP$1,0))</f>
        <v>174.1</v>
      </c>
      <c r="S89" s="4" cm="1">
        <f t="array" ref="S89">INDEX('Main data'!$E$1:$AP$376,MATCH(1,('Main data'!$A$1:$A$376='EDA and Analysis 5'!$D$74)*('Main data'!$D$2:$D$376='EDA and Analysis 5'!$C89),0),MATCH('EDA and Analysis 5'!S$75,'Main data'!$E$1:$AP$1,0))</f>
        <v>171</v>
      </c>
      <c r="T89" s="4" cm="1">
        <f t="array" ref="T89">INDEX('Main data'!$E$1:$AP$376,MATCH(1,('Main data'!$A$1:$A$376='EDA and Analysis 5'!$D$74)*('Main data'!$D$2:$D$376='EDA and Analysis 5'!$C89),0),MATCH('EDA and Analysis 5'!T$75,'Main data'!$E$1:$AP$1,0))</f>
        <v>173.7</v>
      </c>
      <c r="U89" s="4" cm="1">
        <f t="array" ref="U89">INDEX('Main data'!$E$1:$AP$376,MATCH(1,('Main data'!$A$1:$A$376='EDA and Analysis 5'!$D$74)*('Main data'!$D$2:$D$376='EDA and Analysis 5'!$C89),0),MATCH('EDA and Analysis 5'!U$75,'Main data'!$E$1:$AP$1,0))</f>
        <v>165.5</v>
      </c>
      <c r="V89" s="4" cm="1">
        <f t="array" ref="V89">INDEX('Main data'!$E$1:$AP$376,MATCH(1,('Main data'!$A$1:$A$376='EDA and Analysis 5'!$D$74)*('Main data'!$D$2:$D$376='EDA and Analysis 5'!$C89),0),MATCH('EDA and Analysis 5'!V$75,'Main data'!$E$1:$AP$1,0))</f>
        <v>167.4</v>
      </c>
      <c r="W89" s="4" cm="1">
        <f t="array" ref="W89">INDEX('Main data'!$E$1:$AP$376,MATCH(1,('Main data'!$A$1:$A$376='EDA and Analysis 5'!$D$74)*('Main data'!$D$2:$D$376='EDA and Analysis 5'!$C89),0),MATCH('EDA and Analysis 5'!W$75,'Main data'!$E$1:$AP$1,0))</f>
        <v>165.7</v>
      </c>
      <c r="X89" s="4" cm="1">
        <f t="array" ref="X89">INDEX('Main data'!$E$1:$AP$376,MATCH(1,('Main data'!$A$1:$A$376='EDA and Analysis 5'!$D$74)*('Main data'!$D$2:$D$376='EDA and Analysis 5'!$C89),0),MATCH('EDA and Analysis 5'!X$75,'Main data'!$E$1:$AP$1,0))</f>
        <v>175.3</v>
      </c>
      <c r="Y89" s="4" cm="1">
        <f t="array" ref="Y89">INDEX('Main data'!$E$1:$AP$376,MATCH(1,('Main data'!$A$1:$A$376='EDA and Analysis 5'!$D$74)*('Main data'!$D$2:$D$376='EDA and Analysis 5'!$C89),0),MATCH('EDA and Analysis 5'!Y$75,'Main data'!$E$1:$AP$1,0))</f>
        <v>161.19999999999999</v>
      </c>
      <c r="Z89" s="4" cm="1">
        <f t="array" ref="Z89">INDEX('Main data'!$E$1:$AP$376,MATCH(1,('Main data'!$A$1:$A$376='EDA and Analysis 5'!$D$74)*('Main data'!$D$2:$D$376='EDA and Analysis 5'!$C89),0),MATCH('EDA and Analysis 5'!Z$75,'Main data'!$E$1:$AP$1,0))</f>
        <v>165.5</v>
      </c>
      <c r="AA89" s="4" cm="1">
        <f t="array" ref="AA89">INDEX('Main data'!$E$1:$AP$376,MATCH(1,('Main data'!$A$1:$A$376='EDA and Analysis 5'!$D$74)*('Main data'!$D$2:$D$376='EDA and Analysis 5'!$C89),0),MATCH('EDA and Analysis 5'!AA$75,'Main data'!$E$1:$AP$1,0))</f>
        <v>170.3</v>
      </c>
      <c r="AB89" s="4" cm="1">
        <f t="array" ref="AB89">INDEX('Main data'!$E$1:$AP$376,MATCH(1,('Main data'!$A$1:$A$376='EDA and Analysis 5'!$D$74)*('Main data'!$D$2:$D$376='EDA and Analysis 5'!$C89),0),MATCH('EDA and Analysis 5'!AB$75,'Main data'!$E$1:$AP$1,0))</f>
        <v>164.5</v>
      </c>
      <c r="AC89" s="4" cm="1">
        <f t="array" ref="AC89">INDEX('Main data'!$E$1:$AP$376,MATCH(1,('Main data'!$A$1:$A$376='EDA and Analysis 5'!$D$74)*('Main data'!$D$2:$D$376='EDA and Analysis 5'!$C89),0),MATCH('EDA and Analysis 5'!AC$75,'Main data'!$E$1:$AP$1,0))</f>
        <v>167.3</v>
      </c>
      <c r="AD89" s="4" cm="1">
        <f t="array" ref="AD89">INDEX('Main data'!$E$1:$AP$376,MATCH(1,('Main data'!$A$1:$A$376='EDA and Analysis 5'!$D$74)*('Main data'!$D$2:$D$376='EDA and Analysis 5'!$C89),0),MATCH('EDA and Analysis 5'!AD$75,'Main data'!$E$1:$AP$1,0))</f>
        <v>166.7</v>
      </c>
      <c r="AE89" s="41">
        <v>8448.01</v>
      </c>
    </row>
    <row r="90" spans="3:31" ht="16.5" x14ac:dyDescent="0.25">
      <c r="C90" s="4" t="s">
        <v>287</v>
      </c>
      <c r="D90" s="4" cm="1">
        <f t="array" ref="D90">INDEX('Main data'!$E$1:$AP$376,MATCH(1,('Main data'!$A$1:$A$376='EDA and Analysis 5'!$D$74)*('Main data'!$D$2:$D$376='EDA and Analysis 5'!$C90),0),MATCH('EDA and Analysis 5'!D$75,'Main data'!$E$1:$AP$1,0))</f>
        <v>150.19999999999999</v>
      </c>
      <c r="E90" s="4" cm="1">
        <f t="array" ref="E90">INDEX('Main data'!$E$1:$AP$376,MATCH(1,('Main data'!$A$1:$A$376='EDA and Analysis 5'!$D$74)*('Main data'!$D$2:$D$376='EDA and Analysis 5'!$C90),0),MATCH('EDA and Analysis 5'!E$75,'Main data'!$E$1:$AP$1,0))</f>
        <v>208</v>
      </c>
      <c r="F90" s="4" cm="1">
        <f t="array" ref="F90">INDEX('Main data'!$E$1:$AP$376,MATCH(1,('Main data'!$A$1:$A$376='EDA and Analysis 5'!$D$74)*('Main data'!$D$2:$D$376='EDA and Analysis 5'!$C90),0),MATCH('EDA and Analysis 5'!F$75,'Main data'!$E$1:$AP$1,0))</f>
        <v>167.9</v>
      </c>
      <c r="G90" s="4" cm="1">
        <f t="array" ref="G90">INDEX('Main data'!$E$1:$AP$376,MATCH(1,('Main data'!$A$1:$A$376='EDA and Analysis 5'!$D$74)*('Main data'!$D$2:$D$376='EDA and Analysis 5'!$C90),0),MATCH('EDA and Analysis 5'!G$75,'Main data'!$E$1:$AP$1,0))</f>
        <v>162</v>
      </c>
      <c r="H90" s="4" cm="1">
        <f t="array" ref="H90">INDEX('Main data'!$E$1:$AP$376,MATCH(1,('Main data'!$A$1:$A$376='EDA and Analysis 5'!$D$74)*('Main data'!$D$2:$D$376='EDA and Analysis 5'!$C90),0),MATCH('EDA and Analysis 5'!H$75,'Main data'!$E$1:$AP$1,0))</f>
        <v>203.1</v>
      </c>
      <c r="I90" s="4" cm="1">
        <f t="array" ref="I90">INDEX('Main data'!$E$1:$AP$376,MATCH(1,('Main data'!$A$1:$A$376='EDA and Analysis 5'!$D$74)*('Main data'!$D$2:$D$376='EDA and Analysis 5'!$C90),0),MATCH('EDA and Analysis 5'!I$75,'Main data'!$E$1:$AP$1,0))</f>
        <v>155.9</v>
      </c>
      <c r="J90" s="4" cm="1">
        <f t="array" ref="J90">INDEX('Main data'!$E$1:$AP$376,MATCH(1,('Main data'!$A$1:$A$376='EDA and Analysis 5'!$D$74)*('Main data'!$D$2:$D$376='EDA and Analysis 5'!$C90),0),MATCH('EDA and Analysis 5'!J$75,'Main data'!$E$1:$AP$1,0))</f>
        <v>155.80000000000001</v>
      </c>
      <c r="K90" s="4" cm="1">
        <f t="array" ref="K90">INDEX('Main data'!$E$1:$AP$376,MATCH(1,('Main data'!$A$1:$A$376='EDA and Analysis 5'!$D$74)*('Main data'!$D$2:$D$376='EDA and Analysis 5'!$C90),0),MATCH('EDA and Analysis 5'!K$75,'Main data'!$E$1:$AP$1,0))</f>
        <v>164.2</v>
      </c>
      <c r="L90" s="4" cm="1">
        <f t="array" ref="L90">INDEX('Main data'!$E$1:$AP$376,MATCH(1,('Main data'!$A$1:$A$376='EDA and Analysis 5'!$D$74)*('Main data'!$D$2:$D$376='EDA and Analysis 5'!$C90),0),MATCH('EDA and Analysis 5'!L$75,'Main data'!$E$1:$AP$1,0))</f>
        <v>118.1</v>
      </c>
      <c r="M90" s="4" cm="1">
        <f t="array" ref="M90">INDEX('Main data'!$E$1:$AP$376,MATCH(1,('Main data'!$A$1:$A$376='EDA and Analysis 5'!$D$74)*('Main data'!$D$2:$D$376='EDA and Analysis 5'!$C90),0),MATCH('EDA and Analysis 5'!M$75,'Main data'!$E$1:$AP$1,0))</f>
        <v>178.7</v>
      </c>
      <c r="N90" s="4" cm="1">
        <f t="array" ref="N90">INDEX('Main data'!$E$1:$AP$376,MATCH(1,('Main data'!$A$1:$A$376='EDA and Analysis 5'!$D$74)*('Main data'!$D$2:$D$376='EDA and Analysis 5'!$C90),0),MATCH('EDA and Analysis 5'!N$75,'Main data'!$E$1:$AP$1,0))</f>
        <v>171.2</v>
      </c>
      <c r="O90" s="4" cm="1">
        <f t="array" ref="O90">INDEX('Main data'!$E$1:$AP$376,MATCH(1,('Main data'!$A$1:$A$376='EDA and Analysis 5'!$D$74)*('Main data'!$D$2:$D$376='EDA and Analysis 5'!$C90),0),MATCH('EDA and Analysis 5'!O$75,'Main data'!$E$1:$AP$1,0))</f>
        <v>177.4</v>
      </c>
      <c r="P90" s="4" cm="1">
        <f t="array" ref="P90">INDEX('Main data'!$E$1:$AP$376,MATCH(1,('Main data'!$A$1:$A$376='EDA and Analysis 5'!$D$74)*('Main data'!$D$2:$D$376='EDA and Analysis 5'!$C90),0),MATCH('EDA and Analysis 5'!P$75,'Main data'!$E$1:$AP$1,0))</f>
        <v>166.6</v>
      </c>
      <c r="Q90" s="4" cm="1">
        <f t="array" ref="Q90">INDEX('Main data'!$E$1:$AP$376,MATCH(1,('Main data'!$A$1:$A$376='EDA and Analysis 5'!$D$74)*('Main data'!$D$2:$D$376='EDA and Analysis 5'!$C90),0),MATCH('EDA and Analysis 5'!Q$75,'Main data'!$E$1:$AP$1,0))</f>
        <v>192.3</v>
      </c>
      <c r="R90" s="4" cm="1">
        <f t="array" ref="R90">INDEX('Main data'!$E$1:$AP$376,MATCH(1,('Main data'!$A$1:$A$376='EDA and Analysis 5'!$D$74)*('Main data'!$D$2:$D$376='EDA and Analysis 5'!$C90),0),MATCH('EDA and Analysis 5'!R$75,'Main data'!$E$1:$AP$1,0))</f>
        <v>175.4</v>
      </c>
      <c r="S90" s="4" cm="1">
        <f t="array" ref="S90">INDEX('Main data'!$E$1:$AP$376,MATCH(1,('Main data'!$A$1:$A$376='EDA and Analysis 5'!$D$74)*('Main data'!$D$2:$D$376='EDA and Analysis 5'!$C90),0),MATCH('EDA and Analysis 5'!S$75,'Main data'!$E$1:$AP$1,0))</f>
        <v>173.2</v>
      </c>
      <c r="T90" s="4" cm="1">
        <f t="array" ref="T90">INDEX('Main data'!$E$1:$AP$376,MATCH(1,('Main data'!$A$1:$A$376='EDA and Analysis 5'!$D$74)*('Main data'!$D$2:$D$376='EDA and Analysis 5'!$C90),0),MATCH('EDA and Analysis 5'!T$75,'Main data'!$E$1:$AP$1,0))</f>
        <v>175.1</v>
      </c>
      <c r="U90" s="4" cm="1">
        <f t="array" ref="U90">INDEX('Main data'!$E$1:$AP$376,MATCH(1,('Main data'!$A$1:$A$376='EDA and Analysis 5'!$D$74)*('Main data'!$D$2:$D$376='EDA and Analysis 5'!$C90),0),MATCH('EDA and Analysis 5'!U$75,'Main data'!$E$1:$AP$1,0))</f>
        <v>165.3</v>
      </c>
      <c r="V90" s="4" cm="1">
        <f t="array" ref="V90">INDEX('Main data'!$E$1:$AP$376,MATCH(1,('Main data'!$A$1:$A$376='EDA and Analysis 5'!$D$74)*('Main data'!$D$2:$D$376='EDA and Analysis 5'!$C90),0),MATCH('EDA and Analysis 5'!V$75,'Main data'!$E$1:$AP$1,0))</f>
        <v>168.9</v>
      </c>
      <c r="W90" s="4" cm="1">
        <f t="array" ref="W90">INDEX('Main data'!$E$1:$AP$376,MATCH(1,('Main data'!$A$1:$A$376='EDA and Analysis 5'!$D$74)*('Main data'!$D$2:$D$376='EDA and Analysis 5'!$C90),0),MATCH('EDA and Analysis 5'!W$75,'Main data'!$E$1:$AP$1,0))</f>
        <v>166.5</v>
      </c>
      <c r="X90" s="4" cm="1">
        <f t="array" ref="X90">INDEX('Main data'!$E$1:$AP$376,MATCH(1,('Main data'!$A$1:$A$376='EDA and Analysis 5'!$D$74)*('Main data'!$D$2:$D$376='EDA and Analysis 5'!$C90),0),MATCH('EDA and Analysis 5'!X$75,'Main data'!$E$1:$AP$1,0))</f>
        <v>176</v>
      </c>
      <c r="Y90" s="4" cm="1">
        <f t="array" ref="Y90">INDEX('Main data'!$E$1:$AP$376,MATCH(1,('Main data'!$A$1:$A$376='EDA and Analysis 5'!$D$74)*('Main data'!$D$2:$D$376='EDA and Analysis 5'!$C90),0),MATCH('EDA and Analysis 5'!Y$75,'Main data'!$E$1:$AP$1,0))</f>
        <v>162</v>
      </c>
      <c r="Z90" s="4" cm="1">
        <f t="array" ref="Z90">INDEX('Main data'!$E$1:$AP$376,MATCH(1,('Main data'!$A$1:$A$376='EDA and Analysis 5'!$D$74)*('Main data'!$D$2:$D$376='EDA and Analysis 5'!$C90),0),MATCH('EDA and Analysis 5'!Z$75,'Main data'!$E$1:$AP$1,0))</f>
        <v>166.6</v>
      </c>
      <c r="AA90" s="4" cm="1">
        <f t="array" ref="AA90">INDEX('Main data'!$E$1:$AP$376,MATCH(1,('Main data'!$A$1:$A$376='EDA and Analysis 5'!$D$74)*('Main data'!$D$2:$D$376='EDA and Analysis 5'!$C90),0),MATCH('EDA and Analysis 5'!AA$75,'Main data'!$E$1:$AP$1,0))</f>
        <v>170.6</v>
      </c>
      <c r="AB90" s="4" cm="1">
        <f t="array" ref="AB90">INDEX('Main data'!$E$1:$AP$376,MATCH(1,('Main data'!$A$1:$A$376='EDA and Analysis 5'!$D$74)*('Main data'!$D$2:$D$376='EDA and Analysis 5'!$C90),0),MATCH('EDA and Analysis 5'!AB$75,'Main data'!$E$1:$AP$1,0))</f>
        <v>167.4</v>
      </c>
      <c r="AC90" s="4" cm="1">
        <f t="array" ref="AC90">INDEX('Main data'!$E$1:$AP$376,MATCH(1,('Main data'!$A$1:$A$376='EDA and Analysis 5'!$D$74)*('Main data'!$D$2:$D$376='EDA and Analysis 5'!$C90),0),MATCH('EDA and Analysis 5'!AC$75,'Main data'!$E$1:$AP$1,0))</f>
        <v>168.3</v>
      </c>
      <c r="AD90" s="4" cm="1">
        <f t="array" ref="AD90">INDEX('Main data'!$E$1:$AP$376,MATCH(1,('Main data'!$A$1:$A$376='EDA and Analysis 5'!$D$74)*('Main data'!$D$2:$D$376='EDA and Analysis 5'!$C90),0),MATCH('EDA and Analysis 5'!AD$75,'Main data'!$E$1:$AP$1,0))</f>
        <v>168.7</v>
      </c>
      <c r="AE90" s="41">
        <v>9238.74</v>
      </c>
    </row>
    <row r="91" spans="3:31" ht="16.5" x14ac:dyDescent="0.25">
      <c r="C91" s="4" t="s">
        <v>288</v>
      </c>
      <c r="D91" s="4" cm="1">
        <f t="array" ref="D91">INDEX('Main data'!$E$1:$AP$376,MATCH(1,('Main data'!$A$1:$A$376='EDA and Analysis 5'!$D$74)*('Main data'!$D$2:$D$376='EDA and Analysis 5'!$C91),0),MATCH('EDA and Analysis 5'!D$75,'Main data'!$E$1:$AP$1,0))</f>
        <v>151.80000000000001</v>
      </c>
      <c r="E91" s="4" cm="1">
        <f t="array" ref="E91">INDEX('Main data'!$E$1:$AP$376,MATCH(1,('Main data'!$A$1:$A$376='EDA and Analysis 5'!$D$74)*('Main data'!$D$2:$D$376='EDA and Analysis 5'!$C91),0),MATCH('EDA and Analysis 5'!E$75,'Main data'!$E$1:$AP$1,0))</f>
        <v>209.7</v>
      </c>
      <c r="F91" s="4" cm="1">
        <f t="array" ref="F91">INDEX('Main data'!$E$1:$AP$376,MATCH(1,('Main data'!$A$1:$A$376='EDA and Analysis 5'!$D$74)*('Main data'!$D$2:$D$376='EDA and Analysis 5'!$C91),0),MATCH('EDA and Analysis 5'!F$75,'Main data'!$E$1:$AP$1,0))</f>
        <v>164.5</v>
      </c>
      <c r="G91" s="4" cm="1">
        <f t="array" ref="G91">INDEX('Main data'!$E$1:$AP$376,MATCH(1,('Main data'!$A$1:$A$376='EDA and Analysis 5'!$D$74)*('Main data'!$D$2:$D$376='EDA and Analysis 5'!$C91),0),MATCH('EDA and Analysis 5'!G$75,'Main data'!$E$1:$AP$1,0))</f>
        <v>163.80000000000001</v>
      </c>
      <c r="H91" s="4" cm="1">
        <f t="array" ref="H91">INDEX('Main data'!$E$1:$AP$376,MATCH(1,('Main data'!$A$1:$A$376='EDA and Analysis 5'!$D$74)*('Main data'!$D$2:$D$376='EDA and Analysis 5'!$C91),0),MATCH('EDA and Analysis 5'!H$75,'Main data'!$E$1:$AP$1,0))</f>
        <v>207.4</v>
      </c>
      <c r="I91" s="4" cm="1">
        <f t="array" ref="I91">INDEX('Main data'!$E$1:$AP$376,MATCH(1,('Main data'!$A$1:$A$376='EDA and Analysis 5'!$D$74)*('Main data'!$D$2:$D$376='EDA and Analysis 5'!$C91),0),MATCH('EDA and Analysis 5'!I$75,'Main data'!$E$1:$AP$1,0))</f>
        <v>169.7</v>
      </c>
      <c r="J91" s="4" cm="1">
        <f t="array" ref="J91">INDEX('Main data'!$E$1:$AP$376,MATCH(1,('Main data'!$A$1:$A$376='EDA and Analysis 5'!$D$74)*('Main data'!$D$2:$D$376='EDA and Analysis 5'!$C91),0),MATCH('EDA and Analysis 5'!J$75,'Main data'!$E$1:$AP$1,0))</f>
        <v>153.6</v>
      </c>
      <c r="K91" s="4" cm="1">
        <f t="array" ref="K91">INDEX('Main data'!$E$1:$AP$376,MATCH(1,('Main data'!$A$1:$A$376='EDA and Analysis 5'!$D$74)*('Main data'!$D$2:$D$376='EDA and Analysis 5'!$C91),0),MATCH('EDA and Analysis 5'!K$75,'Main data'!$E$1:$AP$1,0))</f>
        <v>165.1</v>
      </c>
      <c r="L91" s="4" cm="1">
        <f t="array" ref="L91">INDEX('Main data'!$E$1:$AP$376,MATCH(1,('Main data'!$A$1:$A$376='EDA and Analysis 5'!$D$74)*('Main data'!$D$2:$D$376='EDA and Analysis 5'!$C91),0),MATCH('EDA and Analysis 5'!L$75,'Main data'!$E$1:$AP$1,0))</f>
        <v>118.2</v>
      </c>
      <c r="M91" s="4" cm="1">
        <f t="array" ref="M91">INDEX('Main data'!$E$1:$AP$376,MATCH(1,('Main data'!$A$1:$A$376='EDA and Analysis 5'!$D$74)*('Main data'!$D$2:$D$376='EDA and Analysis 5'!$C91),0),MATCH('EDA and Analysis 5'!M$75,'Main data'!$E$1:$AP$1,0))</f>
        <v>182.9</v>
      </c>
      <c r="N91" s="4" cm="1">
        <f t="array" ref="N91">INDEX('Main data'!$E$1:$AP$376,MATCH(1,('Main data'!$A$1:$A$376='EDA and Analysis 5'!$D$74)*('Main data'!$D$2:$D$376='EDA and Analysis 5'!$C91),0),MATCH('EDA and Analysis 5'!N$75,'Main data'!$E$1:$AP$1,0))</f>
        <v>172.4</v>
      </c>
      <c r="O91" s="4" cm="1">
        <f t="array" ref="O91">INDEX('Main data'!$E$1:$AP$376,MATCH(1,('Main data'!$A$1:$A$376='EDA and Analysis 5'!$D$74)*('Main data'!$D$2:$D$376='EDA and Analysis 5'!$C91),0),MATCH('EDA and Analysis 5'!O$75,'Main data'!$E$1:$AP$1,0))</f>
        <v>178.9</v>
      </c>
      <c r="P91" s="4" cm="1">
        <f t="array" ref="P91">INDEX('Main data'!$E$1:$AP$376,MATCH(1,('Main data'!$A$1:$A$376='EDA and Analysis 5'!$D$74)*('Main data'!$D$2:$D$376='EDA and Analysis 5'!$C91),0),MATCH('EDA and Analysis 5'!P$75,'Main data'!$E$1:$AP$1,0))</f>
        <v>168.6</v>
      </c>
      <c r="Q91" s="4" cm="1">
        <f t="array" ref="Q91">INDEX('Main data'!$E$1:$AP$376,MATCH(1,('Main data'!$A$1:$A$376='EDA and Analysis 5'!$D$74)*('Main data'!$D$2:$D$376='EDA and Analysis 5'!$C91),0),MATCH('EDA and Analysis 5'!Q$75,'Main data'!$E$1:$AP$1,0))</f>
        <v>192.8</v>
      </c>
      <c r="R91" s="4" cm="1">
        <f t="array" ref="R91">INDEX('Main data'!$E$1:$AP$376,MATCH(1,('Main data'!$A$1:$A$376='EDA and Analysis 5'!$D$74)*('Main data'!$D$2:$D$376='EDA and Analysis 5'!$C91),0),MATCH('EDA and Analysis 5'!R$75,'Main data'!$E$1:$AP$1,0))</f>
        <v>177.5</v>
      </c>
      <c r="S91" s="4" cm="1">
        <f t="array" ref="S91">INDEX('Main data'!$E$1:$AP$376,MATCH(1,('Main data'!$A$1:$A$376='EDA and Analysis 5'!$D$74)*('Main data'!$D$2:$D$376='EDA and Analysis 5'!$C91),0),MATCH('EDA and Analysis 5'!S$75,'Main data'!$E$1:$AP$1,0))</f>
        <v>175.1</v>
      </c>
      <c r="T91" s="4" cm="1">
        <f t="array" ref="T91">INDEX('Main data'!$E$1:$AP$376,MATCH(1,('Main data'!$A$1:$A$376='EDA and Analysis 5'!$D$74)*('Main data'!$D$2:$D$376='EDA and Analysis 5'!$C91),0),MATCH('EDA and Analysis 5'!T$75,'Main data'!$E$1:$AP$1,0))</f>
        <v>177.1</v>
      </c>
      <c r="U91" s="4" cm="1">
        <f t="array" ref="U91">INDEX('Main data'!$E$1:$AP$376,MATCH(1,('Main data'!$A$1:$A$376='EDA and Analysis 5'!$D$74)*('Main data'!$D$2:$D$376='EDA and Analysis 5'!$C91),0),MATCH('EDA and Analysis 5'!U$75,'Main data'!$E$1:$AP$1,0))</f>
        <v>167</v>
      </c>
      <c r="V91" s="4" cm="1">
        <f t="array" ref="V91">INDEX('Main data'!$E$1:$AP$376,MATCH(1,('Main data'!$A$1:$A$376='EDA and Analysis 5'!$D$74)*('Main data'!$D$2:$D$376='EDA and Analysis 5'!$C91),0),MATCH('EDA and Analysis 5'!V$75,'Main data'!$E$1:$AP$1,0))</f>
        <v>173.3</v>
      </c>
      <c r="W91" s="4" cm="1">
        <f t="array" ref="W91">INDEX('Main data'!$E$1:$AP$376,MATCH(1,('Main data'!$A$1:$A$376='EDA and Analysis 5'!$D$74)*('Main data'!$D$2:$D$376='EDA and Analysis 5'!$C91),0),MATCH('EDA and Analysis 5'!W$75,'Main data'!$E$1:$AP$1,0))</f>
        <v>167.7</v>
      </c>
      <c r="X91" s="4" cm="1">
        <f t="array" ref="X91">INDEX('Main data'!$E$1:$AP$376,MATCH(1,('Main data'!$A$1:$A$376='EDA and Analysis 5'!$D$74)*('Main data'!$D$2:$D$376='EDA and Analysis 5'!$C91),0),MATCH('EDA and Analysis 5'!X$75,'Main data'!$E$1:$AP$1,0))</f>
        <v>177</v>
      </c>
      <c r="Y91" s="4" cm="1">
        <f t="array" ref="Y91">INDEX('Main data'!$E$1:$AP$376,MATCH(1,('Main data'!$A$1:$A$376='EDA and Analysis 5'!$D$74)*('Main data'!$D$2:$D$376='EDA and Analysis 5'!$C91),0),MATCH('EDA and Analysis 5'!Y$75,'Main data'!$E$1:$AP$1,0))</f>
        <v>166.2</v>
      </c>
      <c r="Z91" s="4" cm="1">
        <f t="array" ref="Z91">INDEX('Main data'!$E$1:$AP$376,MATCH(1,('Main data'!$A$1:$A$376='EDA and Analysis 5'!$D$74)*('Main data'!$D$2:$D$376='EDA and Analysis 5'!$C91),0),MATCH('EDA and Analysis 5'!Z$75,'Main data'!$E$1:$AP$1,0))</f>
        <v>167.2</v>
      </c>
      <c r="AA91" s="4" cm="1">
        <f t="array" ref="AA91">INDEX('Main data'!$E$1:$AP$376,MATCH(1,('Main data'!$A$1:$A$376='EDA and Analysis 5'!$D$74)*('Main data'!$D$2:$D$376='EDA and Analysis 5'!$C91),0),MATCH('EDA and Analysis 5'!AA$75,'Main data'!$E$1:$AP$1,0))</f>
        <v>170.9</v>
      </c>
      <c r="AB91" s="4" cm="1">
        <f t="array" ref="AB91">INDEX('Main data'!$E$1:$AP$376,MATCH(1,('Main data'!$A$1:$A$376='EDA and Analysis 5'!$D$74)*('Main data'!$D$2:$D$376='EDA and Analysis 5'!$C91),0),MATCH('EDA and Analysis 5'!AB$75,'Main data'!$E$1:$AP$1,0))</f>
        <v>169</v>
      </c>
      <c r="AC91" s="4" cm="1">
        <f t="array" ref="AC91">INDEX('Main data'!$E$1:$AP$376,MATCH(1,('Main data'!$A$1:$A$376='EDA and Analysis 5'!$D$74)*('Main data'!$D$2:$D$376='EDA and Analysis 5'!$C91),0),MATCH('EDA and Analysis 5'!AC$75,'Main data'!$E$1:$AP$1,0))</f>
        <v>170.2</v>
      </c>
      <c r="AD91" s="4" cm="1">
        <f t="array" ref="AD91">INDEX('Main data'!$E$1:$AP$376,MATCH(1,('Main data'!$A$1:$A$376='EDA and Analysis 5'!$D$74)*('Main data'!$D$2:$D$376='EDA and Analysis 5'!$C91),0),MATCH('EDA and Analysis 5'!AD$75,'Main data'!$E$1:$AP$1,0))</f>
        <v>170.8</v>
      </c>
      <c r="AE91" s="41">
        <v>9682.7800000000007</v>
      </c>
    </row>
    <row r="92" spans="3:31" ht="16.5" x14ac:dyDescent="0.25">
      <c r="C92" s="4" t="s">
        <v>289</v>
      </c>
      <c r="D92" s="4" cm="1">
        <f t="array" ref="D92">INDEX('Main data'!$E$1:$AP$376,MATCH(1,('Main data'!$A$1:$A$376='EDA and Analysis 5'!$D$74)*('Main data'!$D$2:$D$376='EDA and Analysis 5'!$C92),0),MATCH('EDA and Analysis 5'!D$75,'Main data'!$E$1:$AP$1,0))</f>
        <v>152.9</v>
      </c>
      <c r="E92" s="4" cm="1">
        <f t="array" ref="E92">INDEX('Main data'!$E$1:$AP$376,MATCH(1,('Main data'!$A$1:$A$376='EDA and Analysis 5'!$D$74)*('Main data'!$D$2:$D$376='EDA and Analysis 5'!$C92),0),MATCH('EDA and Analysis 5'!E$75,'Main data'!$E$1:$AP$1,0))</f>
        <v>214.7</v>
      </c>
      <c r="F92" s="4" cm="1">
        <f t="array" ref="F92">INDEX('Main data'!$E$1:$AP$376,MATCH(1,('Main data'!$A$1:$A$376='EDA and Analysis 5'!$D$74)*('Main data'!$D$2:$D$376='EDA and Analysis 5'!$C92),0),MATCH('EDA and Analysis 5'!F$75,'Main data'!$E$1:$AP$1,0))</f>
        <v>161.4</v>
      </c>
      <c r="G92" s="4" cm="1">
        <f t="array" ref="G92">INDEX('Main data'!$E$1:$AP$376,MATCH(1,('Main data'!$A$1:$A$376='EDA and Analysis 5'!$D$74)*('Main data'!$D$2:$D$376='EDA and Analysis 5'!$C92),0),MATCH('EDA and Analysis 5'!G$75,'Main data'!$E$1:$AP$1,0))</f>
        <v>164.6</v>
      </c>
      <c r="H92" s="4" cm="1">
        <f t="array" ref="H92">INDEX('Main data'!$E$1:$AP$376,MATCH(1,('Main data'!$A$1:$A$376='EDA and Analysis 5'!$D$74)*('Main data'!$D$2:$D$376='EDA and Analysis 5'!$C92),0),MATCH('EDA and Analysis 5'!H$75,'Main data'!$E$1:$AP$1,0))</f>
        <v>209.9</v>
      </c>
      <c r="I92" s="4" cm="1">
        <f t="array" ref="I92">INDEX('Main data'!$E$1:$AP$376,MATCH(1,('Main data'!$A$1:$A$376='EDA and Analysis 5'!$D$74)*('Main data'!$D$2:$D$376='EDA and Analysis 5'!$C92),0),MATCH('EDA and Analysis 5'!I$75,'Main data'!$E$1:$AP$1,0))</f>
        <v>168</v>
      </c>
      <c r="J92" s="4" cm="1">
        <f t="array" ref="J92">INDEX('Main data'!$E$1:$AP$376,MATCH(1,('Main data'!$A$1:$A$376='EDA and Analysis 5'!$D$74)*('Main data'!$D$2:$D$376='EDA and Analysis 5'!$C92),0),MATCH('EDA and Analysis 5'!J$75,'Main data'!$E$1:$AP$1,0))</f>
        <v>160.4</v>
      </c>
      <c r="K92" s="4" cm="1">
        <f t="array" ref="K92">INDEX('Main data'!$E$1:$AP$376,MATCH(1,('Main data'!$A$1:$A$376='EDA and Analysis 5'!$D$74)*('Main data'!$D$2:$D$376='EDA and Analysis 5'!$C92),0),MATCH('EDA and Analysis 5'!K$75,'Main data'!$E$1:$AP$1,0))</f>
        <v>165</v>
      </c>
      <c r="L92" s="4" cm="1">
        <f t="array" ref="L92">INDEX('Main data'!$E$1:$AP$376,MATCH(1,('Main data'!$A$1:$A$376='EDA and Analysis 5'!$D$74)*('Main data'!$D$2:$D$376='EDA and Analysis 5'!$C92),0),MATCH('EDA and Analysis 5'!L$75,'Main data'!$E$1:$AP$1,0))</f>
        <v>118.9</v>
      </c>
      <c r="M92" s="4" cm="1">
        <f t="array" ref="M92">INDEX('Main data'!$E$1:$AP$376,MATCH(1,('Main data'!$A$1:$A$376='EDA and Analysis 5'!$D$74)*('Main data'!$D$2:$D$376='EDA and Analysis 5'!$C92),0),MATCH('EDA and Analysis 5'!M$75,'Main data'!$E$1:$AP$1,0))</f>
        <v>186.6</v>
      </c>
      <c r="N92" s="4" cm="1">
        <f t="array" ref="N92">INDEX('Main data'!$E$1:$AP$376,MATCH(1,('Main data'!$A$1:$A$376='EDA and Analysis 5'!$D$74)*('Main data'!$D$2:$D$376='EDA and Analysis 5'!$C92),0),MATCH('EDA and Analysis 5'!N$75,'Main data'!$E$1:$AP$1,0))</f>
        <v>173.2</v>
      </c>
      <c r="O92" s="4" cm="1">
        <f t="array" ref="O92">INDEX('Main data'!$E$1:$AP$376,MATCH(1,('Main data'!$A$1:$A$376='EDA and Analysis 5'!$D$74)*('Main data'!$D$2:$D$376='EDA and Analysis 5'!$C92),0),MATCH('EDA and Analysis 5'!O$75,'Main data'!$E$1:$AP$1,0))</f>
        <v>180.4</v>
      </c>
      <c r="P92" s="4" cm="1">
        <f t="array" ref="P92">INDEX('Main data'!$E$1:$AP$376,MATCH(1,('Main data'!$A$1:$A$376='EDA and Analysis 5'!$D$74)*('Main data'!$D$2:$D$376='EDA and Analysis 5'!$C92),0),MATCH('EDA and Analysis 5'!P$75,'Main data'!$E$1:$AP$1,0))</f>
        <v>170.8</v>
      </c>
      <c r="Q92" s="4" cm="1">
        <f t="array" ref="Q92">INDEX('Main data'!$E$1:$AP$376,MATCH(1,('Main data'!$A$1:$A$376='EDA and Analysis 5'!$D$74)*('Main data'!$D$2:$D$376='EDA and Analysis 5'!$C92),0),MATCH('EDA and Analysis 5'!Q$75,'Main data'!$E$1:$AP$1,0))</f>
        <v>192.9</v>
      </c>
      <c r="R92" s="4" cm="1">
        <f t="array" ref="R92">INDEX('Main data'!$E$1:$AP$376,MATCH(1,('Main data'!$A$1:$A$376='EDA and Analysis 5'!$D$74)*('Main data'!$D$2:$D$376='EDA and Analysis 5'!$C92),0),MATCH('EDA and Analysis 5'!R$75,'Main data'!$E$1:$AP$1,0))</f>
        <v>179.3</v>
      </c>
      <c r="S92" s="4" cm="1">
        <f t="array" ref="S92">INDEX('Main data'!$E$1:$AP$376,MATCH(1,('Main data'!$A$1:$A$376='EDA and Analysis 5'!$D$74)*('Main data'!$D$2:$D$376='EDA and Analysis 5'!$C92),0),MATCH('EDA and Analysis 5'!S$75,'Main data'!$E$1:$AP$1,0))</f>
        <v>177.2</v>
      </c>
      <c r="T92" s="4" cm="1">
        <f t="array" ref="T92">INDEX('Main data'!$E$1:$AP$376,MATCH(1,('Main data'!$A$1:$A$376='EDA and Analysis 5'!$D$74)*('Main data'!$D$2:$D$376='EDA and Analysis 5'!$C92),0),MATCH('EDA and Analysis 5'!T$75,'Main data'!$E$1:$AP$1,0))</f>
        <v>179</v>
      </c>
      <c r="U92" s="4" cm="1">
        <f t="array" ref="U92">INDEX('Main data'!$E$1:$AP$376,MATCH(1,('Main data'!$A$1:$A$376='EDA and Analysis 5'!$D$74)*('Main data'!$D$2:$D$376='EDA and Analysis 5'!$C92),0),MATCH('EDA and Analysis 5'!U$75,'Main data'!$E$1:$AP$1,0))</f>
        <v>167.5</v>
      </c>
      <c r="V92" s="4" cm="1">
        <f t="array" ref="V92">INDEX('Main data'!$E$1:$AP$376,MATCH(1,('Main data'!$A$1:$A$376='EDA and Analysis 5'!$D$74)*('Main data'!$D$2:$D$376='EDA and Analysis 5'!$C92),0),MATCH('EDA and Analysis 5'!V$75,'Main data'!$E$1:$AP$1,0))</f>
        <v>175.3</v>
      </c>
      <c r="W92" s="4" cm="1">
        <f t="array" ref="W92">INDEX('Main data'!$E$1:$AP$376,MATCH(1,('Main data'!$A$1:$A$376='EDA and Analysis 5'!$D$74)*('Main data'!$D$2:$D$376='EDA and Analysis 5'!$C92),0),MATCH('EDA and Analysis 5'!W$75,'Main data'!$E$1:$AP$1,0))</f>
        <v>168.9</v>
      </c>
      <c r="X92" s="4" cm="1">
        <f t="array" ref="X92">INDEX('Main data'!$E$1:$AP$376,MATCH(1,('Main data'!$A$1:$A$376='EDA and Analysis 5'!$D$74)*('Main data'!$D$2:$D$376='EDA and Analysis 5'!$C92),0),MATCH('EDA and Analysis 5'!X$75,'Main data'!$E$1:$AP$1,0))</f>
        <v>177.7</v>
      </c>
      <c r="Y92" s="4" cm="1">
        <f t="array" ref="Y92">INDEX('Main data'!$E$1:$AP$376,MATCH(1,('Main data'!$A$1:$A$376='EDA and Analysis 5'!$D$74)*('Main data'!$D$2:$D$376='EDA and Analysis 5'!$C92),0),MATCH('EDA and Analysis 5'!Y$75,'Main data'!$E$1:$AP$1,0))</f>
        <v>167.1</v>
      </c>
      <c r="Z92" s="4" cm="1">
        <f t="array" ref="Z92">INDEX('Main data'!$E$1:$AP$376,MATCH(1,('Main data'!$A$1:$A$376='EDA and Analysis 5'!$D$74)*('Main data'!$D$2:$D$376='EDA and Analysis 5'!$C92),0),MATCH('EDA and Analysis 5'!Z$75,'Main data'!$E$1:$AP$1,0))</f>
        <v>167.6</v>
      </c>
      <c r="AA92" s="4" cm="1">
        <f t="array" ref="AA92">INDEX('Main data'!$E$1:$AP$376,MATCH(1,('Main data'!$A$1:$A$376='EDA and Analysis 5'!$D$74)*('Main data'!$D$2:$D$376='EDA and Analysis 5'!$C92),0),MATCH('EDA and Analysis 5'!AA$75,'Main data'!$E$1:$AP$1,0))</f>
        <v>171.8</v>
      </c>
      <c r="AB92" s="4" cm="1">
        <f t="array" ref="AB92">INDEX('Main data'!$E$1:$AP$376,MATCH(1,('Main data'!$A$1:$A$376='EDA and Analysis 5'!$D$74)*('Main data'!$D$2:$D$376='EDA and Analysis 5'!$C92),0),MATCH('EDA and Analysis 5'!AB$75,'Main data'!$E$1:$AP$1,0))</f>
        <v>168.5</v>
      </c>
      <c r="AC92" s="4" cm="1">
        <f t="array" ref="AC92">INDEX('Main data'!$E$1:$AP$376,MATCH(1,('Main data'!$A$1:$A$376='EDA and Analysis 5'!$D$74)*('Main data'!$D$2:$D$376='EDA and Analysis 5'!$C92),0),MATCH('EDA and Analysis 5'!AC$75,'Main data'!$E$1:$AP$1,0))</f>
        <v>170.9</v>
      </c>
      <c r="AD92" s="4" cm="1">
        <f t="array" ref="AD92">INDEX('Main data'!$E$1:$AP$376,MATCH(1,('Main data'!$A$1:$A$376='EDA and Analysis 5'!$D$74)*('Main data'!$D$2:$D$376='EDA and Analysis 5'!$C92),0),MATCH('EDA and Analysis 5'!AD$75,'Main data'!$E$1:$AP$1,0))</f>
        <v>172.5</v>
      </c>
      <c r="AE92" s="41">
        <v>10887.97</v>
      </c>
    </row>
    <row r="93" spans="3:31" ht="16.5" x14ac:dyDescent="0.25">
      <c r="C93" s="4" t="s">
        <v>290</v>
      </c>
      <c r="D93" s="4" cm="1">
        <f t="array" ref="D93">INDEX('Main data'!$E$1:$AP$376,MATCH(1,('Main data'!$A$1:$A$376='EDA and Analysis 5'!$D$74)*('Main data'!$D$2:$D$376='EDA and Analysis 5'!$C93),0),MATCH('EDA and Analysis 5'!D$75,'Main data'!$E$1:$AP$1,0))</f>
        <v>153.80000000000001</v>
      </c>
      <c r="E93" s="4" cm="1">
        <f t="array" ref="E93">INDEX('Main data'!$E$1:$AP$376,MATCH(1,('Main data'!$A$1:$A$376='EDA and Analysis 5'!$D$74)*('Main data'!$D$2:$D$376='EDA and Analysis 5'!$C93),0),MATCH('EDA and Analysis 5'!E$75,'Main data'!$E$1:$AP$1,0))</f>
        <v>217.2</v>
      </c>
      <c r="F93" s="4" cm="1">
        <f t="array" ref="F93">INDEX('Main data'!$E$1:$AP$376,MATCH(1,('Main data'!$A$1:$A$376='EDA and Analysis 5'!$D$74)*('Main data'!$D$2:$D$376='EDA and Analysis 5'!$C93),0),MATCH('EDA and Analysis 5'!F$75,'Main data'!$E$1:$AP$1,0))</f>
        <v>169.6</v>
      </c>
      <c r="G93" s="4" cm="1">
        <f t="array" ref="G93">INDEX('Main data'!$E$1:$AP$376,MATCH(1,('Main data'!$A$1:$A$376='EDA and Analysis 5'!$D$74)*('Main data'!$D$2:$D$376='EDA and Analysis 5'!$C93),0),MATCH('EDA and Analysis 5'!G$75,'Main data'!$E$1:$AP$1,0))</f>
        <v>165.4</v>
      </c>
      <c r="H93" s="4" cm="1">
        <f t="array" ref="H93">INDEX('Main data'!$E$1:$AP$376,MATCH(1,('Main data'!$A$1:$A$376='EDA and Analysis 5'!$D$74)*('Main data'!$D$2:$D$376='EDA and Analysis 5'!$C93),0),MATCH('EDA and Analysis 5'!H$75,'Main data'!$E$1:$AP$1,0))</f>
        <v>208.1</v>
      </c>
      <c r="I93" s="4" cm="1">
        <f t="array" ref="I93">INDEX('Main data'!$E$1:$AP$376,MATCH(1,('Main data'!$A$1:$A$376='EDA and Analysis 5'!$D$74)*('Main data'!$D$2:$D$376='EDA and Analysis 5'!$C93),0),MATCH('EDA and Analysis 5'!I$75,'Main data'!$E$1:$AP$1,0))</f>
        <v>165.8</v>
      </c>
      <c r="J93" s="4" cm="1">
        <f t="array" ref="J93">INDEX('Main data'!$E$1:$AP$376,MATCH(1,('Main data'!$A$1:$A$376='EDA and Analysis 5'!$D$74)*('Main data'!$D$2:$D$376='EDA and Analysis 5'!$C93),0),MATCH('EDA and Analysis 5'!J$75,'Main data'!$E$1:$AP$1,0))</f>
        <v>167.3</v>
      </c>
      <c r="K93" s="4" cm="1">
        <f t="array" ref="K93">INDEX('Main data'!$E$1:$AP$376,MATCH(1,('Main data'!$A$1:$A$376='EDA and Analysis 5'!$D$74)*('Main data'!$D$2:$D$376='EDA and Analysis 5'!$C93),0),MATCH('EDA and Analysis 5'!K$75,'Main data'!$E$1:$AP$1,0))</f>
        <v>164.6</v>
      </c>
      <c r="L93" s="4" cm="1">
        <f t="array" ref="L93">INDEX('Main data'!$E$1:$AP$376,MATCH(1,('Main data'!$A$1:$A$376='EDA and Analysis 5'!$D$74)*('Main data'!$D$2:$D$376='EDA and Analysis 5'!$C93),0),MATCH('EDA and Analysis 5'!L$75,'Main data'!$E$1:$AP$1,0))</f>
        <v>119.1</v>
      </c>
      <c r="M93" s="4" cm="1">
        <f t="array" ref="M93">INDEX('Main data'!$E$1:$AP$376,MATCH(1,('Main data'!$A$1:$A$376='EDA and Analysis 5'!$D$74)*('Main data'!$D$2:$D$376='EDA and Analysis 5'!$C93),0),MATCH('EDA and Analysis 5'!M$75,'Main data'!$E$1:$AP$1,0))</f>
        <v>188.9</v>
      </c>
      <c r="N93" s="4" cm="1">
        <f t="array" ref="N93">INDEX('Main data'!$E$1:$AP$376,MATCH(1,('Main data'!$A$1:$A$376='EDA and Analysis 5'!$D$74)*('Main data'!$D$2:$D$376='EDA and Analysis 5'!$C93),0),MATCH('EDA and Analysis 5'!N$75,'Main data'!$E$1:$AP$1,0))</f>
        <v>174.2</v>
      </c>
      <c r="O93" s="4" cm="1">
        <f t="array" ref="O93">INDEX('Main data'!$E$1:$AP$376,MATCH(1,('Main data'!$A$1:$A$376='EDA and Analysis 5'!$D$74)*('Main data'!$D$2:$D$376='EDA and Analysis 5'!$C93),0),MATCH('EDA and Analysis 5'!O$75,'Main data'!$E$1:$AP$1,0))</f>
        <v>181.9</v>
      </c>
      <c r="P93" s="4" cm="1">
        <f t="array" ref="P93">INDEX('Main data'!$E$1:$AP$376,MATCH(1,('Main data'!$A$1:$A$376='EDA and Analysis 5'!$D$74)*('Main data'!$D$2:$D$376='EDA and Analysis 5'!$C93),0),MATCH('EDA and Analysis 5'!P$75,'Main data'!$E$1:$AP$1,0))</f>
        <v>172.4</v>
      </c>
      <c r="Q93" s="4" cm="1">
        <f t="array" ref="Q93">INDEX('Main data'!$E$1:$AP$376,MATCH(1,('Main data'!$A$1:$A$376='EDA and Analysis 5'!$D$74)*('Main data'!$D$2:$D$376='EDA and Analysis 5'!$C93),0),MATCH('EDA and Analysis 5'!Q$75,'Main data'!$E$1:$AP$1,0))</f>
        <v>192.9</v>
      </c>
      <c r="R93" s="4" cm="1">
        <f t="array" ref="R93">INDEX('Main data'!$E$1:$AP$376,MATCH(1,('Main data'!$A$1:$A$376='EDA and Analysis 5'!$D$74)*('Main data'!$D$2:$D$376='EDA and Analysis 5'!$C93),0),MATCH('EDA and Analysis 5'!R$75,'Main data'!$E$1:$AP$1,0))</f>
        <v>180.7</v>
      </c>
      <c r="S93" s="4" cm="1">
        <f t="array" ref="S93">INDEX('Main data'!$E$1:$AP$376,MATCH(1,('Main data'!$A$1:$A$376='EDA and Analysis 5'!$D$74)*('Main data'!$D$2:$D$376='EDA and Analysis 5'!$C93),0),MATCH('EDA and Analysis 5'!S$75,'Main data'!$E$1:$AP$1,0))</f>
        <v>178.7</v>
      </c>
      <c r="T93" s="4" cm="1">
        <f t="array" ref="T93">INDEX('Main data'!$E$1:$AP$376,MATCH(1,('Main data'!$A$1:$A$376='EDA and Analysis 5'!$D$74)*('Main data'!$D$2:$D$376='EDA and Analysis 5'!$C93),0),MATCH('EDA and Analysis 5'!T$75,'Main data'!$E$1:$AP$1,0))</f>
        <v>180.4</v>
      </c>
      <c r="U93" s="4" cm="1">
        <f t="array" ref="U93">INDEX('Main data'!$E$1:$AP$376,MATCH(1,('Main data'!$A$1:$A$376='EDA and Analysis 5'!$D$74)*('Main data'!$D$2:$D$376='EDA and Analysis 5'!$C93),0),MATCH('EDA and Analysis 5'!U$75,'Main data'!$E$1:$AP$1,0))</f>
        <v>166.8</v>
      </c>
      <c r="V93" s="4" cm="1">
        <f t="array" ref="V93">INDEX('Main data'!$E$1:$AP$376,MATCH(1,('Main data'!$A$1:$A$376='EDA and Analysis 5'!$D$74)*('Main data'!$D$2:$D$376='EDA and Analysis 5'!$C93),0),MATCH('EDA and Analysis 5'!V$75,'Main data'!$E$1:$AP$1,0))</f>
        <v>176.7</v>
      </c>
      <c r="W93" s="4" cm="1">
        <f t="array" ref="W93">INDEX('Main data'!$E$1:$AP$376,MATCH(1,('Main data'!$A$1:$A$376='EDA and Analysis 5'!$D$74)*('Main data'!$D$2:$D$376='EDA and Analysis 5'!$C93),0),MATCH('EDA and Analysis 5'!W$75,'Main data'!$E$1:$AP$1,0))</f>
        <v>170.3</v>
      </c>
      <c r="X93" s="4" cm="1">
        <f t="array" ref="X93">INDEX('Main data'!$E$1:$AP$376,MATCH(1,('Main data'!$A$1:$A$376='EDA and Analysis 5'!$D$74)*('Main data'!$D$2:$D$376='EDA and Analysis 5'!$C93),0),MATCH('EDA and Analysis 5'!X$75,'Main data'!$E$1:$AP$1,0))</f>
        <v>178.2</v>
      </c>
      <c r="Y93" s="4" cm="1">
        <f t="array" ref="Y93">INDEX('Main data'!$E$1:$AP$376,MATCH(1,('Main data'!$A$1:$A$376='EDA and Analysis 5'!$D$74)*('Main data'!$D$2:$D$376='EDA and Analysis 5'!$C93),0),MATCH('EDA and Analysis 5'!Y$75,'Main data'!$E$1:$AP$1,0))</f>
        <v>165.5</v>
      </c>
      <c r="Z93" s="4" cm="1">
        <f t="array" ref="Z93">INDEX('Main data'!$E$1:$AP$376,MATCH(1,('Main data'!$A$1:$A$376='EDA and Analysis 5'!$D$74)*('Main data'!$D$2:$D$376='EDA and Analysis 5'!$C93),0),MATCH('EDA and Analysis 5'!Z$75,'Main data'!$E$1:$AP$1,0))</f>
        <v>168</v>
      </c>
      <c r="AA93" s="4" cm="1">
        <f t="array" ref="AA93">INDEX('Main data'!$E$1:$AP$376,MATCH(1,('Main data'!$A$1:$A$376='EDA and Analysis 5'!$D$74)*('Main data'!$D$2:$D$376='EDA and Analysis 5'!$C93),0),MATCH('EDA and Analysis 5'!AA$75,'Main data'!$E$1:$AP$1,0))</f>
        <v>172.6</v>
      </c>
      <c r="AB93" s="4" cm="1">
        <f t="array" ref="AB93">INDEX('Main data'!$E$1:$AP$376,MATCH(1,('Main data'!$A$1:$A$376='EDA and Analysis 5'!$D$74)*('Main data'!$D$2:$D$376='EDA and Analysis 5'!$C93),0),MATCH('EDA and Analysis 5'!AB$75,'Main data'!$E$1:$AP$1,0))</f>
        <v>169.5</v>
      </c>
      <c r="AC93" s="4" cm="1">
        <f t="array" ref="AC93">INDEX('Main data'!$E$1:$AP$376,MATCH(1,('Main data'!$A$1:$A$376='EDA and Analysis 5'!$D$74)*('Main data'!$D$2:$D$376='EDA and Analysis 5'!$C93),0),MATCH('EDA and Analysis 5'!AC$75,'Main data'!$E$1:$AP$1,0))</f>
        <v>171</v>
      </c>
      <c r="AD93" s="4" cm="1">
        <f t="array" ref="AD93">INDEX('Main data'!$E$1:$AP$376,MATCH(1,('Main data'!$A$1:$A$376='EDA and Analysis 5'!$D$74)*('Main data'!$D$2:$D$376='EDA and Analysis 5'!$C93),0),MATCH('EDA and Analysis 5'!AD$75,'Main data'!$E$1:$AP$1,0))</f>
        <v>173.6</v>
      </c>
      <c r="AE93" s="41">
        <v>10302.049999999999</v>
      </c>
    </row>
    <row r="94" spans="3:31" ht="16.5" x14ac:dyDescent="0.25">
      <c r="C94" s="4" t="s">
        <v>291</v>
      </c>
      <c r="D94" s="4" cm="1">
        <f t="array" ref="D94">INDEX('Main data'!$E$1:$AP$376,MATCH(1,('Main data'!$A$1:$A$376='EDA and Analysis 5'!$D$74)*('Main data'!$D$2:$D$376='EDA and Analysis 5'!$C94),0),MATCH('EDA and Analysis 5'!D$75,'Main data'!$E$1:$AP$1,0))</f>
        <v>155.19999999999999</v>
      </c>
      <c r="E94" s="4" cm="1">
        <f t="array" ref="E94">INDEX('Main data'!$E$1:$AP$376,MATCH(1,('Main data'!$A$1:$A$376='EDA and Analysis 5'!$D$74)*('Main data'!$D$2:$D$376='EDA and Analysis 5'!$C94),0),MATCH('EDA and Analysis 5'!E$75,'Main data'!$E$1:$AP$1,0))</f>
        <v>210.8</v>
      </c>
      <c r="F94" s="4" cm="1">
        <f t="array" ref="F94">INDEX('Main data'!$E$1:$AP$376,MATCH(1,('Main data'!$A$1:$A$376='EDA and Analysis 5'!$D$74)*('Main data'!$D$2:$D$376='EDA and Analysis 5'!$C94),0),MATCH('EDA and Analysis 5'!F$75,'Main data'!$E$1:$AP$1,0))</f>
        <v>174.3</v>
      </c>
      <c r="G94" s="4" cm="1">
        <f t="array" ref="G94">INDEX('Main data'!$E$1:$AP$376,MATCH(1,('Main data'!$A$1:$A$376='EDA and Analysis 5'!$D$74)*('Main data'!$D$2:$D$376='EDA and Analysis 5'!$C94),0),MATCH('EDA and Analysis 5'!G$75,'Main data'!$E$1:$AP$1,0))</f>
        <v>166.3</v>
      </c>
      <c r="H94" s="4" cm="1">
        <f t="array" ref="H94">INDEX('Main data'!$E$1:$AP$376,MATCH(1,('Main data'!$A$1:$A$376='EDA and Analysis 5'!$D$74)*('Main data'!$D$2:$D$376='EDA and Analysis 5'!$C94),0),MATCH('EDA and Analysis 5'!H$75,'Main data'!$E$1:$AP$1,0))</f>
        <v>202.2</v>
      </c>
      <c r="I94" s="4" cm="1">
        <f t="array" ref="I94">INDEX('Main data'!$E$1:$AP$376,MATCH(1,('Main data'!$A$1:$A$376='EDA and Analysis 5'!$D$74)*('Main data'!$D$2:$D$376='EDA and Analysis 5'!$C94),0),MATCH('EDA and Analysis 5'!I$75,'Main data'!$E$1:$AP$1,0))</f>
        <v>169.6</v>
      </c>
      <c r="J94" s="4" cm="1">
        <f t="array" ref="J94">INDEX('Main data'!$E$1:$AP$376,MATCH(1,('Main data'!$A$1:$A$376='EDA and Analysis 5'!$D$74)*('Main data'!$D$2:$D$376='EDA and Analysis 5'!$C94),0),MATCH('EDA and Analysis 5'!J$75,'Main data'!$E$1:$AP$1,0))</f>
        <v>168.6</v>
      </c>
      <c r="K94" s="4" cm="1">
        <f t="array" ref="K94">INDEX('Main data'!$E$1:$AP$376,MATCH(1,('Main data'!$A$1:$A$376='EDA and Analysis 5'!$D$74)*('Main data'!$D$2:$D$376='EDA and Analysis 5'!$C94),0),MATCH('EDA and Analysis 5'!K$75,'Main data'!$E$1:$AP$1,0))</f>
        <v>164.4</v>
      </c>
      <c r="L94" s="4" cm="1">
        <f t="array" ref="L94">INDEX('Main data'!$E$1:$AP$376,MATCH(1,('Main data'!$A$1:$A$376='EDA and Analysis 5'!$D$74)*('Main data'!$D$2:$D$376='EDA and Analysis 5'!$C94),0),MATCH('EDA and Analysis 5'!L$75,'Main data'!$E$1:$AP$1,0))</f>
        <v>119.2</v>
      </c>
      <c r="M94" s="4" cm="1">
        <f t="array" ref="M94">INDEX('Main data'!$E$1:$AP$376,MATCH(1,('Main data'!$A$1:$A$376='EDA and Analysis 5'!$D$74)*('Main data'!$D$2:$D$376='EDA and Analysis 5'!$C94),0),MATCH('EDA and Analysis 5'!M$75,'Main data'!$E$1:$AP$1,0))</f>
        <v>191.8</v>
      </c>
      <c r="N94" s="4" cm="1">
        <f t="array" ref="N94">INDEX('Main data'!$E$1:$AP$376,MATCH(1,('Main data'!$A$1:$A$376='EDA and Analysis 5'!$D$74)*('Main data'!$D$2:$D$376='EDA and Analysis 5'!$C94),0),MATCH('EDA and Analysis 5'!N$75,'Main data'!$E$1:$AP$1,0))</f>
        <v>174.5</v>
      </c>
      <c r="O94" s="4" cm="1">
        <f t="array" ref="O94">INDEX('Main data'!$E$1:$AP$376,MATCH(1,('Main data'!$A$1:$A$376='EDA and Analysis 5'!$D$74)*('Main data'!$D$2:$D$376='EDA and Analysis 5'!$C94),0),MATCH('EDA and Analysis 5'!O$75,'Main data'!$E$1:$AP$1,0))</f>
        <v>183.1</v>
      </c>
      <c r="P94" s="4" cm="1">
        <f t="array" ref="P94">INDEX('Main data'!$E$1:$AP$376,MATCH(1,('Main data'!$A$1:$A$376='EDA and Analysis 5'!$D$74)*('Main data'!$D$2:$D$376='EDA and Analysis 5'!$C94),0),MATCH('EDA and Analysis 5'!P$75,'Main data'!$E$1:$AP$1,0))</f>
        <v>172.5</v>
      </c>
      <c r="Q94" s="4" cm="1">
        <f t="array" ref="Q94">INDEX('Main data'!$E$1:$AP$376,MATCH(1,('Main data'!$A$1:$A$376='EDA and Analysis 5'!$D$74)*('Main data'!$D$2:$D$376='EDA and Analysis 5'!$C94),0),MATCH('EDA and Analysis 5'!Q$75,'Main data'!$E$1:$AP$1,0))</f>
        <v>193.2</v>
      </c>
      <c r="R94" s="4" cm="1">
        <f t="array" ref="R94">INDEX('Main data'!$E$1:$AP$376,MATCH(1,('Main data'!$A$1:$A$376='EDA and Analysis 5'!$D$74)*('Main data'!$D$2:$D$376='EDA and Analysis 5'!$C94),0),MATCH('EDA and Analysis 5'!R$75,'Main data'!$E$1:$AP$1,0))</f>
        <v>182</v>
      </c>
      <c r="S94" s="4" cm="1">
        <f t="array" ref="S94">INDEX('Main data'!$E$1:$AP$376,MATCH(1,('Main data'!$A$1:$A$376='EDA and Analysis 5'!$D$74)*('Main data'!$D$2:$D$376='EDA and Analysis 5'!$C94),0),MATCH('EDA and Analysis 5'!S$75,'Main data'!$E$1:$AP$1,0))</f>
        <v>180.3</v>
      </c>
      <c r="T94" s="4" cm="1">
        <f t="array" ref="T94">INDEX('Main data'!$E$1:$AP$376,MATCH(1,('Main data'!$A$1:$A$376='EDA and Analysis 5'!$D$74)*('Main data'!$D$2:$D$376='EDA and Analysis 5'!$C94),0),MATCH('EDA and Analysis 5'!T$75,'Main data'!$E$1:$AP$1,0))</f>
        <v>181.7</v>
      </c>
      <c r="U94" s="4" cm="1">
        <f t="array" ref="U94">INDEX('Main data'!$E$1:$AP$376,MATCH(1,('Main data'!$A$1:$A$376='EDA and Analysis 5'!$D$74)*('Main data'!$D$2:$D$376='EDA and Analysis 5'!$C94),0),MATCH('EDA and Analysis 5'!U$75,'Main data'!$E$1:$AP$1,0))</f>
        <v>167.8</v>
      </c>
      <c r="V94" s="4" cm="1">
        <f t="array" ref="V94">INDEX('Main data'!$E$1:$AP$376,MATCH(1,('Main data'!$A$1:$A$376='EDA and Analysis 5'!$D$74)*('Main data'!$D$2:$D$376='EDA and Analysis 5'!$C94),0),MATCH('EDA and Analysis 5'!V$75,'Main data'!$E$1:$AP$1,0))</f>
        <v>179.6</v>
      </c>
      <c r="W94" s="4" cm="1">
        <f t="array" ref="W94">INDEX('Main data'!$E$1:$AP$376,MATCH(1,('Main data'!$A$1:$A$376='EDA and Analysis 5'!$D$74)*('Main data'!$D$2:$D$376='EDA and Analysis 5'!$C94),0),MATCH('EDA and Analysis 5'!W$75,'Main data'!$E$1:$AP$1,0))</f>
        <v>171.3</v>
      </c>
      <c r="X94" s="4" cm="1">
        <f t="array" ref="X94">INDEX('Main data'!$E$1:$AP$376,MATCH(1,('Main data'!$A$1:$A$376='EDA and Analysis 5'!$D$74)*('Main data'!$D$2:$D$376='EDA and Analysis 5'!$C94),0),MATCH('EDA and Analysis 5'!X$75,'Main data'!$E$1:$AP$1,0))</f>
        <v>178.8</v>
      </c>
      <c r="Y94" s="4" cm="1">
        <f t="array" ref="Y94">INDEX('Main data'!$E$1:$AP$376,MATCH(1,('Main data'!$A$1:$A$376='EDA and Analysis 5'!$D$74)*('Main data'!$D$2:$D$376='EDA and Analysis 5'!$C94),0),MATCH('EDA and Analysis 5'!Y$75,'Main data'!$E$1:$AP$1,0))</f>
        <v>166.3</v>
      </c>
      <c r="Z94" s="4" cm="1">
        <f t="array" ref="Z94">INDEX('Main data'!$E$1:$AP$376,MATCH(1,('Main data'!$A$1:$A$376='EDA and Analysis 5'!$D$74)*('Main data'!$D$2:$D$376='EDA and Analysis 5'!$C94),0),MATCH('EDA and Analysis 5'!Z$75,'Main data'!$E$1:$AP$1,0))</f>
        <v>168.6</v>
      </c>
      <c r="AA94" s="4" cm="1">
        <f t="array" ref="AA94">INDEX('Main data'!$E$1:$AP$376,MATCH(1,('Main data'!$A$1:$A$376='EDA and Analysis 5'!$D$74)*('Main data'!$D$2:$D$376='EDA and Analysis 5'!$C94),0),MATCH('EDA and Analysis 5'!AA$75,'Main data'!$E$1:$AP$1,0))</f>
        <v>174.7</v>
      </c>
      <c r="AB94" s="4" cm="1">
        <f t="array" ref="AB94">INDEX('Main data'!$E$1:$AP$376,MATCH(1,('Main data'!$A$1:$A$376='EDA and Analysis 5'!$D$74)*('Main data'!$D$2:$D$376='EDA and Analysis 5'!$C94),0),MATCH('EDA and Analysis 5'!AB$75,'Main data'!$E$1:$AP$1,0))</f>
        <v>169.7</v>
      </c>
      <c r="AC94" s="4" cm="1">
        <f t="array" ref="AC94">INDEX('Main data'!$E$1:$AP$376,MATCH(1,('Main data'!$A$1:$A$376='EDA and Analysis 5'!$D$74)*('Main data'!$D$2:$D$376='EDA and Analysis 5'!$C94),0),MATCH('EDA and Analysis 5'!AC$75,'Main data'!$E$1:$AP$1,0))</f>
        <v>171.8</v>
      </c>
      <c r="AD94" s="4" cm="1">
        <f t="array" ref="AD94">INDEX('Main data'!$E$1:$AP$376,MATCH(1,('Main data'!$A$1:$A$376='EDA and Analysis 5'!$D$74)*('Main data'!$D$2:$D$376='EDA and Analysis 5'!$C94),0),MATCH('EDA and Analysis 5'!AD$75,'Main data'!$E$1:$AP$1,0))</f>
        <v>174.3</v>
      </c>
      <c r="AE94" s="41">
        <v>9889.7900000000009</v>
      </c>
    </row>
    <row r="95" spans="3:31" ht="16.5" x14ac:dyDescent="0.25">
      <c r="C95" s="4" t="s">
        <v>292</v>
      </c>
      <c r="D95" s="4" cm="1">
        <f t="array" ref="D95">INDEX('Main data'!$E$1:$AP$376,MATCH(1,('Main data'!$A$1:$A$376='EDA and Analysis 5'!$D$74)*('Main data'!$D$2:$D$376='EDA and Analysis 5'!$C95),0),MATCH('EDA and Analysis 5'!D$75,'Main data'!$E$1:$AP$1,0))</f>
        <v>159.5</v>
      </c>
      <c r="E95" s="4" cm="1">
        <f t="array" ref="E95">INDEX('Main data'!$E$1:$AP$376,MATCH(1,('Main data'!$A$1:$A$376='EDA and Analysis 5'!$D$74)*('Main data'!$D$2:$D$376='EDA and Analysis 5'!$C95),0),MATCH('EDA and Analysis 5'!E$75,'Main data'!$E$1:$AP$1,0))</f>
        <v>204.1</v>
      </c>
      <c r="F95" s="4" cm="1">
        <f t="array" ref="F95">INDEX('Main data'!$E$1:$AP$376,MATCH(1,('Main data'!$A$1:$A$376='EDA and Analysis 5'!$D$74)*('Main data'!$D$2:$D$376='EDA and Analysis 5'!$C95),0),MATCH('EDA and Analysis 5'!F$75,'Main data'!$E$1:$AP$1,0))</f>
        <v>168.3</v>
      </c>
      <c r="G95" s="4" cm="1">
        <f t="array" ref="G95">INDEX('Main data'!$E$1:$AP$376,MATCH(1,('Main data'!$A$1:$A$376='EDA and Analysis 5'!$D$74)*('Main data'!$D$2:$D$376='EDA and Analysis 5'!$C95),0),MATCH('EDA and Analysis 5'!G$75,'Main data'!$E$1:$AP$1,0))</f>
        <v>167.9</v>
      </c>
      <c r="H95" s="4" cm="1">
        <f t="array" ref="H95">INDEX('Main data'!$E$1:$AP$376,MATCH(1,('Main data'!$A$1:$A$376='EDA and Analysis 5'!$D$74)*('Main data'!$D$2:$D$376='EDA and Analysis 5'!$C95),0),MATCH('EDA and Analysis 5'!H$75,'Main data'!$E$1:$AP$1,0))</f>
        <v>198.1</v>
      </c>
      <c r="I95" s="4" cm="1">
        <f t="array" ref="I95">INDEX('Main data'!$E$1:$AP$376,MATCH(1,('Main data'!$A$1:$A$376='EDA and Analysis 5'!$D$74)*('Main data'!$D$2:$D$376='EDA and Analysis 5'!$C95),0),MATCH('EDA and Analysis 5'!I$75,'Main data'!$E$1:$AP$1,0))</f>
        <v>169.2</v>
      </c>
      <c r="J95" s="4" cm="1">
        <f t="array" ref="J95">INDEX('Main data'!$E$1:$AP$376,MATCH(1,('Main data'!$A$1:$A$376='EDA and Analysis 5'!$D$74)*('Main data'!$D$2:$D$376='EDA and Analysis 5'!$C95),0),MATCH('EDA and Analysis 5'!J$75,'Main data'!$E$1:$AP$1,0))</f>
        <v>173.1</v>
      </c>
      <c r="K95" s="4" cm="1">
        <f t="array" ref="K95">INDEX('Main data'!$E$1:$AP$376,MATCH(1,('Main data'!$A$1:$A$376='EDA and Analysis 5'!$D$74)*('Main data'!$D$2:$D$376='EDA and Analysis 5'!$C95),0),MATCH('EDA and Analysis 5'!K$75,'Main data'!$E$1:$AP$1,0))</f>
        <v>167.1</v>
      </c>
      <c r="L95" s="4" cm="1">
        <f t="array" ref="L95">INDEX('Main data'!$E$1:$AP$376,MATCH(1,('Main data'!$A$1:$A$376='EDA and Analysis 5'!$D$74)*('Main data'!$D$2:$D$376='EDA and Analysis 5'!$C95),0),MATCH('EDA and Analysis 5'!L$75,'Main data'!$E$1:$AP$1,0))</f>
        <v>120.2</v>
      </c>
      <c r="M95" s="4" cm="1">
        <f t="array" ref="M95">INDEX('Main data'!$E$1:$AP$376,MATCH(1,('Main data'!$A$1:$A$376='EDA and Analysis 5'!$D$74)*('Main data'!$D$2:$D$376='EDA and Analysis 5'!$C95),0),MATCH('EDA and Analysis 5'!M$75,'Main data'!$E$1:$AP$1,0))</f>
        <v>195.6</v>
      </c>
      <c r="N95" s="4" cm="1">
        <f t="array" ref="N95">INDEX('Main data'!$E$1:$AP$376,MATCH(1,('Main data'!$A$1:$A$376='EDA and Analysis 5'!$D$74)*('Main data'!$D$2:$D$376='EDA and Analysis 5'!$C95),0),MATCH('EDA and Analysis 5'!N$75,'Main data'!$E$1:$AP$1,0))</f>
        <v>174.8</v>
      </c>
      <c r="O95" s="4" cm="1">
        <f t="array" ref="O95">INDEX('Main data'!$E$1:$AP$376,MATCH(1,('Main data'!$A$1:$A$376='EDA and Analysis 5'!$D$74)*('Main data'!$D$2:$D$376='EDA and Analysis 5'!$C95),0),MATCH('EDA and Analysis 5'!O$75,'Main data'!$E$1:$AP$1,0))</f>
        <v>184</v>
      </c>
      <c r="P95" s="4" cm="1">
        <f t="array" ref="P95">INDEX('Main data'!$E$1:$AP$376,MATCH(1,('Main data'!$A$1:$A$376='EDA and Analysis 5'!$D$74)*('Main data'!$D$2:$D$376='EDA and Analysis 5'!$C95),0),MATCH('EDA and Analysis 5'!P$75,'Main data'!$E$1:$AP$1,0))</f>
        <v>173.9</v>
      </c>
      <c r="Q95" s="4" cm="1">
        <f t="array" ref="Q95">INDEX('Main data'!$E$1:$AP$376,MATCH(1,('Main data'!$A$1:$A$376='EDA and Analysis 5'!$D$74)*('Main data'!$D$2:$D$376='EDA and Analysis 5'!$C95),0),MATCH('EDA and Analysis 5'!Q$75,'Main data'!$E$1:$AP$1,0))</f>
        <v>193.7</v>
      </c>
      <c r="R95" s="4" cm="1">
        <f t="array" ref="R95">INDEX('Main data'!$E$1:$AP$376,MATCH(1,('Main data'!$A$1:$A$376='EDA and Analysis 5'!$D$74)*('Main data'!$D$2:$D$376='EDA and Analysis 5'!$C95),0),MATCH('EDA and Analysis 5'!R$75,'Main data'!$E$1:$AP$1,0))</f>
        <v>183.2</v>
      </c>
      <c r="S95" s="4" cm="1">
        <f t="array" ref="S95">INDEX('Main data'!$E$1:$AP$376,MATCH(1,('Main data'!$A$1:$A$376='EDA and Analysis 5'!$D$74)*('Main data'!$D$2:$D$376='EDA and Analysis 5'!$C95),0),MATCH('EDA and Analysis 5'!S$75,'Main data'!$E$1:$AP$1,0))</f>
        <v>181.7</v>
      </c>
      <c r="T95" s="4" cm="1">
        <f t="array" ref="T95">INDEX('Main data'!$E$1:$AP$376,MATCH(1,('Main data'!$A$1:$A$376='EDA and Analysis 5'!$D$74)*('Main data'!$D$2:$D$376='EDA and Analysis 5'!$C95),0),MATCH('EDA and Analysis 5'!T$75,'Main data'!$E$1:$AP$1,0))</f>
        <v>183</v>
      </c>
      <c r="U95" s="4" cm="1">
        <f t="array" ref="U95">INDEX('Main data'!$E$1:$AP$376,MATCH(1,('Main data'!$A$1:$A$376='EDA and Analysis 5'!$D$74)*('Main data'!$D$2:$D$376='EDA and Analysis 5'!$C95),0),MATCH('EDA and Analysis 5'!U$75,'Main data'!$E$1:$AP$1,0))</f>
        <v>169</v>
      </c>
      <c r="V95" s="4" cm="1">
        <f t="array" ref="V95">INDEX('Main data'!$E$1:$AP$376,MATCH(1,('Main data'!$A$1:$A$376='EDA and Analysis 5'!$D$74)*('Main data'!$D$2:$D$376='EDA and Analysis 5'!$C95),0),MATCH('EDA and Analysis 5'!V$75,'Main data'!$E$1:$AP$1,0))</f>
        <v>179.1</v>
      </c>
      <c r="W95" s="4" cm="1">
        <f t="array" ref="W95">INDEX('Main data'!$E$1:$AP$376,MATCH(1,('Main data'!$A$1:$A$376='EDA and Analysis 5'!$D$74)*('Main data'!$D$2:$D$376='EDA and Analysis 5'!$C95),0),MATCH('EDA and Analysis 5'!W$75,'Main data'!$E$1:$AP$1,0))</f>
        <v>172.3</v>
      </c>
      <c r="X95" s="4" cm="1">
        <f t="array" ref="X95">INDEX('Main data'!$E$1:$AP$376,MATCH(1,('Main data'!$A$1:$A$376='EDA and Analysis 5'!$D$74)*('Main data'!$D$2:$D$376='EDA and Analysis 5'!$C95),0),MATCH('EDA and Analysis 5'!X$75,'Main data'!$E$1:$AP$1,0))</f>
        <v>179.4</v>
      </c>
      <c r="Y95" s="4" cm="1">
        <f t="array" ref="Y95">INDEX('Main data'!$E$1:$AP$376,MATCH(1,('Main data'!$A$1:$A$376='EDA and Analysis 5'!$D$74)*('Main data'!$D$2:$D$376='EDA and Analysis 5'!$C95),0),MATCH('EDA and Analysis 5'!Y$75,'Main data'!$E$1:$AP$1,0))</f>
        <v>166.6</v>
      </c>
      <c r="Z95" s="4" cm="1">
        <f t="array" ref="Z95">INDEX('Main data'!$E$1:$AP$376,MATCH(1,('Main data'!$A$1:$A$376='EDA and Analysis 5'!$D$74)*('Main data'!$D$2:$D$376='EDA and Analysis 5'!$C95),0),MATCH('EDA and Analysis 5'!Z$75,'Main data'!$E$1:$AP$1,0))</f>
        <v>169.3</v>
      </c>
      <c r="AA95" s="4" cm="1">
        <f t="array" ref="AA95">INDEX('Main data'!$E$1:$AP$376,MATCH(1,('Main data'!$A$1:$A$376='EDA and Analysis 5'!$D$74)*('Main data'!$D$2:$D$376='EDA and Analysis 5'!$C95),0),MATCH('EDA and Analysis 5'!AA$75,'Main data'!$E$1:$AP$1,0))</f>
        <v>175.7</v>
      </c>
      <c r="AB95" s="4" cm="1">
        <f t="array" ref="AB95">INDEX('Main data'!$E$1:$AP$376,MATCH(1,('Main data'!$A$1:$A$376='EDA and Analysis 5'!$D$74)*('Main data'!$D$2:$D$376='EDA and Analysis 5'!$C95),0),MATCH('EDA and Analysis 5'!AB$75,'Main data'!$E$1:$AP$1,0))</f>
        <v>171.1</v>
      </c>
      <c r="AC95" s="4" cm="1">
        <f t="array" ref="AC95">INDEX('Main data'!$E$1:$AP$376,MATCH(1,('Main data'!$A$1:$A$376='EDA and Analysis 5'!$D$74)*('Main data'!$D$2:$D$376='EDA and Analysis 5'!$C95),0),MATCH('EDA and Analysis 5'!AC$75,'Main data'!$E$1:$AP$1,0))</f>
        <v>172.6</v>
      </c>
      <c r="AD95" s="4" cm="1">
        <f t="array" ref="AD95">INDEX('Main data'!$E$1:$AP$376,MATCH(1,('Main data'!$A$1:$A$376='EDA and Analysis 5'!$D$74)*('Main data'!$D$2:$D$376='EDA and Analysis 5'!$C95),0),MATCH('EDA and Analysis 5'!AD$75,'Main data'!$E$1:$AP$1,0))</f>
        <v>175.3</v>
      </c>
      <c r="AE95" s="41">
        <v>9125.41</v>
      </c>
    </row>
    <row r="96" spans="3:31" ht="16.5" x14ac:dyDescent="0.25">
      <c r="C96" s="4" t="s">
        <v>293</v>
      </c>
      <c r="D96" s="4" cm="1">
        <f t="array" ref="D96">INDEX('Main data'!$E$1:$AP$376,MATCH(1,('Main data'!$A$1:$A$376='EDA and Analysis 5'!$D$74)*('Main data'!$D$2:$D$376='EDA and Analysis 5'!$C96),0),MATCH('EDA and Analysis 5'!D$75,'Main data'!$E$1:$AP$1,0))</f>
        <v>162.9</v>
      </c>
      <c r="E96" s="4" cm="1">
        <f t="array" ref="E96">INDEX('Main data'!$E$1:$AP$376,MATCH(1,('Main data'!$A$1:$A$376='EDA and Analysis 5'!$D$74)*('Main data'!$D$2:$D$376='EDA and Analysis 5'!$C96),0),MATCH('EDA and Analysis 5'!E$75,'Main data'!$E$1:$AP$1,0))</f>
        <v>206.7</v>
      </c>
      <c r="F96" s="4" cm="1">
        <f t="array" ref="F96">INDEX('Main data'!$E$1:$AP$376,MATCH(1,('Main data'!$A$1:$A$376='EDA and Analysis 5'!$D$74)*('Main data'!$D$2:$D$376='EDA and Analysis 5'!$C96),0),MATCH('EDA and Analysis 5'!F$75,'Main data'!$E$1:$AP$1,0))</f>
        <v>169</v>
      </c>
      <c r="G96" s="4" cm="1">
        <f t="array" ref="G96">INDEX('Main data'!$E$1:$AP$376,MATCH(1,('Main data'!$A$1:$A$376='EDA and Analysis 5'!$D$74)*('Main data'!$D$2:$D$376='EDA and Analysis 5'!$C96),0),MATCH('EDA and Analysis 5'!G$75,'Main data'!$E$1:$AP$1,0))</f>
        <v>169.5</v>
      </c>
      <c r="H96" s="4" cm="1">
        <f t="array" ref="H96">INDEX('Main data'!$E$1:$AP$376,MATCH(1,('Main data'!$A$1:$A$376='EDA and Analysis 5'!$D$74)*('Main data'!$D$2:$D$376='EDA and Analysis 5'!$C96),0),MATCH('EDA and Analysis 5'!H$75,'Main data'!$E$1:$AP$1,0))</f>
        <v>194.1</v>
      </c>
      <c r="I96" s="4" cm="1">
        <f t="array" ref="I96">INDEX('Main data'!$E$1:$AP$376,MATCH(1,('Main data'!$A$1:$A$376='EDA and Analysis 5'!$D$74)*('Main data'!$D$2:$D$376='EDA and Analysis 5'!$C96),0),MATCH('EDA and Analysis 5'!I$75,'Main data'!$E$1:$AP$1,0))</f>
        <v>164.1</v>
      </c>
      <c r="J96" s="4" cm="1">
        <f t="array" ref="J96">INDEX('Main data'!$E$1:$AP$376,MATCH(1,('Main data'!$A$1:$A$376='EDA and Analysis 5'!$D$74)*('Main data'!$D$2:$D$376='EDA and Analysis 5'!$C96),0),MATCH('EDA and Analysis 5'!J$75,'Main data'!$E$1:$AP$1,0))</f>
        <v>176.9</v>
      </c>
      <c r="K96" s="4" cm="1">
        <f t="array" ref="K96">INDEX('Main data'!$E$1:$AP$376,MATCH(1,('Main data'!$A$1:$A$376='EDA and Analysis 5'!$D$74)*('Main data'!$D$2:$D$376='EDA and Analysis 5'!$C96),0),MATCH('EDA and Analysis 5'!K$75,'Main data'!$E$1:$AP$1,0))</f>
        <v>169</v>
      </c>
      <c r="L96" s="4" cm="1">
        <f t="array" ref="L96">INDEX('Main data'!$E$1:$AP$376,MATCH(1,('Main data'!$A$1:$A$376='EDA and Analysis 5'!$D$74)*('Main data'!$D$2:$D$376='EDA and Analysis 5'!$C96),0),MATCH('EDA and Analysis 5'!L$75,'Main data'!$E$1:$AP$1,0))</f>
        <v>120.8</v>
      </c>
      <c r="M96" s="4" cm="1">
        <f t="array" ref="M96">INDEX('Main data'!$E$1:$AP$376,MATCH(1,('Main data'!$A$1:$A$376='EDA and Analysis 5'!$D$74)*('Main data'!$D$2:$D$376='EDA and Analysis 5'!$C96),0),MATCH('EDA and Analysis 5'!M$75,'Main data'!$E$1:$AP$1,0))</f>
        <v>199.1</v>
      </c>
      <c r="N96" s="4" cm="1">
        <f t="array" ref="N96">INDEX('Main data'!$E$1:$AP$376,MATCH(1,('Main data'!$A$1:$A$376='EDA and Analysis 5'!$D$74)*('Main data'!$D$2:$D$376='EDA and Analysis 5'!$C96),0),MATCH('EDA and Analysis 5'!N$75,'Main data'!$E$1:$AP$1,0))</f>
        <v>175.4</v>
      </c>
      <c r="O96" s="4" cm="1">
        <f t="array" ref="O96">INDEX('Main data'!$E$1:$AP$376,MATCH(1,('Main data'!$A$1:$A$376='EDA and Analysis 5'!$D$74)*('Main data'!$D$2:$D$376='EDA and Analysis 5'!$C96),0),MATCH('EDA and Analysis 5'!O$75,'Main data'!$E$1:$AP$1,0))</f>
        <v>184.8</v>
      </c>
      <c r="P96" s="4" cm="1">
        <f t="array" ref="P96">INDEX('Main data'!$E$1:$AP$376,MATCH(1,('Main data'!$A$1:$A$376='EDA and Analysis 5'!$D$74)*('Main data'!$D$2:$D$376='EDA and Analysis 5'!$C96),0),MATCH('EDA and Analysis 5'!P$75,'Main data'!$E$1:$AP$1,0))</f>
        <v>175.5</v>
      </c>
      <c r="Q96" s="4" cm="1">
        <f t="array" ref="Q96">INDEX('Main data'!$E$1:$AP$376,MATCH(1,('Main data'!$A$1:$A$376='EDA and Analysis 5'!$D$74)*('Main data'!$D$2:$D$376='EDA and Analysis 5'!$C96),0),MATCH('EDA and Analysis 5'!Q$75,'Main data'!$E$1:$AP$1,0))</f>
        <v>194.5</v>
      </c>
      <c r="R96" s="4" cm="1">
        <f t="array" ref="R96">INDEX('Main data'!$E$1:$AP$376,MATCH(1,('Main data'!$A$1:$A$376='EDA and Analysis 5'!$D$74)*('Main data'!$D$2:$D$376='EDA and Analysis 5'!$C96),0),MATCH('EDA and Analysis 5'!R$75,'Main data'!$E$1:$AP$1,0))</f>
        <v>184.7</v>
      </c>
      <c r="S96" s="4" cm="1">
        <f t="array" ref="S96">INDEX('Main data'!$E$1:$AP$376,MATCH(1,('Main data'!$A$1:$A$376='EDA and Analysis 5'!$D$74)*('Main data'!$D$2:$D$376='EDA and Analysis 5'!$C96),0),MATCH('EDA and Analysis 5'!S$75,'Main data'!$E$1:$AP$1,0))</f>
        <v>183.3</v>
      </c>
      <c r="T96" s="4" cm="1">
        <f t="array" ref="T96">INDEX('Main data'!$E$1:$AP$376,MATCH(1,('Main data'!$A$1:$A$376='EDA and Analysis 5'!$D$74)*('Main data'!$D$2:$D$376='EDA and Analysis 5'!$C96),0),MATCH('EDA and Analysis 5'!T$75,'Main data'!$E$1:$AP$1,0))</f>
        <v>184.5</v>
      </c>
      <c r="U96" s="4" cm="1">
        <f t="array" ref="U96">INDEX('Main data'!$E$1:$AP$376,MATCH(1,('Main data'!$A$1:$A$376='EDA and Analysis 5'!$D$74)*('Main data'!$D$2:$D$376='EDA and Analysis 5'!$C96),0),MATCH('EDA and Analysis 5'!U$75,'Main data'!$E$1:$AP$1,0))</f>
        <v>169.5</v>
      </c>
      <c r="V96" s="4" cm="1">
        <f t="array" ref="V96">INDEX('Main data'!$E$1:$AP$376,MATCH(1,('Main data'!$A$1:$A$376='EDA and Analysis 5'!$D$74)*('Main data'!$D$2:$D$376='EDA and Analysis 5'!$C96),0),MATCH('EDA and Analysis 5'!V$75,'Main data'!$E$1:$AP$1,0))</f>
        <v>179.7</v>
      </c>
      <c r="W96" s="4" cm="1">
        <f t="array" ref="W96">INDEX('Main data'!$E$1:$AP$376,MATCH(1,('Main data'!$A$1:$A$376='EDA and Analysis 5'!$D$74)*('Main data'!$D$2:$D$376='EDA and Analysis 5'!$C96),0),MATCH('EDA and Analysis 5'!W$75,'Main data'!$E$1:$AP$1,0))</f>
        <v>173.6</v>
      </c>
      <c r="X96" s="4" cm="1">
        <f t="array" ref="X96">INDEX('Main data'!$E$1:$AP$376,MATCH(1,('Main data'!$A$1:$A$376='EDA and Analysis 5'!$D$74)*('Main data'!$D$2:$D$376='EDA and Analysis 5'!$C96),0),MATCH('EDA and Analysis 5'!X$75,'Main data'!$E$1:$AP$1,0))</f>
        <v>180.2</v>
      </c>
      <c r="Y96" s="4" cm="1">
        <f t="array" ref="Y96">INDEX('Main data'!$E$1:$AP$376,MATCH(1,('Main data'!$A$1:$A$376='EDA and Analysis 5'!$D$74)*('Main data'!$D$2:$D$376='EDA and Analysis 5'!$C96),0),MATCH('EDA and Analysis 5'!Y$75,'Main data'!$E$1:$AP$1,0))</f>
        <v>166.9</v>
      </c>
      <c r="Z96" s="4" cm="1">
        <f t="array" ref="Z96">INDEX('Main data'!$E$1:$AP$376,MATCH(1,('Main data'!$A$1:$A$376='EDA and Analysis 5'!$D$74)*('Main data'!$D$2:$D$376='EDA and Analysis 5'!$C96),0),MATCH('EDA and Analysis 5'!Z$75,'Main data'!$E$1:$AP$1,0))</f>
        <v>170</v>
      </c>
      <c r="AA96" s="4" cm="1">
        <f t="array" ref="AA96">INDEX('Main data'!$E$1:$AP$376,MATCH(1,('Main data'!$A$1:$A$376='EDA and Analysis 5'!$D$74)*('Main data'!$D$2:$D$376='EDA and Analysis 5'!$C96),0),MATCH('EDA and Analysis 5'!AA$75,'Main data'!$E$1:$AP$1,0))</f>
        <v>176.2</v>
      </c>
      <c r="AB96" s="4" cm="1">
        <f t="array" ref="AB96">INDEX('Main data'!$E$1:$AP$376,MATCH(1,('Main data'!$A$1:$A$376='EDA and Analysis 5'!$D$74)*('Main data'!$D$2:$D$376='EDA and Analysis 5'!$C96),0),MATCH('EDA and Analysis 5'!AB$75,'Main data'!$E$1:$AP$1,0))</f>
        <v>170.8</v>
      </c>
      <c r="AC96" s="4" cm="1">
        <f t="array" ref="AC96">INDEX('Main data'!$E$1:$AP$376,MATCH(1,('Main data'!$A$1:$A$376='EDA and Analysis 5'!$D$74)*('Main data'!$D$2:$D$376='EDA and Analysis 5'!$C96),0),MATCH('EDA and Analysis 5'!AC$75,'Main data'!$E$1:$AP$1,0))</f>
        <v>173.1</v>
      </c>
      <c r="AD96" s="4" cm="1">
        <f t="array" ref="AD96">INDEX('Main data'!$E$1:$AP$376,MATCH(1,('Main data'!$A$1:$A$376='EDA and Analysis 5'!$D$74)*('Main data'!$D$2:$D$376='EDA and Analysis 5'!$C96),0),MATCH('EDA and Analysis 5'!AD$75,'Main data'!$E$1:$AP$1,0))</f>
        <v>176.4</v>
      </c>
      <c r="AE96" s="41">
        <v>8301.36</v>
      </c>
    </row>
    <row r="97" spans="3:31" ht="16.5" x14ac:dyDescent="0.25">
      <c r="C97" s="4" t="s">
        <v>294</v>
      </c>
      <c r="D97" s="4" cm="1">
        <f t="array" ref="D97">INDEX('Main data'!$E$1:$AP$376,MATCH(1,('Main data'!$A$1:$A$376='EDA and Analysis 5'!$D$74)*('Main data'!$D$2:$D$376='EDA and Analysis 5'!$C97),0),MATCH('EDA and Analysis 5'!D$75,'Main data'!$E$1:$AP$1,0))</f>
        <v>164.7</v>
      </c>
      <c r="E97" s="4" cm="1">
        <f t="array" ref="E97">INDEX('Main data'!$E$1:$AP$376,MATCH(1,('Main data'!$A$1:$A$376='EDA and Analysis 5'!$D$74)*('Main data'!$D$2:$D$376='EDA and Analysis 5'!$C97),0),MATCH('EDA and Analysis 5'!E$75,'Main data'!$E$1:$AP$1,0))</f>
        <v>208.8</v>
      </c>
      <c r="F97" s="4" cm="1">
        <f t="array" ref="F97">INDEX('Main data'!$E$1:$AP$376,MATCH(1,('Main data'!$A$1:$A$376='EDA and Analysis 5'!$D$74)*('Main data'!$D$2:$D$376='EDA and Analysis 5'!$C97),0),MATCH('EDA and Analysis 5'!F$75,'Main data'!$E$1:$AP$1,0))</f>
        <v>170.3</v>
      </c>
      <c r="G97" s="4" cm="1">
        <f t="array" ref="G97">INDEX('Main data'!$E$1:$AP$376,MATCH(1,('Main data'!$A$1:$A$376='EDA and Analysis 5'!$D$74)*('Main data'!$D$2:$D$376='EDA and Analysis 5'!$C97),0),MATCH('EDA and Analysis 5'!G$75,'Main data'!$E$1:$AP$1,0))</f>
        <v>170.9</v>
      </c>
      <c r="H97" s="4" cm="1">
        <f t="array" ref="H97">INDEX('Main data'!$E$1:$AP$376,MATCH(1,('Main data'!$A$1:$A$376='EDA and Analysis 5'!$D$74)*('Main data'!$D$2:$D$376='EDA and Analysis 5'!$C97),0),MATCH('EDA and Analysis 5'!H$75,'Main data'!$E$1:$AP$1,0))</f>
        <v>191.6</v>
      </c>
      <c r="I97" s="4" cm="1">
        <f t="array" ref="I97">INDEX('Main data'!$E$1:$AP$376,MATCH(1,('Main data'!$A$1:$A$376='EDA and Analysis 5'!$D$74)*('Main data'!$D$2:$D$376='EDA and Analysis 5'!$C97),0),MATCH('EDA and Analysis 5'!I$75,'Main data'!$E$1:$AP$1,0))</f>
        <v>162.19999999999999</v>
      </c>
      <c r="J97" s="4" cm="1">
        <f t="array" ref="J97">INDEX('Main data'!$E$1:$AP$376,MATCH(1,('Main data'!$A$1:$A$376='EDA and Analysis 5'!$D$74)*('Main data'!$D$2:$D$376='EDA and Analysis 5'!$C97),0),MATCH('EDA and Analysis 5'!J$75,'Main data'!$E$1:$AP$1,0))</f>
        <v>184.8</v>
      </c>
      <c r="K97" s="4" cm="1">
        <f t="array" ref="K97">INDEX('Main data'!$E$1:$AP$376,MATCH(1,('Main data'!$A$1:$A$376='EDA and Analysis 5'!$D$74)*('Main data'!$D$2:$D$376='EDA and Analysis 5'!$C97),0),MATCH('EDA and Analysis 5'!K$75,'Main data'!$E$1:$AP$1,0))</f>
        <v>169.7</v>
      </c>
      <c r="L97" s="4" cm="1">
        <f t="array" ref="L97">INDEX('Main data'!$E$1:$AP$376,MATCH(1,('Main data'!$A$1:$A$376='EDA and Analysis 5'!$D$74)*('Main data'!$D$2:$D$376='EDA and Analysis 5'!$C97),0),MATCH('EDA and Analysis 5'!L$75,'Main data'!$E$1:$AP$1,0))</f>
        <v>121.1</v>
      </c>
      <c r="M97" s="4" cm="1">
        <f t="array" ref="M97">INDEX('Main data'!$E$1:$AP$376,MATCH(1,('Main data'!$A$1:$A$376='EDA and Analysis 5'!$D$74)*('Main data'!$D$2:$D$376='EDA and Analysis 5'!$C97),0),MATCH('EDA and Analysis 5'!M$75,'Main data'!$E$1:$AP$1,0))</f>
        <v>201.6</v>
      </c>
      <c r="N97" s="4" cm="1">
        <f t="array" ref="N97">INDEX('Main data'!$E$1:$AP$376,MATCH(1,('Main data'!$A$1:$A$376='EDA and Analysis 5'!$D$74)*('Main data'!$D$2:$D$376='EDA and Analysis 5'!$C97),0),MATCH('EDA and Analysis 5'!N$75,'Main data'!$E$1:$AP$1,0))</f>
        <v>175.8</v>
      </c>
      <c r="O97" s="4" cm="1">
        <f t="array" ref="O97">INDEX('Main data'!$E$1:$AP$376,MATCH(1,('Main data'!$A$1:$A$376='EDA and Analysis 5'!$D$74)*('Main data'!$D$2:$D$376='EDA and Analysis 5'!$C97),0),MATCH('EDA and Analysis 5'!O$75,'Main data'!$E$1:$AP$1,0))</f>
        <v>185.6</v>
      </c>
      <c r="P97" s="4" cm="1">
        <f t="array" ref="P97">INDEX('Main data'!$E$1:$AP$376,MATCH(1,('Main data'!$A$1:$A$376='EDA and Analysis 5'!$D$74)*('Main data'!$D$2:$D$376='EDA and Analysis 5'!$C97),0),MATCH('EDA and Analysis 5'!P$75,'Main data'!$E$1:$AP$1,0))</f>
        <v>177.4</v>
      </c>
      <c r="Q97" s="4" cm="1">
        <f t="array" ref="Q97">INDEX('Main data'!$E$1:$AP$376,MATCH(1,('Main data'!$A$1:$A$376='EDA and Analysis 5'!$D$74)*('Main data'!$D$2:$D$376='EDA and Analysis 5'!$C97),0),MATCH('EDA and Analysis 5'!Q$75,'Main data'!$E$1:$AP$1,0))</f>
        <v>194.9</v>
      </c>
      <c r="R97" s="4" cm="1">
        <f t="array" ref="R97">INDEX('Main data'!$E$1:$AP$376,MATCH(1,('Main data'!$A$1:$A$376='EDA and Analysis 5'!$D$74)*('Main data'!$D$2:$D$376='EDA and Analysis 5'!$C97),0),MATCH('EDA and Analysis 5'!R$75,'Main data'!$E$1:$AP$1,0))</f>
        <v>186.1</v>
      </c>
      <c r="S97" s="4" cm="1">
        <f t="array" ref="S97">INDEX('Main data'!$E$1:$AP$376,MATCH(1,('Main data'!$A$1:$A$376='EDA and Analysis 5'!$D$74)*('Main data'!$D$2:$D$376='EDA and Analysis 5'!$C97),0),MATCH('EDA and Analysis 5'!S$75,'Main data'!$E$1:$AP$1,0))</f>
        <v>184.4</v>
      </c>
      <c r="T97" s="4" cm="1">
        <f t="array" ref="T97">INDEX('Main data'!$E$1:$AP$376,MATCH(1,('Main data'!$A$1:$A$376='EDA and Analysis 5'!$D$74)*('Main data'!$D$2:$D$376='EDA and Analysis 5'!$C97),0),MATCH('EDA and Analysis 5'!T$75,'Main data'!$E$1:$AP$1,0))</f>
        <v>185.9</v>
      </c>
      <c r="U97" s="4" cm="1">
        <f t="array" ref="U97">INDEX('Main data'!$E$1:$AP$376,MATCH(1,('Main data'!$A$1:$A$376='EDA and Analysis 5'!$D$74)*('Main data'!$D$2:$D$376='EDA and Analysis 5'!$C97),0),MATCH('EDA and Analysis 5'!U$75,'Main data'!$E$1:$AP$1,0))</f>
        <v>171.2</v>
      </c>
      <c r="V97" s="4" cm="1">
        <f t="array" ref="V97">INDEX('Main data'!$E$1:$AP$376,MATCH(1,('Main data'!$A$1:$A$376='EDA and Analysis 5'!$D$74)*('Main data'!$D$2:$D$376='EDA and Analysis 5'!$C97),0),MATCH('EDA and Analysis 5'!V$75,'Main data'!$E$1:$AP$1,0))</f>
        <v>180.8</v>
      </c>
      <c r="W97" s="4" cm="1">
        <f t="array" ref="W97">INDEX('Main data'!$E$1:$AP$376,MATCH(1,('Main data'!$A$1:$A$376='EDA and Analysis 5'!$D$74)*('Main data'!$D$2:$D$376='EDA and Analysis 5'!$C97),0),MATCH('EDA and Analysis 5'!W$75,'Main data'!$E$1:$AP$1,0))</f>
        <v>174.4</v>
      </c>
      <c r="X97" s="4" cm="1">
        <f t="array" ref="X97">INDEX('Main data'!$E$1:$AP$376,MATCH(1,('Main data'!$A$1:$A$376='EDA and Analysis 5'!$D$74)*('Main data'!$D$2:$D$376='EDA and Analysis 5'!$C97),0),MATCH('EDA and Analysis 5'!X$75,'Main data'!$E$1:$AP$1,0))</f>
        <v>181.2</v>
      </c>
      <c r="Y97" s="4" cm="1">
        <f t="array" ref="Y97">INDEX('Main data'!$E$1:$AP$376,MATCH(1,('Main data'!$A$1:$A$376='EDA and Analysis 5'!$D$74)*('Main data'!$D$2:$D$376='EDA and Analysis 5'!$C97),0),MATCH('EDA and Analysis 5'!Y$75,'Main data'!$E$1:$AP$1,0))</f>
        <v>167.4</v>
      </c>
      <c r="Z97" s="4" cm="1">
        <f t="array" ref="Z97">INDEX('Main data'!$E$1:$AP$376,MATCH(1,('Main data'!$A$1:$A$376='EDA and Analysis 5'!$D$74)*('Main data'!$D$2:$D$376='EDA and Analysis 5'!$C97),0),MATCH('EDA and Analysis 5'!Z$75,'Main data'!$E$1:$AP$1,0))</f>
        <v>170.6</v>
      </c>
      <c r="AA97" s="4" cm="1">
        <f t="array" ref="AA97">INDEX('Main data'!$E$1:$AP$376,MATCH(1,('Main data'!$A$1:$A$376='EDA and Analysis 5'!$D$74)*('Main data'!$D$2:$D$376='EDA and Analysis 5'!$C97),0),MATCH('EDA and Analysis 5'!AA$75,'Main data'!$E$1:$AP$1,0))</f>
        <v>176.5</v>
      </c>
      <c r="AB97" s="4" cm="1">
        <f t="array" ref="AB97">INDEX('Main data'!$E$1:$AP$376,MATCH(1,('Main data'!$A$1:$A$376='EDA and Analysis 5'!$D$74)*('Main data'!$D$2:$D$376='EDA and Analysis 5'!$C97),0),MATCH('EDA and Analysis 5'!AB$75,'Main data'!$E$1:$AP$1,0))</f>
        <v>172</v>
      </c>
      <c r="AC97" s="4" cm="1">
        <f t="array" ref="AC97">INDEX('Main data'!$E$1:$AP$376,MATCH(1,('Main data'!$A$1:$A$376='EDA and Analysis 5'!$D$74)*('Main data'!$D$2:$D$376='EDA and Analysis 5'!$C97),0),MATCH('EDA and Analysis 5'!AC$75,'Main data'!$E$1:$AP$1,0))</f>
        <v>173.9</v>
      </c>
      <c r="AD97" s="4" cm="1">
        <f t="array" ref="AD97">INDEX('Main data'!$E$1:$AP$376,MATCH(1,('Main data'!$A$1:$A$376='EDA and Analysis 5'!$D$74)*('Main data'!$D$2:$D$376='EDA and Analysis 5'!$C97),0),MATCH('EDA and Analysis 5'!AD$75,'Main data'!$E$1:$AP$1,0))</f>
        <v>177.9</v>
      </c>
      <c r="AE97" s="41">
        <v>9124.49</v>
      </c>
    </row>
    <row r="98" spans="3:31" ht="16.5" x14ac:dyDescent="0.25">
      <c r="C98" s="4" t="s">
        <v>295</v>
      </c>
      <c r="D98" s="4" cm="1">
        <f t="array" ref="D98">INDEX('Main data'!$E$1:$AP$376,MATCH(1,('Main data'!$A$1:$A$376='EDA and Analysis 5'!$D$74)*('Main data'!$D$2:$D$376='EDA and Analysis 5'!$C98),0),MATCH('EDA and Analysis 5'!D$75,'Main data'!$E$1:$AP$1,0))</f>
        <v>166.9</v>
      </c>
      <c r="E98" s="4" cm="1">
        <f t="array" ref="E98">INDEX('Main data'!$E$1:$AP$376,MATCH(1,('Main data'!$A$1:$A$376='EDA and Analysis 5'!$D$74)*('Main data'!$D$2:$D$376='EDA and Analysis 5'!$C98),0),MATCH('EDA and Analysis 5'!E$75,'Main data'!$E$1:$AP$1,0))</f>
        <v>207.2</v>
      </c>
      <c r="F98" s="4" cm="1">
        <f t="array" ref="F98">INDEX('Main data'!$E$1:$AP$376,MATCH(1,('Main data'!$A$1:$A$376='EDA and Analysis 5'!$D$74)*('Main data'!$D$2:$D$376='EDA and Analysis 5'!$C98),0),MATCH('EDA and Analysis 5'!F$75,'Main data'!$E$1:$AP$1,0))</f>
        <v>180.2</v>
      </c>
      <c r="G98" s="4" cm="1">
        <f t="array" ref="G98">INDEX('Main data'!$E$1:$AP$376,MATCH(1,('Main data'!$A$1:$A$376='EDA and Analysis 5'!$D$74)*('Main data'!$D$2:$D$376='EDA and Analysis 5'!$C98),0),MATCH('EDA and Analysis 5'!G$75,'Main data'!$E$1:$AP$1,0))</f>
        <v>172.3</v>
      </c>
      <c r="H98" s="4" cm="1">
        <f t="array" ref="H98">INDEX('Main data'!$E$1:$AP$376,MATCH(1,('Main data'!$A$1:$A$376='EDA and Analysis 5'!$D$74)*('Main data'!$D$2:$D$376='EDA and Analysis 5'!$C98),0),MATCH('EDA and Analysis 5'!H$75,'Main data'!$E$1:$AP$1,0))</f>
        <v>194</v>
      </c>
      <c r="I98" s="4" cm="1">
        <f t="array" ref="I98">INDEX('Main data'!$E$1:$AP$376,MATCH(1,('Main data'!$A$1:$A$376='EDA and Analysis 5'!$D$74)*('Main data'!$D$2:$D$376='EDA and Analysis 5'!$C98),0),MATCH('EDA and Analysis 5'!I$75,'Main data'!$E$1:$AP$1,0))</f>
        <v>159.1</v>
      </c>
      <c r="J98" s="4" cm="1">
        <f t="array" ref="J98">INDEX('Main data'!$E$1:$AP$376,MATCH(1,('Main data'!$A$1:$A$376='EDA and Analysis 5'!$D$74)*('Main data'!$D$2:$D$376='EDA and Analysis 5'!$C98),0),MATCH('EDA and Analysis 5'!J$75,'Main data'!$E$1:$AP$1,0))</f>
        <v>171.6</v>
      </c>
      <c r="K98" s="4" cm="1">
        <f t="array" ref="K98">INDEX('Main data'!$E$1:$AP$376,MATCH(1,('Main data'!$A$1:$A$376='EDA and Analysis 5'!$D$74)*('Main data'!$D$2:$D$376='EDA and Analysis 5'!$C98),0),MATCH('EDA and Analysis 5'!K$75,'Main data'!$E$1:$AP$1,0))</f>
        <v>170.2</v>
      </c>
      <c r="L98" s="4" cm="1">
        <f t="array" ref="L98">INDEX('Main data'!$E$1:$AP$376,MATCH(1,('Main data'!$A$1:$A$376='EDA and Analysis 5'!$D$74)*('Main data'!$D$2:$D$376='EDA and Analysis 5'!$C98),0),MATCH('EDA and Analysis 5'!L$75,'Main data'!$E$1:$AP$1,0))</f>
        <v>121.5</v>
      </c>
      <c r="M98" s="4" cm="1">
        <f t="array" ref="M98">INDEX('Main data'!$E$1:$AP$376,MATCH(1,('Main data'!$A$1:$A$376='EDA and Analysis 5'!$D$74)*('Main data'!$D$2:$D$376='EDA and Analysis 5'!$C98),0),MATCH('EDA and Analysis 5'!M$75,'Main data'!$E$1:$AP$1,0))</f>
        <v>204.8</v>
      </c>
      <c r="N98" s="4" cm="1">
        <f t="array" ref="N98">INDEX('Main data'!$E$1:$AP$376,MATCH(1,('Main data'!$A$1:$A$376='EDA and Analysis 5'!$D$74)*('Main data'!$D$2:$D$376='EDA and Analysis 5'!$C98),0),MATCH('EDA and Analysis 5'!N$75,'Main data'!$E$1:$AP$1,0))</f>
        <v>176.4</v>
      </c>
      <c r="O98" s="4" cm="1">
        <f t="array" ref="O98">INDEX('Main data'!$E$1:$AP$376,MATCH(1,('Main data'!$A$1:$A$376='EDA and Analysis 5'!$D$74)*('Main data'!$D$2:$D$376='EDA and Analysis 5'!$C98),0),MATCH('EDA and Analysis 5'!O$75,'Main data'!$E$1:$AP$1,0))</f>
        <v>186.9</v>
      </c>
      <c r="P98" s="4" cm="1">
        <f t="array" ref="P98">INDEX('Main data'!$E$1:$AP$376,MATCH(1,('Main data'!$A$1:$A$376='EDA and Analysis 5'!$D$74)*('Main data'!$D$2:$D$376='EDA and Analysis 5'!$C98),0),MATCH('EDA and Analysis 5'!P$75,'Main data'!$E$1:$AP$1,0))</f>
        <v>176.6</v>
      </c>
      <c r="Q98" s="4" cm="1">
        <f t="array" ref="Q98">INDEX('Main data'!$E$1:$AP$376,MATCH(1,('Main data'!$A$1:$A$376='EDA and Analysis 5'!$D$74)*('Main data'!$D$2:$D$376='EDA and Analysis 5'!$C98),0),MATCH('EDA and Analysis 5'!Q$75,'Main data'!$E$1:$AP$1,0))</f>
        <v>195.5</v>
      </c>
      <c r="R98" s="4" cm="1">
        <f t="array" ref="R98">INDEX('Main data'!$E$1:$AP$376,MATCH(1,('Main data'!$A$1:$A$376='EDA and Analysis 5'!$D$74)*('Main data'!$D$2:$D$376='EDA and Analysis 5'!$C98),0),MATCH('EDA and Analysis 5'!R$75,'Main data'!$E$1:$AP$1,0))</f>
        <v>187.2</v>
      </c>
      <c r="S98" s="4" cm="1">
        <f t="array" ref="S98">INDEX('Main data'!$E$1:$AP$376,MATCH(1,('Main data'!$A$1:$A$376='EDA and Analysis 5'!$D$74)*('Main data'!$D$2:$D$376='EDA and Analysis 5'!$C98),0),MATCH('EDA and Analysis 5'!S$75,'Main data'!$E$1:$AP$1,0))</f>
        <v>185.2</v>
      </c>
      <c r="T98" s="4" cm="1">
        <f t="array" ref="T98">INDEX('Main data'!$E$1:$AP$376,MATCH(1,('Main data'!$A$1:$A$376='EDA and Analysis 5'!$D$74)*('Main data'!$D$2:$D$376='EDA and Analysis 5'!$C98),0),MATCH('EDA and Analysis 5'!T$75,'Main data'!$E$1:$AP$1,0))</f>
        <v>186.9</v>
      </c>
      <c r="U98" s="4" cm="1">
        <f t="array" ref="U98">INDEX('Main data'!$E$1:$AP$376,MATCH(1,('Main data'!$A$1:$A$376='EDA and Analysis 5'!$D$74)*('Main data'!$D$2:$D$376='EDA and Analysis 5'!$C98),0),MATCH('EDA and Analysis 5'!U$75,'Main data'!$E$1:$AP$1,0))</f>
        <v>171.8</v>
      </c>
      <c r="V98" s="4" cm="1">
        <f t="array" ref="V98">INDEX('Main data'!$E$1:$AP$376,MATCH(1,('Main data'!$A$1:$A$376='EDA and Analysis 5'!$D$74)*('Main data'!$D$2:$D$376='EDA and Analysis 5'!$C98),0),MATCH('EDA and Analysis 5'!V$75,'Main data'!$E$1:$AP$1,0))</f>
        <v>181.9</v>
      </c>
      <c r="W98" s="4" cm="1">
        <f t="array" ref="W98">INDEX('Main data'!$E$1:$AP$376,MATCH(1,('Main data'!$A$1:$A$376='EDA and Analysis 5'!$D$74)*('Main data'!$D$2:$D$376='EDA and Analysis 5'!$C98),0),MATCH('EDA and Analysis 5'!W$75,'Main data'!$E$1:$AP$1,0))</f>
        <v>175.5</v>
      </c>
      <c r="X98" s="4" cm="1">
        <f t="array" ref="X98">INDEX('Main data'!$E$1:$AP$376,MATCH(1,('Main data'!$A$1:$A$376='EDA and Analysis 5'!$D$74)*('Main data'!$D$2:$D$376='EDA and Analysis 5'!$C98),0),MATCH('EDA and Analysis 5'!X$75,'Main data'!$E$1:$AP$1,0))</f>
        <v>182.3</v>
      </c>
      <c r="Y98" s="4" cm="1">
        <f t="array" ref="Y98">INDEX('Main data'!$E$1:$AP$376,MATCH(1,('Main data'!$A$1:$A$376='EDA and Analysis 5'!$D$74)*('Main data'!$D$2:$D$376='EDA and Analysis 5'!$C98),0),MATCH('EDA and Analysis 5'!Y$75,'Main data'!$E$1:$AP$1,0))</f>
        <v>167.5</v>
      </c>
      <c r="Z98" s="4" cm="1">
        <f t="array" ref="Z98">INDEX('Main data'!$E$1:$AP$376,MATCH(1,('Main data'!$A$1:$A$376='EDA and Analysis 5'!$D$74)*('Main data'!$D$2:$D$376='EDA and Analysis 5'!$C98),0),MATCH('EDA and Analysis 5'!Z$75,'Main data'!$E$1:$AP$1,0))</f>
        <v>170.8</v>
      </c>
      <c r="AA98" s="4" cm="1">
        <f t="array" ref="AA98">INDEX('Main data'!$E$1:$AP$376,MATCH(1,('Main data'!$A$1:$A$376='EDA and Analysis 5'!$D$74)*('Main data'!$D$2:$D$376='EDA and Analysis 5'!$C98),0),MATCH('EDA and Analysis 5'!AA$75,'Main data'!$E$1:$AP$1,0))</f>
        <v>176.9</v>
      </c>
      <c r="AB98" s="4" cm="1">
        <f t="array" ref="AB98">INDEX('Main data'!$E$1:$AP$376,MATCH(1,('Main data'!$A$1:$A$376='EDA and Analysis 5'!$D$74)*('Main data'!$D$2:$D$376='EDA and Analysis 5'!$C98),0),MATCH('EDA and Analysis 5'!AB$75,'Main data'!$E$1:$AP$1,0))</f>
        <v>173.4</v>
      </c>
      <c r="AC98" s="4" cm="1">
        <f t="array" ref="AC98">INDEX('Main data'!$E$1:$AP$376,MATCH(1,('Main data'!$A$1:$A$376='EDA and Analysis 5'!$D$74)*('Main data'!$D$2:$D$376='EDA and Analysis 5'!$C98),0),MATCH('EDA and Analysis 5'!AC$75,'Main data'!$E$1:$AP$1,0))</f>
        <v>174.6</v>
      </c>
      <c r="AD98" s="4" cm="1">
        <f t="array" ref="AD98">INDEX('Main data'!$E$1:$AP$376,MATCH(1,('Main data'!$A$1:$A$376='EDA and Analysis 5'!$D$74)*('Main data'!$D$2:$D$376='EDA and Analysis 5'!$C98),0),MATCH('EDA and Analysis 5'!AD$75,'Main data'!$E$1:$AP$1,0))</f>
        <v>177.8</v>
      </c>
      <c r="AE98" s="41">
        <v>8470.56</v>
      </c>
    </row>
    <row r="99" spans="3:31" ht="16.5" x14ac:dyDescent="0.25">
      <c r="C99" s="4" t="s">
        <v>296</v>
      </c>
      <c r="D99" s="4" cm="1">
        <f t="array" ref="D99">INDEX('Main data'!$E$1:$AP$376,MATCH(1,('Main data'!$A$1:$A$376='EDA and Analysis 5'!$D$74)*('Main data'!$D$2:$D$376='EDA and Analysis 5'!$C99),0),MATCH('EDA and Analysis 5'!D$75,'Main data'!$E$1:$AP$1,0))</f>
        <v>168.8</v>
      </c>
      <c r="E99" s="4" cm="1">
        <f t="array" ref="E99">INDEX('Main data'!$E$1:$AP$376,MATCH(1,('Main data'!$A$1:$A$376='EDA and Analysis 5'!$D$74)*('Main data'!$D$2:$D$376='EDA and Analysis 5'!$C99),0),MATCH('EDA and Analysis 5'!E$75,'Main data'!$E$1:$AP$1,0))</f>
        <v>206.9</v>
      </c>
      <c r="F99" s="4" cm="1">
        <f t="array" ref="F99">INDEX('Main data'!$E$1:$AP$376,MATCH(1,('Main data'!$A$1:$A$376='EDA and Analysis 5'!$D$74)*('Main data'!$D$2:$D$376='EDA and Analysis 5'!$C99),0),MATCH('EDA and Analysis 5'!F$75,'Main data'!$E$1:$AP$1,0))</f>
        <v>189.1</v>
      </c>
      <c r="G99" s="4" cm="1">
        <f t="array" ref="G99">INDEX('Main data'!$E$1:$AP$376,MATCH(1,('Main data'!$A$1:$A$376='EDA and Analysis 5'!$D$74)*('Main data'!$D$2:$D$376='EDA and Analysis 5'!$C99),0),MATCH('EDA and Analysis 5'!G$75,'Main data'!$E$1:$AP$1,0))</f>
        <v>173.4</v>
      </c>
      <c r="H99" s="4" cm="1">
        <f t="array" ref="H99">INDEX('Main data'!$E$1:$AP$376,MATCH(1,('Main data'!$A$1:$A$376='EDA and Analysis 5'!$D$74)*('Main data'!$D$2:$D$376='EDA and Analysis 5'!$C99),0),MATCH('EDA and Analysis 5'!H$75,'Main data'!$E$1:$AP$1,0))</f>
        <v>193.9</v>
      </c>
      <c r="I99" s="4" cm="1">
        <f t="array" ref="I99">INDEX('Main data'!$E$1:$AP$376,MATCH(1,('Main data'!$A$1:$A$376='EDA and Analysis 5'!$D$74)*('Main data'!$D$2:$D$376='EDA and Analysis 5'!$C99),0),MATCH('EDA and Analysis 5'!I$75,'Main data'!$E$1:$AP$1,0))</f>
        <v>156.69999999999999</v>
      </c>
      <c r="J99" s="4" cm="1">
        <f t="array" ref="J99">INDEX('Main data'!$E$1:$AP$376,MATCH(1,('Main data'!$A$1:$A$376='EDA and Analysis 5'!$D$74)*('Main data'!$D$2:$D$376='EDA and Analysis 5'!$C99),0),MATCH('EDA and Analysis 5'!J$75,'Main data'!$E$1:$AP$1,0))</f>
        <v>150.19999999999999</v>
      </c>
      <c r="K99" s="4" cm="1">
        <f t="array" ref="K99">INDEX('Main data'!$E$1:$AP$376,MATCH(1,('Main data'!$A$1:$A$376='EDA and Analysis 5'!$D$74)*('Main data'!$D$2:$D$376='EDA and Analysis 5'!$C99),0),MATCH('EDA and Analysis 5'!K$75,'Main data'!$E$1:$AP$1,0))</f>
        <v>170.5</v>
      </c>
      <c r="L99" s="4" cm="1">
        <f t="array" ref="L99">INDEX('Main data'!$E$1:$AP$376,MATCH(1,('Main data'!$A$1:$A$376='EDA and Analysis 5'!$D$74)*('Main data'!$D$2:$D$376='EDA and Analysis 5'!$C99),0),MATCH('EDA and Analysis 5'!L$75,'Main data'!$E$1:$AP$1,0))</f>
        <v>121.2</v>
      </c>
      <c r="M99" s="4" cm="1">
        <f t="array" ref="M99">INDEX('Main data'!$E$1:$AP$376,MATCH(1,('Main data'!$A$1:$A$376='EDA and Analysis 5'!$D$74)*('Main data'!$D$2:$D$376='EDA and Analysis 5'!$C99),0),MATCH('EDA and Analysis 5'!M$75,'Main data'!$E$1:$AP$1,0))</f>
        <v>207.5</v>
      </c>
      <c r="N99" s="4" cm="1">
        <f t="array" ref="N99">INDEX('Main data'!$E$1:$AP$376,MATCH(1,('Main data'!$A$1:$A$376='EDA and Analysis 5'!$D$74)*('Main data'!$D$2:$D$376='EDA and Analysis 5'!$C99),0),MATCH('EDA and Analysis 5'!N$75,'Main data'!$E$1:$AP$1,0))</f>
        <v>176.8</v>
      </c>
      <c r="O99" s="4" cm="1">
        <f t="array" ref="O99">INDEX('Main data'!$E$1:$AP$376,MATCH(1,('Main data'!$A$1:$A$376='EDA and Analysis 5'!$D$74)*('Main data'!$D$2:$D$376='EDA and Analysis 5'!$C99),0),MATCH('EDA and Analysis 5'!O$75,'Main data'!$E$1:$AP$1,0))</f>
        <v>187.7</v>
      </c>
      <c r="P99" s="4" cm="1">
        <f t="array" ref="P99">INDEX('Main data'!$E$1:$AP$376,MATCH(1,('Main data'!$A$1:$A$376='EDA and Analysis 5'!$D$74)*('Main data'!$D$2:$D$376='EDA and Analysis 5'!$C99),0),MATCH('EDA and Analysis 5'!P$75,'Main data'!$E$1:$AP$1,0))</f>
        <v>174.4</v>
      </c>
      <c r="Q99" s="4" cm="1">
        <f t="array" ref="Q99">INDEX('Main data'!$E$1:$AP$376,MATCH(1,('Main data'!$A$1:$A$376='EDA and Analysis 5'!$D$74)*('Main data'!$D$2:$D$376='EDA and Analysis 5'!$C99),0),MATCH('EDA and Analysis 5'!Q$75,'Main data'!$E$1:$AP$1,0))</f>
        <v>195.9</v>
      </c>
      <c r="R99" s="4" cm="1">
        <f t="array" ref="R99">INDEX('Main data'!$E$1:$AP$376,MATCH(1,('Main data'!$A$1:$A$376='EDA and Analysis 5'!$D$74)*('Main data'!$D$2:$D$376='EDA and Analysis 5'!$C99),0),MATCH('EDA and Analysis 5'!R$75,'Main data'!$E$1:$AP$1,0))</f>
        <v>188.1</v>
      </c>
      <c r="S99" s="4" cm="1">
        <f t="array" ref="S99">INDEX('Main data'!$E$1:$AP$376,MATCH(1,('Main data'!$A$1:$A$376='EDA and Analysis 5'!$D$74)*('Main data'!$D$2:$D$376='EDA and Analysis 5'!$C99),0),MATCH('EDA and Analysis 5'!S$75,'Main data'!$E$1:$AP$1,0))</f>
        <v>185.9</v>
      </c>
      <c r="T99" s="4" cm="1">
        <f t="array" ref="T99">INDEX('Main data'!$E$1:$AP$376,MATCH(1,('Main data'!$A$1:$A$376='EDA and Analysis 5'!$D$74)*('Main data'!$D$2:$D$376='EDA and Analysis 5'!$C99),0),MATCH('EDA and Analysis 5'!T$75,'Main data'!$E$1:$AP$1,0))</f>
        <v>187.8</v>
      </c>
      <c r="U99" s="4" cm="1">
        <f t="array" ref="U99">INDEX('Main data'!$E$1:$AP$376,MATCH(1,('Main data'!$A$1:$A$376='EDA and Analysis 5'!$D$74)*('Main data'!$D$2:$D$376='EDA and Analysis 5'!$C99),0),MATCH('EDA and Analysis 5'!U$75,'Main data'!$E$1:$AP$1,0))</f>
        <v>170.7</v>
      </c>
      <c r="V99" s="4" cm="1">
        <f t="array" ref="V99">INDEX('Main data'!$E$1:$AP$376,MATCH(1,('Main data'!$A$1:$A$376='EDA and Analysis 5'!$D$74)*('Main data'!$D$2:$D$376='EDA and Analysis 5'!$C99),0),MATCH('EDA and Analysis 5'!V$75,'Main data'!$E$1:$AP$1,0))</f>
        <v>182.8</v>
      </c>
      <c r="W99" s="4" cm="1">
        <f t="array" ref="W99">INDEX('Main data'!$E$1:$AP$376,MATCH(1,('Main data'!$A$1:$A$376='EDA and Analysis 5'!$D$74)*('Main data'!$D$2:$D$376='EDA and Analysis 5'!$C99),0),MATCH('EDA and Analysis 5'!W$75,'Main data'!$E$1:$AP$1,0))</f>
        <v>176.4</v>
      </c>
      <c r="X99" s="4" cm="1">
        <f t="array" ref="X99">INDEX('Main data'!$E$1:$AP$376,MATCH(1,('Main data'!$A$1:$A$376='EDA and Analysis 5'!$D$74)*('Main data'!$D$2:$D$376='EDA and Analysis 5'!$C99),0),MATCH('EDA and Analysis 5'!X$75,'Main data'!$E$1:$AP$1,0))</f>
        <v>183.5</v>
      </c>
      <c r="Y99" s="4" cm="1">
        <f t="array" ref="Y99">INDEX('Main data'!$E$1:$AP$376,MATCH(1,('Main data'!$A$1:$A$376='EDA and Analysis 5'!$D$74)*('Main data'!$D$2:$D$376='EDA and Analysis 5'!$C99),0),MATCH('EDA and Analysis 5'!Y$75,'Main data'!$E$1:$AP$1,0))</f>
        <v>167.8</v>
      </c>
      <c r="Z99" s="4" cm="1">
        <f t="array" ref="Z99">INDEX('Main data'!$E$1:$AP$376,MATCH(1,('Main data'!$A$1:$A$376='EDA and Analysis 5'!$D$74)*('Main data'!$D$2:$D$376='EDA and Analysis 5'!$C99),0),MATCH('EDA and Analysis 5'!Z$75,'Main data'!$E$1:$AP$1,0))</f>
        <v>171.2</v>
      </c>
      <c r="AA99" s="4" cm="1">
        <f t="array" ref="AA99">INDEX('Main data'!$E$1:$AP$376,MATCH(1,('Main data'!$A$1:$A$376='EDA and Analysis 5'!$D$74)*('Main data'!$D$2:$D$376='EDA and Analysis 5'!$C99),0),MATCH('EDA and Analysis 5'!AA$75,'Main data'!$E$1:$AP$1,0))</f>
        <v>177.3</v>
      </c>
      <c r="AB99" s="4" cm="1">
        <f t="array" ref="AB99">INDEX('Main data'!$E$1:$AP$376,MATCH(1,('Main data'!$A$1:$A$376='EDA and Analysis 5'!$D$74)*('Main data'!$D$2:$D$376='EDA and Analysis 5'!$C99),0),MATCH('EDA and Analysis 5'!AB$75,'Main data'!$E$1:$AP$1,0))</f>
        <v>175.7</v>
      </c>
      <c r="AC99" s="4" cm="1">
        <f t="array" ref="AC99">INDEX('Main data'!$E$1:$AP$376,MATCH(1,('Main data'!$A$1:$A$376='EDA and Analysis 5'!$D$74)*('Main data'!$D$2:$D$376='EDA and Analysis 5'!$C99),0),MATCH('EDA and Analysis 5'!AC$75,'Main data'!$E$1:$AP$1,0))</f>
        <v>175.5</v>
      </c>
      <c r="AD99" s="4" cm="1">
        <f t="array" ref="AD99">INDEX('Main data'!$E$1:$AP$376,MATCH(1,('Main data'!$A$1:$A$376='EDA and Analysis 5'!$D$74)*('Main data'!$D$2:$D$376='EDA and Analysis 5'!$C99),0),MATCH('EDA and Analysis 5'!AD$75,'Main data'!$E$1:$AP$1,0))</f>
        <v>177.1</v>
      </c>
      <c r="AE99" s="41">
        <v>8361.66</v>
      </c>
    </row>
    <row r="100" spans="3:31" ht="16.5" x14ac:dyDescent="0.25">
      <c r="C100" s="4" t="s">
        <v>297</v>
      </c>
      <c r="D100" s="4" cm="1">
        <f t="array" ref="D100">INDEX('Main data'!$E$1:$AP$376,MATCH(1,('Main data'!$A$1:$A$376='EDA and Analysis 5'!$D$74)*('Main data'!$D$2:$D$376='EDA and Analysis 5'!$C100),0),MATCH('EDA and Analysis 5'!D$75,'Main data'!$E$1:$AP$1,0))</f>
        <v>174</v>
      </c>
      <c r="E100" s="4" cm="1">
        <f t="array" ref="E100">INDEX('Main data'!$E$1:$AP$376,MATCH(1,('Main data'!$A$1:$A$376='EDA and Analysis 5'!$D$74)*('Main data'!$D$2:$D$376='EDA and Analysis 5'!$C100),0),MATCH('EDA and Analysis 5'!E$75,'Main data'!$E$1:$AP$1,0))</f>
        <v>208.3</v>
      </c>
      <c r="F100" s="4" cm="1">
        <f t="array" ref="F100">INDEX('Main data'!$E$1:$AP$376,MATCH(1,('Main data'!$A$1:$A$376='EDA and Analysis 5'!$D$74)*('Main data'!$D$2:$D$376='EDA and Analysis 5'!$C100),0),MATCH('EDA and Analysis 5'!F$75,'Main data'!$E$1:$AP$1,0))</f>
        <v>192.9</v>
      </c>
      <c r="G100" s="4" cm="1">
        <f t="array" ref="G100">INDEX('Main data'!$E$1:$AP$376,MATCH(1,('Main data'!$A$1:$A$376='EDA and Analysis 5'!$D$74)*('Main data'!$D$2:$D$376='EDA and Analysis 5'!$C100),0),MATCH('EDA and Analysis 5'!G$75,'Main data'!$E$1:$AP$1,0))</f>
        <v>174.3</v>
      </c>
      <c r="H100" s="4" cm="1">
        <f t="array" ref="H100">INDEX('Main data'!$E$1:$AP$376,MATCH(1,('Main data'!$A$1:$A$376='EDA and Analysis 5'!$D$74)*('Main data'!$D$2:$D$376='EDA and Analysis 5'!$C100),0),MATCH('EDA and Analysis 5'!H$75,'Main data'!$E$1:$AP$1,0))</f>
        <v>192.6</v>
      </c>
      <c r="I100" s="4" cm="1">
        <f t="array" ref="I100">INDEX('Main data'!$E$1:$AP$376,MATCH(1,('Main data'!$A$1:$A$376='EDA and Analysis 5'!$D$74)*('Main data'!$D$2:$D$376='EDA and Analysis 5'!$C100),0),MATCH('EDA and Analysis 5'!I$75,'Main data'!$E$1:$AP$1,0))</f>
        <v>156.30000000000001</v>
      </c>
      <c r="J100" s="4" cm="1">
        <f t="array" ref="J100">INDEX('Main data'!$E$1:$AP$376,MATCH(1,('Main data'!$A$1:$A$376='EDA and Analysis 5'!$D$74)*('Main data'!$D$2:$D$376='EDA and Analysis 5'!$C100),0),MATCH('EDA and Analysis 5'!J$75,'Main data'!$E$1:$AP$1,0))</f>
        <v>142.9</v>
      </c>
      <c r="K100" s="4" cm="1">
        <f t="array" ref="K100">INDEX('Main data'!$E$1:$AP$376,MATCH(1,('Main data'!$A$1:$A$376='EDA and Analysis 5'!$D$74)*('Main data'!$D$2:$D$376='EDA and Analysis 5'!$C100),0),MATCH('EDA and Analysis 5'!K$75,'Main data'!$E$1:$AP$1,0))</f>
        <v>170.7</v>
      </c>
      <c r="L100" s="4" cm="1">
        <f t="array" ref="L100">INDEX('Main data'!$E$1:$AP$376,MATCH(1,('Main data'!$A$1:$A$376='EDA and Analysis 5'!$D$74)*('Main data'!$D$2:$D$376='EDA and Analysis 5'!$C100),0),MATCH('EDA and Analysis 5'!L$75,'Main data'!$E$1:$AP$1,0))</f>
        <v>120.3</v>
      </c>
      <c r="M100" s="4" cm="1">
        <f t="array" ref="M100">INDEX('Main data'!$E$1:$AP$376,MATCH(1,('Main data'!$A$1:$A$376='EDA and Analysis 5'!$D$74)*('Main data'!$D$2:$D$376='EDA and Analysis 5'!$C100),0),MATCH('EDA and Analysis 5'!M$75,'Main data'!$E$1:$AP$1,0))</f>
        <v>210.5</v>
      </c>
      <c r="N100" s="4" cm="1">
        <f t="array" ref="N100">INDEX('Main data'!$E$1:$AP$376,MATCH(1,('Main data'!$A$1:$A$376='EDA and Analysis 5'!$D$74)*('Main data'!$D$2:$D$376='EDA and Analysis 5'!$C100),0),MATCH('EDA and Analysis 5'!N$75,'Main data'!$E$1:$AP$1,0))</f>
        <v>176.9</v>
      </c>
      <c r="O100" s="4" cm="1">
        <f t="array" ref="O100">INDEX('Main data'!$E$1:$AP$376,MATCH(1,('Main data'!$A$1:$A$376='EDA and Analysis 5'!$D$74)*('Main data'!$D$2:$D$376='EDA and Analysis 5'!$C100),0),MATCH('EDA and Analysis 5'!O$75,'Main data'!$E$1:$AP$1,0))</f>
        <v>188.5</v>
      </c>
      <c r="P100" s="4" cm="1">
        <f t="array" ref="P100">INDEX('Main data'!$E$1:$AP$376,MATCH(1,('Main data'!$A$1:$A$376='EDA and Analysis 5'!$D$74)*('Main data'!$D$2:$D$376='EDA and Analysis 5'!$C100),0),MATCH('EDA and Analysis 5'!P$75,'Main data'!$E$1:$AP$1,0))</f>
        <v>175</v>
      </c>
      <c r="Q100" s="4" cm="1">
        <f t="array" ref="Q100">INDEX('Main data'!$E$1:$AP$376,MATCH(1,('Main data'!$A$1:$A$376='EDA and Analysis 5'!$D$74)*('Main data'!$D$2:$D$376='EDA and Analysis 5'!$C100),0),MATCH('EDA and Analysis 5'!Q$75,'Main data'!$E$1:$AP$1,0))</f>
        <v>196.9</v>
      </c>
      <c r="R100" s="4" cm="1">
        <f t="array" ref="R100">INDEX('Main data'!$E$1:$AP$376,MATCH(1,('Main data'!$A$1:$A$376='EDA and Analysis 5'!$D$74)*('Main data'!$D$2:$D$376='EDA and Analysis 5'!$C100),0),MATCH('EDA and Analysis 5'!R$75,'Main data'!$E$1:$AP$1,0))</f>
        <v>189</v>
      </c>
      <c r="S100" s="4" cm="1">
        <f t="array" ref="S100">INDEX('Main data'!$E$1:$AP$376,MATCH(1,('Main data'!$A$1:$A$376='EDA and Analysis 5'!$D$74)*('Main data'!$D$2:$D$376='EDA and Analysis 5'!$C100),0),MATCH('EDA and Analysis 5'!S$75,'Main data'!$E$1:$AP$1,0))</f>
        <v>186.3</v>
      </c>
      <c r="T100" s="4" cm="1">
        <f t="array" ref="T100">INDEX('Main data'!$E$1:$AP$376,MATCH(1,('Main data'!$A$1:$A$376='EDA and Analysis 5'!$D$74)*('Main data'!$D$2:$D$376='EDA and Analysis 5'!$C100),0),MATCH('EDA and Analysis 5'!T$75,'Main data'!$E$1:$AP$1,0))</f>
        <v>188.6</v>
      </c>
      <c r="U100" s="4" cm="1">
        <f t="array" ref="U100">INDEX('Main data'!$E$1:$AP$376,MATCH(1,('Main data'!$A$1:$A$376='EDA and Analysis 5'!$D$74)*('Main data'!$D$2:$D$376='EDA and Analysis 5'!$C100),0),MATCH('EDA and Analysis 5'!U$75,'Main data'!$E$1:$AP$1,0))</f>
        <v>172.1</v>
      </c>
      <c r="V100" s="4" cm="1">
        <f t="array" ref="V100">INDEX('Main data'!$E$1:$AP$376,MATCH(1,('Main data'!$A$1:$A$376='EDA and Analysis 5'!$D$74)*('Main data'!$D$2:$D$376='EDA and Analysis 5'!$C100),0),MATCH('EDA and Analysis 5'!V$75,'Main data'!$E$1:$AP$1,0))</f>
        <v>183.2</v>
      </c>
      <c r="W100" s="4" cm="1">
        <f t="array" ref="W100">INDEX('Main data'!$E$1:$AP$376,MATCH(1,('Main data'!$A$1:$A$376='EDA and Analysis 5'!$D$74)*('Main data'!$D$2:$D$376='EDA and Analysis 5'!$C100),0),MATCH('EDA and Analysis 5'!W$75,'Main data'!$E$1:$AP$1,0))</f>
        <v>177.2</v>
      </c>
      <c r="X100" s="4" cm="1">
        <f t="array" ref="X100">INDEX('Main data'!$E$1:$AP$376,MATCH(1,('Main data'!$A$1:$A$376='EDA and Analysis 5'!$D$74)*('Main data'!$D$2:$D$376='EDA and Analysis 5'!$C100),0),MATCH('EDA and Analysis 5'!X$75,'Main data'!$E$1:$AP$1,0))</f>
        <v>184.7</v>
      </c>
      <c r="Y100" s="4" cm="1">
        <f t="array" ref="Y100">INDEX('Main data'!$E$1:$AP$376,MATCH(1,('Main data'!$A$1:$A$376='EDA and Analysis 5'!$D$74)*('Main data'!$D$2:$D$376='EDA and Analysis 5'!$C100),0),MATCH('EDA and Analysis 5'!Y$75,'Main data'!$E$1:$AP$1,0))</f>
        <v>168.2</v>
      </c>
      <c r="Z100" s="4" cm="1">
        <f t="array" ref="Z100">INDEX('Main data'!$E$1:$AP$376,MATCH(1,('Main data'!$A$1:$A$376='EDA and Analysis 5'!$D$74)*('Main data'!$D$2:$D$376='EDA and Analysis 5'!$C100),0),MATCH('EDA and Analysis 5'!Z$75,'Main data'!$E$1:$AP$1,0))</f>
        <v>171.8</v>
      </c>
      <c r="AA100" s="4" cm="1">
        <f t="array" ref="AA100">INDEX('Main data'!$E$1:$AP$376,MATCH(1,('Main data'!$A$1:$A$376='EDA and Analysis 5'!$D$74)*('Main data'!$D$2:$D$376='EDA and Analysis 5'!$C100),0),MATCH('EDA and Analysis 5'!AA$75,'Main data'!$E$1:$AP$1,0))</f>
        <v>177.8</v>
      </c>
      <c r="AB100" s="4" cm="1">
        <f t="array" ref="AB100">INDEX('Main data'!$E$1:$AP$376,MATCH(1,('Main data'!$A$1:$A$376='EDA and Analysis 5'!$D$74)*('Main data'!$D$2:$D$376='EDA and Analysis 5'!$C100),0),MATCH('EDA and Analysis 5'!AB$75,'Main data'!$E$1:$AP$1,0))</f>
        <v>178.4</v>
      </c>
      <c r="AC100" s="4" cm="1">
        <f t="array" ref="AC100">INDEX('Main data'!$E$1:$AP$376,MATCH(1,('Main data'!$A$1:$A$376='EDA and Analysis 5'!$D$74)*('Main data'!$D$2:$D$376='EDA and Analysis 5'!$C100),0),MATCH('EDA and Analysis 5'!AC$75,'Main data'!$E$1:$AP$1,0))</f>
        <v>176.5</v>
      </c>
      <c r="AD100" s="4" cm="1">
        <f t="array" ref="AD100">INDEX('Main data'!$E$1:$AP$376,MATCH(1,('Main data'!$A$1:$A$376='EDA and Analysis 5'!$D$74)*('Main data'!$D$2:$D$376='EDA and Analysis 5'!$C100),0),MATCH('EDA and Analysis 5'!AD$75,'Main data'!$E$1:$AP$1,0))</f>
        <v>177.8</v>
      </c>
      <c r="AE100" s="41">
        <v>8178</v>
      </c>
    </row>
    <row r="101" spans="3:31" ht="16.5" x14ac:dyDescent="0.25">
      <c r="C101" s="4" t="s">
        <v>298</v>
      </c>
      <c r="D101" s="4" cm="1">
        <f t="array" ref="D101">INDEX('Main data'!$E$1:$AP$376,MATCH(1,('Main data'!$A$1:$A$376='EDA and Analysis 5'!$D$74)*('Main data'!$D$2:$D$376='EDA and Analysis 5'!$C101),0),MATCH('EDA and Analysis 5'!D$75,'Main data'!$E$1:$AP$1,0))</f>
        <v>174.2</v>
      </c>
      <c r="E101" s="4" cm="1">
        <f t="array" ref="E101">INDEX('Main data'!$E$1:$AP$376,MATCH(1,('Main data'!$A$1:$A$376='EDA and Analysis 5'!$D$74)*('Main data'!$D$2:$D$376='EDA and Analysis 5'!$C101),0),MATCH('EDA and Analysis 5'!E$75,'Main data'!$E$1:$AP$1,0))</f>
        <v>205.2</v>
      </c>
      <c r="F101" s="4" cm="1">
        <f t="array" ref="F101">INDEX('Main data'!$E$1:$AP$376,MATCH(1,('Main data'!$A$1:$A$376='EDA and Analysis 5'!$D$74)*('Main data'!$D$2:$D$376='EDA and Analysis 5'!$C101),0),MATCH('EDA and Analysis 5'!F$75,'Main data'!$E$1:$AP$1,0))</f>
        <v>173.9</v>
      </c>
      <c r="G101" s="4" cm="1">
        <f t="array" ref="G101">INDEX('Main data'!$E$1:$AP$376,MATCH(1,('Main data'!$A$1:$A$376='EDA and Analysis 5'!$D$74)*('Main data'!$D$2:$D$376='EDA and Analysis 5'!$C101),0),MATCH('EDA and Analysis 5'!G$75,'Main data'!$E$1:$AP$1,0))</f>
        <v>177</v>
      </c>
      <c r="H101" s="4" cm="1">
        <f t="array" ref="H101">INDEX('Main data'!$E$1:$AP$376,MATCH(1,('Main data'!$A$1:$A$376='EDA and Analysis 5'!$D$74)*('Main data'!$D$2:$D$376='EDA and Analysis 5'!$C101),0),MATCH('EDA and Analysis 5'!H$75,'Main data'!$E$1:$AP$1,0))</f>
        <v>183.4</v>
      </c>
      <c r="I101" s="4" cm="1">
        <f t="array" ref="I101">INDEX('Main data'!$E$1:$AP$376,MATCH(1,('Main data'!$A$1:$A$376='EDA and Analysis 5'!$D$74)*('Main data'!$D$2:$D$376='EDA and Analysis 5'!$C101),0),MATCH('EDA and Analysis 5'!I$75,'Main data'!$E$1:$AP$1,0))</f>
        <v>167.2</v>
      </c>
      <c r="J101" s="4" cm="1">
        <f t="array" ref="J101">INDEX('Main data'!$E$1:$AP$376,MATCH(1,('Main data'!$A$1:$A$376='EDA and Analysis 5'!$D$74)*('Main data'!$D$2:$D$376='EDA and Analysis 5'!$C101),0),MATCH('EDA and Analysis 5'!J$75,'Main data'!$E$1:$AP$1,0))</f>
        <v>140.9</v>
      </c>
      <c r="K101" s="4" cm="1">
        <f t="array" ref="K101">INDEX('Main data'!$E$1:$AP$376,MATCH(1,('Main data'!$A$1:$A$376='EDA and Analysis 5'!$D$74)*('Main data'!$D$2:$D$376='EDA and Analysis 5'!$C101),0),MATCH('EDA and Analysis 5'!K$75,'Main data'!$E$1:$AP$1,0))</f>
        <v>170.4</v>
      </c>
      <c r="L101" s="4" cm="1">
        <f t="array" ref="L101">INDEX('Main data'!$E$1:$AP$376,MATCH(1,('Main data'!$A$1:$A$376='EDA and Analysis 5'!$D$74)*('Main data'!$D$2:$D$376='EDA and Analysis 5'!$C101),0),MATCH('EDA and Analysis 5'!L$75,'Main data'!$E$1:$AP$1,0))</f>
        <v>119.1</v>
      </c>
      <c r="M101" s="4" cm="1">
        <f t="array" ref="M101">INDEX('Main data'!$E$1:$AP$376,MATCH(1,('Main data'!$A$1:$A$376='EDA and Analysis 5'!$D$74)*('Main data'!$D$2:$D$376='EDA and Analysis 5'!$C101),0),MATCH('EDA and Analysis 5'!M$75,'Main data'!$E$1:$AP$1,0))</f>
        <v>212.1</v>
      </c>
      <c r="N101" s="4" cm="1">
        <f t="array" ref="N101">INDEX('Main data'!$E$1:$AP$376,MATCH(1,('Main data'!$A$1:$A$376='EDA and Analysis 5'!$D$74)*('Main data'!$D$2:$D$376='EDA and Analysis 5'!$C101),0),MATCH('EDA and Analysis 5'!N$75,'Main data'!$E$1:$AP$1,0))</f>
        <v>177.6</v>
      </c>
      <c r="O101" s="4" cm="1">
        <f t="array" ref="O101">INDEX('Main data'!$E$1:$AP$376,MATCH(1,('Main data'!$A$1:$A$376='EDA and Analysis 5'!$D$74)*('Main data'!$D$2:$D$376='EDA and Analysis 5'!$C101),0),MATCH('EDA and Analysis 5'!O$75,'Main data'!$E$1:$AP$1,0))</f>
        <v>189.9</v>
      </c>
      <c r="P101" s="4" cm="1">
        <f t="array" ref="P101">INDEX('Main data'!$E$1:$AP$376,MATCH(1,('Main data'!$A$1:$A$376='EDA and Analysis 5'!$D$74)*('Main data'!$D$2:$D$376='EDA and Analysis 5'!$C101),0),MATCH('EDA and Analysis 5'!P$75,'Main data'!$E$1:$AP$1,0))</f>
        <v>174.8</v>
      </c>
      <c r="Q101" s="4" cm="1">
        <f t="array" ref="Q101">INDEX('Main data'!$E$1:$AP$376,MATCH(1,('Main data'!$A$1:$A$376='EDA and Analysis 5'!$D$74)*('Main data'!$D$2:$D$376='EDA and Analysis 5'!$C101),0),MATCH('EDA and Analysis 5'!Q$75,'Main data'!$E$1:$AP$1,0))</f>
        <v>198.3</v>
      </c>
      <c r="R101" s="4" cm="1">
        <f t="array" ref="R101">INDEX('Main data'!$E$1:$AP$376,MATCH(1,('Main data'!$A$1:$A$376='EDA and Analysis 5'!$D$74)*('Main data'!$D$2:$D$376='EDA and Analysis 5'!$C101),0),MATCH('EDA and Analysis 5'!R$75,'Main data'!$E$1:$AP$1,0))</f>
        <v>190</v>
      </c>
      <c r="S101" s="4" cm="1">
        <f t="array" ref="S101">INDEX('Main data'!$E$1:$AP$376,MATCH(1,('Main data'!$A$1:$A$376='EDA and Analysis 5'!$D$74)*('Main data'!$D$2:$D$376='EDA and Analysis 5'!$C101),0),MATCH('EDA and Analysis 5'!S$75,'Main data'!$E$1:$AP$1,0))</f>
        <v>187</v>
      </c>
      <c r="T101" s="4" cm="1">
        <f t="array" ref="T101">INDEX('Main data'!$E$1:$AP$376,MATCH(1,('Main data'!$A$1:$A$376='EDA and Analysis 5'!$D$74)*('Main data'!$D$2:$D$376='EDA and Analysis 5'!$C101),0),MATCH('EDA and Analysis 5'!T$75,'Main data'!$E$1:$AP$1,0))</f>
        <v>189.6</v>
      </c>
      <c r="U101" s="4" cm="1">
        <f t="array" ref="U101">INDEX('Main data'!$E$1:$AP$376,MATCH(1,('Main data'!$A$1:$A$376='EDA and Analysis 5'!$D$74)*('Main data'!$D$2:$D$376='EDA and Analysis 5'!$C101),0),MATCH('EDA and Analysis 5'!U$75,'Main data'!$E$1:$AP$1,0))</f>
        <v>173.5</v>
      </c>
      <c r="V101" s="4" cm="1">
        <f t="array" ref="V101">INDEX('Main data'!$E$1:$AP$376,MATCH(1,('Main data'!$A$1:$A$376='EDA and Analysis 5'!$D$74)*('Main data'!$D$2:$D$376='EDA and Analysis 5'!$C101),0),MATCH('EDA and Analysis 5'!V$75,'Main data'!$E$1:$AP$1,0))</f>
        <v>181.6</v>
      </c>
      <c r="W101" s="4" cm="1">
        <f t="array" ref="W101">INDEX('Main data'!$E$1:$AP$376,MATCH(1,('Main data'!$A$1:$A$376='EDA and Analysis 5'!$D$74)*('Main data'!$D$2:$D$376='EDA and Analysis 5'!$C101),0),MATCH('EDA and Analysis 5'!W$75,'Main data'!$E$1:$AP$1,0))</f>
        <v>178.6</v>
      </c>
      <c r="X101" s="4" cm="1">
        <f t="array" ref="X101">INDEX('Main data'!$E$1:$AP$376,MATCH(1,('Main data'!$A$1:$A$376='EDA and Analysis 5'!$D$74)*('Main data'!$D$2:$D$376='EDA and Analysis 5'!$C101),0),MATCH('EDA and Analysis 5'!X$75,'Main data'!$E$1:$AP$1,0))</f>
        <v>186.6</v>
      </c>
      <c r="Y101" s="4" cm="1">
        <f t="array" ref="Y101">INDEX('Main data'!$E$1:$AP$376,MATCH(1,('Main data'!$A$1:$A$376='EDA and Analysis 5'!$D$74)*('Main data'!$D$2:$D$376='EDA and Analysis 5'!$C101),0),MATCH('EDA and Analysis 5'!Y$75,'Main data'!$E$1:$AP$1,0))</f>
        <v>169</v>
      </c>
      <c r="Z101" s="4" cm="1">
        <f t="array" ref="Z101">INDEX('Main data'!$E$1:$AP$376,MATCH(1,('Main data'!$A$1:$A$376='EDA and Analysis 5'!$D$74)*('Main data'!$D$2:$D$376='EDA and Analysis 5'!$C101),0),MATCH('EDA and Analysis 5'!Z$75,'Main data'!$E$1:$AP$1,0))</f>
        <v>172.8</v>
      </c>
      <c r="AA101" s="4" cm="1">
        <f t="array" ref="AA101">INDEX('Main data'!$E$1:$AP$376,MATCH(1,('Main data'!$A$1:$A$376='EDA and Analysis 5'!$D$74)*('Main data'!$D$2:$D$376='EDA and Analysis 5'!$C101),0),MATCH('EDA and Analysis 5'!AA$75,'Main data'!$E$1:$AP$1,0))</f>
        <v>178.5</v>
      </c>
      <c r="AB101" s="4" cm="1">
        <f t="array" ref="AB101">INDEX('Main data'!$E$1:$AP$376,MATCH(1,('Main data'!$A$1:$A$376='EDA and Analysis 5'!$D$74)*('Main data'!$D$2:$D$376='EDA and Analysis 5'!$C101),0),MATCH('EDA and Analysis 5'!AB$75,'Main data'!$E$1:$AP$1,0))</f>
        <v>180.7</v>
      </c>
      <c r="AC101" s="4" cm="1">
        <f t="array" ref="AC101">INDEX('Main data'!$E$1:$AP$376,MATCH(1,('Main data'!$A$1:$A$376='EDA and Analysis 5'!$D$74)*('Main data'!$D$2:$D$376='EDA and Analysis 5'!$C101),0),MATCH('EDA and Analysis 5'!AC$75,'Main data'!$E$1:$AP$1,0))</f>
        <v>177.9</v>
      </c>
      <c r="AD101" s="4" cm="1">
        <f t="array" ref="AD101">INDEX('Main data'!$E$1:$AP$376,MATCH(1,('Main data'!$A$1:$A$376='EDA and Analysis 5'!$D$74)*('Main data'!$D$2:$D$376='EDA and Analysis 5'!$C101),0),MATCH('EDA and Analysis 5'!AD$75,'Main data'!$E$1:$AP$1,0))</f>
        <v>178</v>
      </c>
      <c r="AE101" s="41">
        <v>8054.62</v>
      </c>
    </row>
    <row r="102" spans="3:31" ht="16.5" x14ac:dyDescent="0.25">
      <c r="C102" s="4" t="s">
        <v>299</v>
      </c>
      <c r="D102" s="4" cm="1">
        <f t="array" ref="D102">INDEX('Main data'!$E$1:$AP$376,MATCH(1,('Main data'!$A$1:$A$376='EDA and Analysis 5'!$D$74)*('Main data'!$D$2:$D$376='EDA and Analysis 5'!$C102),0),MATCH('EDA and Analysis 5'!D$75,'Main data'!$E$1:$AP$1,0))</f>
        <v>174.3</v>
      </c>
      <c r="E102" s="4" cm="1">
        <f t="array" ref="E102">INDEX('Main data'!$E$1:$AP$376,MATCH(1,('Main data'!$A$1:$A$376='EDA and Analysis 5'!$D$74)*('Main data'!$D$2:$D$376='EDA and Analysis 5'!$C102),0),MATCH('EDA and Analysis 5'!E$75,'Main data'!$E$1:$AP$1,0))</f>
        <v>205.2</v>
      </c>
      <c r="F102" s="4" cm="1">
        <f t="array" ref="F102">INDEX('Main data'!$E$1:$AP$376,MATCH(1,('Main data'!$A$1:$A$376='EDA and Analysis 5'!$D$74)*('Main data'!$D$2:$D$376='EDA and Analysis 5'!$C102),0),MATCH('EDA and Analysis 5'!F$75,'Main data'!$E$1:$AP$1,0))</f>
        <v>173.9</v>
      </c>
      <c r="G102" s="4" cm="1">
        <f t="array" ref="G102">INDEX('Main data'!$E$1:$AP$376,MATCH(1,('Main data'!$A$1:$A$376='EDA and Analysis 5'!$D$74)*('Main data'!$D$2:$D$376='EDA and Analysis 5'!$C102),0),MATCH('EDA and Analysis 5'!G$75,'Main data'!$E$1:$AP$1,0))</f>
        <v>177</v>
      </c>
      <c r="H102" s="4" cm="1">
        <f t="array" ref="H102">INDEX('Main data'!$E$1:$AP$376,MATCH(1,('Main data'!$A$1:$A$376='EDA and Analysis 5'!$D$74)*('Main data'!$D$2:$D$376='EDA and Analysis 5'!$C102),0),MATCH('EDA and Analysis 5'!H$75,'Main data'!$E$1:$AP$1,0))</f>
        <v>183.3</v>
      </c>
      <c r="I102" s="4" cm="1">
        <f t="array" ref="I102">INDEX('Main data'!$E$1:$AP$376,MATCH(1,('Main data'!$A$1:$A$376='EDA and Analysis 5'!$D$74)*('Main data'!$D$2:$D$376='EDA and Analysis 5'!$C102),0),MATCH('EDA and Analysis 5'!I$75,'Main data'!$E$1:$AP$1,0))</f>
        <v>167.2</v>
      </c>
      <c r="J102" s="4" cm="1">
        <f t="array" ref="J102">INDEX('Main data'!$E$1:$AP$376,MATCH(1,('Main data'!$A$1:$A$376='EDA and Analysis 5'!$D$74)*('Main data'!$D$2:$D$376='EDA and Analysis 5'!$C102),0),MATCH('EDA and Analysis 5'!J$75,'Main data'!$E$1:$AP$1,0))</f>
        <v>140.9</v>
      </c>
      <c r="K102" s="4" cm="1">
        <f t="array" ref="K102">INDEX('Main data'!$E$1:$AP$376,MATCH(1,('Main data'!$A$1:$A$376='EDA and Analysis 5'!$D$74)*('Main data'!$D$2:$D$376='EDA and Analysis 5'!$C102),0),MATCH('EDA and Analysis 5'!K$75,'Main data'!$E$1:$AP$1,0))</f>
        <v>170.5</v>
      </c>
      <c r="L102" s="4" cm="1">
        <f t="array" ref="L102">INDEX('Main data'!$E$1:$AP$376,MATCH(1,('Main data'!$A$1:$A$376='EDA and Analysis 5'!$D$74)*('Main data'!$D$2:$D$376='EDA and Analysis 5'!$C102),0),MATCH('EDA and Analysis 5'!L$75,'Main data'!$E$1:$AP$1,0))</f>
        <v>119.1</v>
      </c>
      <c r="M102" s="4" cm="1">
        <f t="array" ref="M102">INDEX('Main data'!$E$1:$AP$376,MATCH(1,('Main data'!$A$1:$A$376='EDA and Analysis 5'!$D$74)*('Main data'!$D$2:$D$376='EDA and Analysis 5'!$C102),0),MATCH('EDA and Analysis 5'!M$75,'Main data'!$E$1:$AP$1,0))</f>
        <v>212.1</v>
      </c>
      <c r="N102" s="4" cm="1">
        <f t="array" ref="N102">INDEX('Main data'!$E$1:$AP$376,MATCH(1,('Main data'!$A$1:$A$376='EDA and Analysis 5'!$D$74)*('Main data'!$D$2:$D$376='EDA and Analysis 5'!$C102),0),MATCH('EDA and Analysis 5'!N$75,'Main data'!$E$1:$AP$1,0))</f>
        <v>177.6</v>
      </c>
      <c r="O102" s="4" cm="1">
        <f t="array" ref="O102">INDEX('Main data'!$E$1:$AP$376,MATCH(1,('Main data'!$A$1:$A$376='EDA and Analysis 5'!$D$74)*('Main data'!$D$2:$D$376='EDA and Analysis 5'!$C102),0),MATCH('EDA and Analysis 5'!O$75,'Main data'!$E$1:$AP$1,0))</f>
        <v>189.9</v>
      </c>
      <c r="P102" s="4" cm="1">
        <f t="array" ref="P102">INDEX('Main data'!$E$1:$AP$376,MATCH(1,('Main data'!$A$1:$A$376='EDA and Analysis 5'!$D$74)*('Main data'!$D$2:$D$376='EDA and Analysis 5'!$C102),0),MATCH('EDA and Analysis 5'!P$75,'Main data'!$E$1:$AP$1,0))</f>
        <v>174.8</v>
      </c>
      <c r="Q102" s="4" cm="1">
        <f t="array" ref="Q102">INDEX('Main data'!$E$1:$AP$376,MATCH(1,('Main data'!$A$1:$A$376='EDA and Analysis 5'!$D$74)*('Main data'!$D$2:$D$376='EDA and Analysis 5'!$C102),0),MATCH('EDA and Analysis 5'!Q$75,'Main data'!$E$1:$AP$1,0))</f>
        <v>198.4</v>
      </c>
      <c r="R102" s="4" cm="1">
        <f t="array" ref="R102">INDEX('Main data'!$E$1:$AP$376,MATCH(1,('Main data'!$A$1:$A$376='EDA and Analysis 5'!$D$74)*('Main data'!$D$2:$D$376='EDA and Analysis 5'!$C102),0),MATCH('EDA and Analysis 5'!R$75,'Main data'!$E$1:$AP$1,0))</f>
        <v>190</v>
      </c>
      <c r="S102" s="4" cm="1">
        <f t="array" ref="S102">INDEX('Main data'!$E$1:$AP$376,MATCH(1,('Main data'!$A$1:$A$376='EDA and Analysis 5'!$D$74)*('Main data'!$D$2:$D$376='EDA and Analysis 5'!$C102),0),MATCH('EDA and Analysis 5'!S$75,'Main data'!$E$1:$AP$1,0))</f>
        <v>187</v>
      </c>
      <c r="T102" s="4" cm="1">
        <f t="array" ref="T102">INDEX('Main data'!$E$1:$AP$376,MATCH(1,('Main data'!$A$1:$A$376='EDA and Analysis 5'!$D$74)*('Main data'!$D$2:$D$376='EDA and Analysis 5'!$C102),0),MATCH('EDA and Analysis 5'!T$75,'Main data'!$E$1:$AP$1,0))</f>
        <v>189.6</v>
      </c>
      <c r="U102" s="4" cm="1">
        <f t="array" ref="U102">INDEX('Main data'!$E$1:$AP$376,MATCH(1,('Main data'!$A$1:$A$376='EDA and Analysis 5'!$D$74)*('Main data'!$D$2:$D$376='EDA and Analysis 5'!$C102),0),MATCH('EDA and Analysis 5'!U$75,'Main data'!$E$1:$AP$1,0))</f>
        <v>173.5</v>
      </c>
      <c r="V102" s="4" cm="1">
        <f t="array" ref="V102">INDEX('Main data'!$E$1:$AP$376,MATCH(1,('Main data'!$A$1:$A$376='EDA and Analysis 5'!$D$74)*('Main data'!$D$2:$D$376='EDA and Analysis 5'!$C102),0),MATCH('EDA and Analysis 5'!V$75,'Main data'!$E$1:$AP$1,0))</f>
        <v>181.4</v>
      </c>
      <c r="W102" s="4" cm="1">
        <f t="array" ref="W102">INDEX('Main data'!$E$1:$AP$376,MATCH(1,('Main data'!$A$1:$A$376='EDA and Analysis 5'!$D$74)*('Main data'!$D$2:$D$376='EDA and Analysis 5'!$C102),0),MATCH('EDA and Analysis 5'!W$75,'Main data'!$E$1:$AP$1,0))</f>
        <v>178.6</v>
      </c>
      <c r="X102" s="4" cm="1">
        <f t="array" ref="X102">INDEX('Main data'!$E$1:$AP$376,MATCH(1,('Main data'!$A$1:$A$376='EDA and Analysis 5'!$D$74)*('Main data'!$D$2:$D$376='EDA and Analysis 5'!$C102),0),MATCH('EDA and Analysis 5'!X$75,'Main data'!$E$1:$AP$1,0))</f>
        <v>186.6</v>
      </c>
      <c r="Y102" s="4" cm="1">
        <f t="array" ref="Y102">INDEX('Main data'!$E$1:$AP$376,MATCH(1,('Main data'!$A$1:$A$376='EDA and Analysis 5'!$D$74)*('Main data'!$D$2:$D$376='EDA and Analysis 5'!$C102),0),MATCH('EDA and Analysis 5'!Y$75,'Main data'!$E$1:$AP$1,0))</f>
        <v>169</v>
      </c>
      <c r="Z102" s="4" cm="1">
        <f t="array" ref="Z102">INDEX('Main data'!$E$1:$AP$376,MATCH(1,('Main data'!$A$1:$A$376='EDA and Analysis 5'!$D$74)*('Main data'!$D$2:$D$376='EDA and Analysis 5'!$C102),0),MATCH('EDA and Analysis 5'!Z$75,'Main data'!$E$1:$AP$1,0))</f>
        <v>172.8</v>
      </c>
      <c r="AA102" s="4" cm="1">
        <f t="array" ref="AA102">INDEX('Main data'!$E$1:$AP$376,MATCH(1,('Main data'!$A$1:$A$376='EDA and Analysis 5'!$D$74)*('Main data'!$D$2:$D$376='EDA and Analysis 5'!$C102),0),MATCH('EDA and Analysis 5'!AA$75,'Main data'!$E$1:$AP$1,0))</f>
        <v>178.5</v>
      </c>
      <c r="AB102" s="4" cm="1">
        <f t="array" ref="AB102">INDEX('Main data'!$E$1:$AP$376,MATCH(1,('Main data'!$A$1:$A$376='EDA and Analysis 5'!$D$74)*('Main data'!$D$2:$D$376='EDA and Analysis 5'!$C102),0),MATCH('EDA and Analysis 5'!AB$75,'Main data'!$E$1:$AP$1,0))</f>
        <v>180.7</v>
      </c>
      <c r="AC102" s="4" cm="1">
        <f t="array" ref="AC102">INDEX('Main data'!$E$1:$AP$376,MATCH(1,('Main data'!$A$1:$A$376='EDA and Analysis 5'!$D$74)*('Main data'!$D$2:$D$376='EDA and Analysis 5'!$C102),0),MATCH('EDA and Analysis 5'!AC$75,'Main data'!$E$1:$AP$1,0))</f>
        <v>177.9</v>
      </c>
      <c r="AD102" s="4" cm="1">
        <f t="array" ref="AD102">INDEX('Main data'!$E$1:$AP$376,MATCH(1,('Main data'!$A$1:$A$376='EDA and Analysis 5'!$D$74)*('Main data'!$D$2:$D$376='EDA and Analysis 5'!$C102),0),MATCH('EDA and Analysis 5'!AD$75,'Main data'!$E$1:$AP$1,0))</f>
        <v>178</v>
      </c>
      <c r="AE102" s="41">
        <v>7746.88</v>
      </c>
    </row>
    <row r="103" spans="3:31" ht="16.5" x14ac:dyDescent="0.25">
      <c r="C103" s="4" t="s">
        <v>300</v>
      </c>
      <c r="D103" s="4" cm="1">
        <f t="array" ref="D103">INDEX('Main data'!$E$1:$AP$376,MATCH(1,('Main data'!$A$1:$A$376='EDA and Analysis 5'!$D$74)*('Main data'!$D$2:$D$376='EDA and Analysis 5'!$C103),0),MATCH('EDA and Analysis 5'!D$75,'Main data'!$E$1:$AP$1,0))</f>
        <v>173.3</v>
      </c>
      <c r="E103" s="4" cm="1">
        <f t="array" ref="E103">INDEX('Main data'!$E$1:$AP$376,MATCH(1,('Main data'!$A$1:$A$376='EDA and Analysis 5'!$D$74)*('Main data'!$D$2:$D$376='EDA and Analysis 5'!$C103),0),MATCH('EDA and Analysis 5'!E$75,'Main data'!$E$1:$AP$1,0))</f>
        <v>206.9</v>
      </c>
      <c r="F103" s="4" cm="1">
        <f t="array" ref="F103">INDEX('Main data'!$E$1:$AP$376,MATCH(1,('Main data'!$A$1:$A$376='EDA and Analysis 5'!$D$74)*('Main data'!$D$2:$D$376='EDA and Analysis 5'!$C103),0),MATCH('EDA and Analysis 5'!F$75,'Main data'!$E$1:$AP$1,0))</f>
        <v>167.9</v>
      </c>
      <c r="G103" s="4" cm="1">
        <f t="array" ref="G103">INDEX('Main data'!$E$1:$AP$376,MATCH(1,('Main data'!$A$1:$A$376='EDA and Analysis 5'!$D$74)*('Main data'!$D$2:$D$376='EDA and Analysis 5'!$C103),0),MATCH('EDA and Analysis 5'!G$75,'Main data'!$E$1:$AP$1,0))</f>
        <v>178.2</v>
      </c>
      <c r="H103" s="4" cm="1">
        <f t="array" ref="H103">INDEX('Main data'!$E$1:$AP$376,MATCH(1,('Main data'!$A$1:$A$376='EDA and Analysis 5'!$D$74)*('Main data'!$D$2:$D$376='EDA and Analysis 5'!$C103),0),MATCH('EDA and Analysis 5'!H$75,'Main data'!$E$1:$AP$1,0))</f>
        <v>178.5</v>
      </c>
      <c r="I103" s="4" cm="1">
        <f t="array" ref="I103">INDEX('Main data'!$E$1:$AP$376,MATCH(1,('Main data'!$A$1:$A$376='EDA and Analysis 5'!$D$74)*('Main data'!$D$2:$D$376='EDA and Analysis 5'!$C103),0),MATCH('EDA and Analysis 5'!I$75,'Main data'!$E$1:$AP$1,0))</f>
        <v>173.7</v>
      </c>
      <c r="J103" s="4" cm="1">
        <f t="array" ref="J103">INDEX('Main data'!$E$1:$AP$376,MATCH(1,('Main data'!$A$1:$A$376='EDA and Analysis 5'!$D$74)*('Main data'!$D$2:$D$376='EDA and Analysis 5'!$C103),0),MATCH('EDA and Analysis 5'!J$75,'Main data'!$E$1:$AP$1,0))</f>
        <v>142.80000000000001</v>
      </c>
      <c r="K103" s="4" cm="1">
        <f t="array" ref="K103">INDEX('Main data'!$E$1:$AP$376,MATCH(1,('Main data'!$A$1:$A$376='EDA and Analysis 5'!$D$74)*('Main data'!$D$2:$D$376='EDA and Analysis 5'!$C103),0),MATCH('EDA and Analysis 5'!K$75,'Main data'!$E$1:$AP$1,0))</f>
        <v>172.8</v>
      </c>
      <c r="L103" s="4" cm="1">
        <f t="array" ref="L103">INDEX('Main data'!$E$1:$AP$376,MATCH(1,('Main data'!$A$1:$A$376='EDA and Analysis 5'!$D$74)*('Main data'!$D$2:$D$376='EDA and Analysis 5'!$C103),0),MATCH('EDA and Analysis 5'!L$75,'Main data'!$E$1:$AP$1,0))</f>
        <v>120.4</v>
      </c>
      <c r="M103" s="4" cm="1">
        <f t="array" ref="M103">INDEX('Main data'!$E$1:$AP$376,MATCH(1,('Main data'!$A$1:$A$376='EDA and Analysis 5'!$D$74)*('Main data'!$D$2:$D$376='EDA and Analysis 5'!$C103),0),MATCH('EDA and Analysis 5'!M$75,'Main data'!$E$1:$AP$1,0))</f>
        <v>215.5</v>
      </c>
      <c r="N103" s="4" cm="1">
        <f t="array" ref="N103">INDEX('Main data'!$E$1:$AP$376,MATCH(1,('Main data'!$A$1:$A$376='EDA and Analysis 5'!$D$74)*('Main data'!$D$2:$D$376='EDA and Analysis 5'!$C103),0),MATCH('EDA and Analysis 5'!N$75,'Main data'!$E$1:$AP$1,0))</f>
        <v>178.2</v>
      </c>
      <c r="O103" s="4" cm="1">
        <f t="array" ref="O103">INDEX('Main data'!$E$1:$AP$376,MATCH(1,('Main data'!$A$1:$A$376='EDA and Analysis 5'!$D$74)*('Main data'!$D$2:$D$376='EDA and Analysis 5'!$C103),0),MATCH('EDA and Analysis 5'!O$75,'Main data'!$E$1:$AP$1,0))</f>
        <v>190.5</v>
      </c>
      <c r="P103" s="4" cm="1">
        <f t="array" ref="P103">INDEX('Main data'!$E$1:$AP$376,MATCH(1,('Main data'!$A$1:$A$376='EDA and Analysis 5'!$D$74)*('Main data'!$D$2:$D$376='EDA and Analysis 5'!$C103),0),MATCH('EDA and Analysis 5'!P$75,'Main data'!$E$1:$AP$1,0))</f>
        <v>175.5</v>
      </c>
      <c r="Q103" s="4" cm="1">
        <f t="array" ref="Q103">INDEX('Main data'!$E$1:$AP$376,MATCH(1,('Main data'!$A$1:$A$376='EDA and Analysis 5'!$D$74)*('Main data'!$D$2:$D$376='EDA and Analysis 5'!$C103),0),MATCH('EDA and Analysis 5'!Q$75,'Main data'!$E$1:$AP$1,0))</f>
        <v>199.5</v>
      </c>
      <c r="R103" s="4" cm="1">
        <f t="array" ref="R103">INDEX('Main data'!$E$1:$AP$376,MATCH(1,('Main data'!$A$1:$A$376='EDA and Analysis 5'!$D$74)*('Main data'!$D$2:$D$376='EDA and Analysis 5'!$C103),0),MATCH('EDA and Analysis 5'!R$75,'Main data'!$E$1:$AP$1,0))</f>
        <v>190.7</v>
      </c>
      <c r="S103" s="4" cm="1">
        <f t="array" ref="S103">INDEX('Main data'!$E$1:$AP$376,MATCH(1,('Main data'!$A$1:$A$376='EDA and Analysis 5'!$D$74)*('Main data'!$D$2:$D$376='EDA and Analysis 5'!$C103),0),MATCH('EDA and Analysis 5'!S$75,'Main data'!$E$1:$AP$1,0))</f>
        <v>187.3</v>
      </c>
      <c r="T103" s="4" cm="1">
        <f t="array" ref="T103">INDEX('Main data'!$E$1:$AP$376,MATCH(1,('Main data'!$A$1:$A$376='EDA and Analysis 5'!$D$74)*('Main data'!$D$2:$D$376='EDA and Analysis 5'!$C103),0),MATCH('EDA and Analysis 5'!T$75,'Main data'!$E$1:$AP$1,0))</f>
        <v>190.2</v>
      </c>
      <c r="U103" s="4" cm="1">
        <f t="array" ref="U103">INDEX('Main data'!$E$1:$AP$376,MATCH(1,('Main data'!$A$1:$A$376='EDA and Analysis 5'!$D$74)*('Main data'!$D$2:$D$376='EDA and Analysis 5'!$C103),0),MATCH('EDA and Analysis 5'!U$75,'Main data'!$E$1:$AP$1,0))</f>
        <v>175.2</v>
      </c>
      <c r="V103" s="4" cm="1">
        <f t="array" ref="V103">INDEX('Main data'!$E$1:$AP$376,MATCH(1,('Main data'!$A$1:$A$376='EDA and Analysis 5'!$D$74)*('Main data'!$D$2:$D$376='EDA and Analysis 5'!$C103),0),MATCH('EDA and Analysis 5'!V$75,'Main data'!$E$1:$AP$1,0))</f>
        <v>181.5</v>
      </c>
      <c r="W103" s="4" cm="1">
        <f t="array" ref="W103">INDEX('Main data'!$E$1:$AP$376,MATCH(1,('Main data'!$A$1:$A$376='EDA and Analysis 5'!$D$74)*('Main data'!$D$2:$D$376='EDA and Analysis 5'!$C103),0),MATCH('EDA and Analysis 5'!W$75,'Main data'!$E$1:$AP$1,0))</f>
        <v>179.1</v>
      </c>
      <c r="X103" s="4" cm="1">
        <f t="array" ref="X103">INDEX('Main data'!$E$1:$AP$376,MATCH(1,('Main data'!$A$1:$A$376='EDA and Analysis 5'!$D$74)*('Main data'!$D$2:$D$376='EDA and Analysis 5'!$C103),0),MATCH('EDA and Analysis 5'!X$75,'Main data'!$E$1:$AP$1,0))</f>
        <v>187.2</v>
      </c>
      <c r="Y103" s="4" cm="1">
        <f t="array" ref="Y103">INDEX('Main data'!$E$1:$AP$376,MATCH(1,('Main data'!$A$1:$A$376='EDA and Analysis 5'!$D$74)*('Main data'!$D$2:$D$376='EDA and Analysis 5'!$C103),0),MATCH('EDA and Analysis 5'!Y$75,'Main data'!$E$1:$AP$1,0))</f>
        <v>169.4</v>
      </c>
      <c r="Z103" s="4" cm="1">
        <f t="array" ref="Z103">INDEX('Main data'!$E$1:$AP$376,MATCH(1,('Main data'!$A$1:$A$376='EDA and Analysis 5'!$D$74)*('Main data'!$D$2:$D$376='EDA and Analysis 5'!$C103),0),MATCH('EDA and Analysis 5'!Z$75,'Main data'!$E$1:$AP$1,0))</f>
        <v>173.2</v>
      </c>
      <c r="AA103" s="4" cm="1">
        <f t="array" ref="AA103">INDEX('Main data'!$E$1:$AP$376,MATCH(1,('Main data'!$A$1:$A$376='EDA and Analysis 5'!$D$74)*('Main data'!$D$2:$D$376='EDA and Analysis 5'!$C103),0),MATCH('EDA and Analysis 5'!AA$75,'Main data'!$E$1:$AP$1,0))</f>
        <v>179.4</v>
      </c>
      <c r="AB103" s="4" cm="1">
        <f t="array" ref="AB103">INDEX('Main data'!$E$1:$AP$376,MATCH(1,('Main data'!$A$1:$A$376='EDA and Analysis 5'!$D$74)*('Main data'!$D$2:$D$376='EDA and Analysis 5'!$C103),0),MATCH('EDA and Analysis 5'!AB$75,'Main data'!$E$1:$AP$1,0))</f>
        <v>183.8</v>
      </c>
      <c r="AC103" s="4" cm="1">
        <f t="array" ref="AC103">INDEX('Main data'!$E$1:$AP$376,MATCH(1,('Main data'!$A$1:$A$376='EDA and Analysis 5'!$D$74)*('Main data'!$D$2:$D$376='EDA and Analysis 5'!$C103),0),MATCH('EDA and Analysis 5'!AC$75,'Main data'!$E$1:$AP$1,0))</f>
        <v>178.9</v>
      </c>
      <c r="AD103" s="4" cm="1">
        <f t="array" ref="AD103">INDEX('Main data'!$E$1:$AP$376,MATCH(1,('Main data'!$A$1:$A$376='EDA and Analysis 5'!$D$74)*('Main data'!$D$2:$D$376='EDA and Analysis 5'!$C103),0),MATCH('EDA and Analysis 5'!AD$75,'Main data'!$E$1:$AP$1,0))</f>
        <v>178.8</v>
      </c>
      <c r="AE103" s="41">
        <v>7830.71</v>
      </c>
    </row>
    <row r="104" spans="3:31" ht="16.5" x14ac:dyDescent="0.25">
      <c r="C104" s="4" t="s">
        <v>301</v>
      </c>
      <c r="D104" s="4" cm="1">
        <f t="array" ref="D104">INDEX('Main data'!$E$1:$AP$376,MATCH(1,('Main data'!$A$1:$A$376='EDA and Analysis 5'!$D$74)*('Main data'!$D$2:$D$376='EDA and Analysis 5'!$C104),0),MATCH('EDA and Analysis 5'!D$75,'Main data'!$E$1:$AP$1,0))</f>
        <v>173.2</v>
      </c>
      <c r="E104" s="4" cm="1">
        <f t="array" ref="E104">INDEX('Main data'!$E$1:$AP$376,MATCH(1,('Main data'!$A$1:$A$376='EDA and Analysis 5'!$D$74)*('Main data'!$D$2:$D$376='EDA and Analysis 5'!$C104),0),MATCH('EDA and Analysis 5'!E$75,'Main data'!$E$1:$AP$1,0))</f>
        <v>211.5</v>
      </c>
      <c r="F104" s="4" cm="1">
        <f t="array" ref="F104">INDEX('Main data'!$E$1:$AP$376,MATCH(1,('Main data'!$A$1:$A$376='EDA and Analysis 5'!$D$74)*('Main data'!$D$2:$D$376='EDA and Analysis 5'!$C104),0),MATCH('EDA and Analysis 5'!F$75,'Main data'!$E$1:$AP$1,0))</f>
        <v>171</v>
      </c>
      <c r="G104" s="4" cm="1">
        <f t="array" ref="G104">INDEX('Main data'!$E$1:$AP$376,MATCH(1,('Main data'!$A$1:$A$376='EDA and Analysis 5'!$D$74)*('Main data'!$D$2:$D$376='EDA and Analysis 5'!$C104),0),MATCH('EDA and Analysis 5'!G$75,'Main data'!$E$1:$AP$1,0))</f>
        <v>179.6</v>
      </c>
      <c r="H104" s="4" cm="1">
        <f t="array" ref="H104">INDEX('Main data'!$E$1:$AP$376,MATCH(1,('Main data'!$A$1:$A$376='EDA and Analysis 5'!$D$74)*('Main data'!$D$2:$D$376='EDA and Analysis 5'!$C104),0),MATCH('EDA and Analysis 5'!H$75,'Main data'!$E$1:$AP$1,0))</f>
        <v>173.3</v>
      </c>
      <c r="I104" s="4" cm="1">
        <f t="array" ref="I104">INDEX('Main data'!$E$1:$AP$376,MATCH(1,('Main data'!$A$1:$A$376='EDA and Analysis 5'!$D$74)*('Main data'!$D$2:$D$376='EDA and Analysis 5'!$C104),0),MATCH('EDA and Analysis 5'!I$75,'Main data'!$E$1:$AP$1,0))</f>
        <v>169</v>
      </c>
      <c r="J104" s="4" cm="1">
        <f t="array" ref="J104">INDEX('Main data'!$E$1:$AP$376,MATCH(1,('Main data'!$A$1:$A$376='EDA and Analysis 5'!$D$74)*('Main data'!$D$2:$D$376='EDA and Analysis 5'!$C104),0),MATCH('EDA and Analysis 5'!J$75,'Main data'!$E$1:$AP$1,0))</f>
        <v>148.69999999999999</v>
      </c>
      <c r="K104" s="4" cm="1">
        <f t="array" ref="K104">INDEX('Main data'!$E$1:$AP$376,MATCH(1,('Main data'!$A$1:$A$376='EDA and Analysis 5'!$D$74)*('Main data'!$D$2:$D$376='EDA and Analysis 5'!$C104),0),MATCH('EDA and Analysis 5'!K$75,'Main data'!$E$1:$AP$1,0))</f>
        <v>174.9</v>
      </c>
      <c r="L104" s="4" cm="1">
        <f t="array" ref="L104">INDEX('Main data'!$E$1:$AP$376,MATCH(1,('Main data'!$A$1:$A$376='EDA and Analysis 5'!$D$74)*('Main data'!$D$2:$D$376='EDA and Analysis 5'!$C104),0),MATCH('EDA and Analysis 5'!L$75,'Main data'!$E$1:$AP$1,0))</f>
        <v>121.9</v>
      </c>
      <c r="M104" s="4" cm="1">
        <f t="array" ref="M104">INDEX('Main data'!$E$1:$AP$376,MATCH(1,('Main data'!$A$1:$A$376='EDA and Analysis 5'!$D$74)*('Main data'!$D$2:$D$376='EDA and Analysis 5'!$C104),0),MATCH('EDA and Analysis 5'!M$75,'Main data'!$E$1:$AP$1,0))</f>
        <v>221</v>
      </c>
      <c r="N104" s="4" cm="1">
        <f t="array" ref="N104">INDEX('Main data'!$E$1:$AP$376,MATCH(1,('Main data'!$A$1:$A$376='EDA and Analysis 5'!$D$74)*('Main data'!$D$2:$D$376='EDA and Analysis 5'!$C104),0),MATCH('EDA and Analysis 5'!N$75,'Main data'!$E$1:$AP$1,0))</f>
        <v>178.7</v>
      </c>
      <c r="O104" s="4" cm="1">
        <f t="array" ref="O104">INDEX('Main data'!$E$1:$AP$376,MATCH(1,('Main data'!$A$1:$A$376='EDA and Analysis 5'!$D$74)*('Main data'!$D$2:$D$376='EDA and Analysis 5'!$C104),0),MATCH('EDA and Analysis 5'!O$75,'Main data'!$E$1:$AP$1,0))</f>
        <v>191.1</v>
      </c>
      <c r="P104" s="4" cm="1">
        <f t="array" ref="P104">INDEX('Main data'!$E$1:$AP$376,MATCH(1,('Main data'!$A$1:$A$376='EDA and Analysis 5'!$D$74)*('Main data'!$D$2:$D$376='EDA and Analysis 5'!$C104),0),MATCH('EDA and Analysis 5'!P$75,'Main data'!$E$1:$AP$1,0))</f>
        <v>176.8</v>
      </c>
      <c r="Q104" s="4" cm="1">
        <f t="array" ref="Q104">INDEX('Main data'!$E$1:$AP$376,MATCH(1,('Main data'!$A$1:$A$376='EDA and Analysis 5'!$D$74)*('Main data'!$D$2:$D$376='EDA and Analysis 5'!$C104),0),MATCH('EDA and Analysis 5'!Q$75,'Main data'!$E$1:$AP$1,0))</f>
        <v>199.9</v>
      </c>
      <c r="R104" s="4" cm="1">
        <f t="array" ref="R104">INDEX('Main data'!$E$1:$AP$376,MATCH(1,('Main data'!$A$1:$A$376='EDA and Analysis 5'!$D$74)*('Main data'!$D$2:$D$376='EDA and Analysis 5'!$C104),0),MATCH('EDA and Analysis 5'!R$75,'Main data'!$E$1:$AP$1,0))</f>
        <v>191.2</v>
      </c>
      <c r="S104" s="4" cm="1">
        <f t="array" ref="S104">INDEX('Main data'!$E$1:$AP$376,MATCH(1,('Main data'!$A$1:$A$376='EDA and Analysis 5'!$D$74)*('Main data'!$D$2:$D$376='EDA and Analysis 5'!$C104),0),MATCH('EDA and Analysis 5'!S$75,'Main data'!$E$1:$AP$1,0))</f>
        <v>187.9</v>
      </c>
      <c r="T104" s="4" cm="1">
        <f t="array" ref="T104">INDEX('Main data'!$E$1:$AP$376,MATCH(1,('Main data'!$A$1:$A$376='EDA and Analysis 5'!$D$74)*('Main data'!$D$2:$D$376='EDA and Analysis 5'!$C104),0),MATCH('EDA and Analysis 5'!T$75,'Main data'!$E$1:$AP$1,0))</f>
        <v>190.8</v>
      </c>
      <c r="U104" s="4" cm="1">
        <f t="array" ref="U104">INDEX('Main data'!$E$1:$AP$376,MATCH(1,('Main data'!$A$1:$A$376='EDA and Analysis 5'!$D$74)*('Main data'!$D$2:$D$376='EDA and Analysis 5'!$C104),0),MATCH('EDA and Analysis 5'!U$75,'Main data'!$E$1:$AP$1,0))</f>
        <v>175.6</v>
      </c>
      <c r="V104" s="4" cm="1">
        <f t="array" ref="V104">INDEX('Main data'!$E$1:$AP$376,MATCH(1,('Main data'!$A$1:$A$376='EDA and Analysis 5'!$D$74)*('Main data'!$D$2:$D$376='EDA and Analysis 5'!$C104),0),MATCH('EDA and Analysis 5'!V$75,'Main data'!$E$1:$AP$1,0))</f>
        <v>182.5</v>
      </c>
      <c r="W104" s="4" cm="1">
        <f t="array" ref="W104">INDEX('Main data'!$E$1:$AP$376,MATCH(1,('Main data'!$A$1:$A$376='EDA and Analysis 5'!$D$74)*('Main data'!$D$2:$D$376='EDA and Analysis 5'!$C104),0),MATCH('EDA and Analysis 5'!W$75,'Main data'!$E$1:$AP$1,0))</f>
        <v>179.8</v>
      </c>
      <c r="X104" s="4" cm="1">
        <f t="array" ref="X104">INDEX('Main data'!$E$1:$AP$376,MATCH(1,('Main data'!$A$1:$A$376='EDA and Analysis 5'!$D$74)*('Main data'!$D$2:$D$376='EDA and Analysis 5'!$C104),0),MATCH('EDA and Analysis 5'!X$75,'Main data'!$E$1:$AP$1,0))</f>
        <v>187.8</v>
      </c>
      <c r="Y104" s="4" cm="1">
        <f t="array" ref="Y104">INDEX('Main data'!$E$1:$AP$376,MATCH(1,('Main data'!$A$1:$A$376='EDA and Analysis 5'!$D$74)*('Main data'!$D$2:$D$376='EDA and Analysis 5'!$C104),0),MATCH('EDA and Analysis 5'!Y$75,'Main data'!$E$1:$AP$1,0))</f>
        <v>169.7</v>
      </c>
      <c r="Z104" s="4" cm="1">
        <f t="array" ref="Z104">INDEX('Main data'!$E$1:$AP$376,MATCH(1,('Main data'!$A$1:$A$376='EDA and Analysis 5'!$D$74)*('Main data'!$D$2:$D$376='EDA and Analysis 5'!$C104),0),MATCH('EDA and Analysis 5'!Z$75,'Main data'!$E$1:$AP$1,0))</f>
        <v>173.8</v>
      </c>
      <c r="AA104" s="4" cm="1">
        <f t="array" ref="AA104">INDEX('Main data'!$E$1:$AP$376,MATCH(1,('Main data'!$A$1:$A$376='EDA and Analysis 5'!$D$74)*('Main data'!$D$2:$D$376='EDA and Analysis 5'!$C104),0),MATCH('EDA and Analysis 5'!AA$75,'Main data'!$E$1:$AP$1,0))</f>
        <v>180.3</v>
      </c>
      <c r="AB104" s="4" cm="1">
        <f t="array" ref="AB104">INDEX('Main data'!$E$1:$AP$376,MATCH(1,('Main data'!$A$1:$A$376='EDA and Analysis 5'!$D$74)*('Main data'!$D$2:$D$376='EDA and Analysis 5'!$C104),0),MATCH('EDA and Analysis 5'!AB$75,'Main data'!$E$1:$AP$1,0))</f>
        <v>184.9</v>
      </c>
      <c r="AC104" s="4" cm="1">
        <f t="array" ref="AC104">INDEX('Main data'!$E$1:$AP$376,MATCH(1,('Main data'!$A$1:$A$376='EDA and Analysis 5'!$D$74)*('Main data'!$D$2:$D$376='EDA and Analysis 5'!$C104),0),MATCH('EDA and Analysis 5'!AC$75,'Main data'!$E$1:$AP$1,0))</f>
        <v>179.5</v>
      </c>
      <c r="AD104" s="4" cm="1">
        <f t="array" ref="AD104">INDEX('Main data'!$E$1:$AP$376,MATCH(1,('Main data'!$A$1:$A$376='EDA and Analysis 5'!$D$74)*('Main data'!$D$2:$D$376='EDA and Analysis 5'!$C104),0),MATCH('EDA and Analysis 5'!AD$75,'Main data'!$E$1:$AP$1,0))</f>
        <v>179.8</v>
      </c>
      <c r="AE104" s="41">
        <v>7054.67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1A9B5A-B973-48D9-BF74-8292C0892808}">
  <dimension ref="B2:AA32"/>
  <sheetViews>
    <sheetView zoomScale="90" zoomScaleNormal="90" workbookViewId="0">
      <selection activeCell="N18" sqref="N18"/>
    </sheetView>
  </sheetViews>
  <sheetFormatPr defaultColWidth="12.5703125" defaultRowHeight="15" x14ac:dyDescent="0.25"/>
  <cols>
    <col min="1" max="1" width="4.140625" customWidth="1"/>
    <col min="5" max="5" width="13.5703125" customWidth="1"/>
  </cols>
  <sheetData>
    <row r="2" spans="2:20" x14ac:dyDescent="0.25">
      <c r="B2" s="48"/>
      <c r="C2" s="49"/>
      <c r="D2" s="49"/>
      <c r="E2" s="49"/>
      <c r="F2" s="49"/>
      <c r="G2" s="49"/>
      <c r="H2" s="49"/>
      <c r="I2" s="49"/>
      <c r="J2" s="49"/>
      <c r="K2" s="49"/>
      <c r="L2" s="49"/>
      <c r="M2" s="49"/>
      <c r="N2" s="49"/>
      <c r="O2" s="49"/>
      <c r="P2" s="49"/>
      <c r="Q2" s="50"/>
    </row>
    <row r="3" spans="2:20" ht="28.5" x14ac:dyDescent="0.45">
      <c r="B3" s="51"/>
      <c r="Q3" s="52"/>
      <c r="T3" s="53"/>
    </row>
    <row r="4" spans="2:20" x14ac:dyDescent="0.25">
      <c r="B4" s="54"/>
      <c r="C4" s="55"/>
      <c r="D4" s="55"/>
      <c r="E4" s="55"/>
      <c r="F4" s="55"/>
      <c r="G4" s="55"/>
      <c r="H4" s="55"/>
      <c r="I4" s="55"/>
      <c r="J4" s="55"/>
      <c r="K4" s="55"/>
      <c r="L4" s="55"/>
      <c r="M4" s="55"/>
      <c r="N4" s="55"/>
      <c r="O4" s="55"/>
      <c r="P4" s="55"/>
      <c r="Q4" s="56"/>
    </row>
    <row r="5" spans="2:20" x14ac:dyDescent="0.25">
      <c r="B5" s="51"/>
      <c r="Q5" s="52"/>
    </row>
    <row r="6" spans="2:20" x14ac:dyDescent="0.25">
      <c r="B6" s="51"/>
      <c r="Q6" s="52"/>
    </row>
    <row r="7" spans="2:20" ht="26.25" x14ac:dyDescent="0.4">
      <c r="B7" s="51"/>
      <c r="Q7" s="52"/>
      <c r="T7" s="57"/>
    </row>
    <row r="8" spans="2:20" x14ac:dyDescent="0.25">
      <c r="B8" s="51"/>
      <c r="Q8" s="52"/>
    </row>
    <row r="9" spans="2:20" x14ac:dyDescent="0.25">
      <c r="B9" s="51"/>
      <c r="Q9" s="52"/>
    </row>
    <row r="10" spans="2:20" x14ac:dyDescent="0.25">
      <c r="B10" s="51"/>
      <c r="Q10" s="52"/>
    </row>
    <row r="11" spans="2:20" x14ac:dyDescent="0.25">
      <c r="B11" s="51"/>
      <c r="Q11" s="52"/>
    </row>
    <row r="12" spans="2:20" x14ac:dyDescent="0.25">
      <c r="B12" s="51"/>
      <c r="Q12" s="52"/>
    </row>
    <row r="13" spans="2:20" x14ac:dyDescent="0.25">
      <c r="B13" s="51"/>
      <c r="Q13" s="52"/>
    </row>
    <row r="14" spans="2:20" x14ac:dyDescent="0.25">
      <c r="B14" s="51"/>
      <c r="Q14" s="52"/>
    </row>
    <row r="15" spans="2:20" x14ac:dyDescent="0.25">
      <c r="B15" s="51"/>
      <c r="Q15" s="52"/>
    </row>
    <row r="16" spans="2:20" x14ac:dyDescent="0.25">
      <c r="B16" s="51"/>
      <c r="Q16" s="52"/>
    </row>
    <row r="17" spans="2:27" x14ac:dyDescent="0.25">
      <c r="B17" s="51"/>
      <c r="Q17" s="52"/>
    </row>
    <row r="18" spans="2:27" x14ac:dyDescent="0.25">
      <c r="B18" s="51"/>
      <c r="Q18" s="52"/>
    </row>
    <row r="19" spans="2:27" x14ac:dyDescent="0.25">
      <c r="B19" s="51"/>
      <c r="Q19" s="52"/>
    </row>
    <row r="20" spans="2:27" x14ac:dyDescent="0.25">
      <c r="B20" s="51"/>
      <c r="Q20" s="52"/>
    </row>
    <row r="21" spans="2:27" x14ac:dyDescent="0.25">
      <c r="B21" s="51"/>
      <c r="Q21" s="52"/>
    </row>
    <row r="22" spans="2:27" x14ac:dyDescent="0.25">
      <c r="B22" s="51"/>
      <c r="Q22" s="52"/>
    </row>
    <row r="23" spans="2:27" x14ac:dyDescent="0.25">
      <c r="B23" s="51"/>
      <c r="Q23" s="52"/>
    </row>
    <row r="24" spans="2:27" x14ac:dyDescent="0.25">
      <c r="B24" s="51"/>
      <c r="Q24" s="52"/>
    </row>
    <row r="25" spans="2:27" x14ac:dyDescent="0.25">
      <c r="B25" s="51"/>
      <c r="Q25" s="52"/>
    </row>
    <row r="26" spans="2:27" x14ac:dyDescent="0.25">
      <c r="B26" s="51"/>
      <c r="Q26" s="52"/>
    </row>
    <row r="27" spans="2:27" x14ac:dyDescent="0.25">
      <c r="B27" s="51"/>
      <c r="Q27" s="52"/>
    </row>
    <row r="28" spans="2:27" ht="21" x14ac:dyDescent="0.35">
      <c r="B28" s="51"/>
      <c r="Q28" s="52"/>
      <c r="T28" s="58"/>
      <c r="U28" s="58"/>
      <c r="V28" s="58"/>
      <c r="W28" s="58"/>
      <c r="X28" s="58"/>
      <c r="Y28" s="58"/>
      <c r="Z28" s="58"/>
      <c r="AA28" s="58"/>
    </row>
    <row r="29" spans="2:27" ht="21" x14ac:dyDescent="0.35">
      <c r="B29" s="51"/>
      <c r="Q29" s="52"/>
      <c r="T29" s="58"/>
      <c r="U29" s="58"/>
      <c r="V29" s="58"/>
      <c r="W29" s="58"/>
      <c r="X29" s="58"/>
      <c r="Y29" s="58"/>
      <c r="Z29" s="58"/>
      <c r="AA29" s="58"/>
    </row>
    <row r="30" spans="2:27" x14ac:dyDescent="0.25">
      <c r="B30" s="51"/>
      <c r="Q30" s="52"/>
    </row>
    <row r="31" spans="2:27" x14ac:dyDescent="0.25">
      <c r="B31" s="51"/>
      <c r="Q31" s="52"/>
    </row>
    <row r="32" spans="2:27" x14ac:dyDescent="0.25">
      <c r="B32" s="54"/>
      <c r="C32" s="55"/>
      <c r="D32" s="55"/>
      <c r="E32" s="55"/>
      <c r="F32" s="55"/>
      <c r="G32" s="55"/>
      <c r="H32" s="55"/>
      <c r="I32" s="55"/>
      <c r="J32" s="55"/>
      <c r="K32" s="55"/>
      <c r="L32" s="55"/>
      <c r="M32" s="55"/>
      <c r="N32" s="55"/>
      <c r="O32" s="55"/>
      <c r="P32" s="55"/>
      <c r="Q32" s="56"/>
    </row>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A6155-FB1E-45A4-813C-C6F1720E3294}">
  <dimension ref="B2:AA32"/>
  <sheetViews>
    <sheetView topLeftCell="A6" zoomScale="80" zoomScaleNormal="80" workbookViewId="0">
      <selection activeCell="C8" sqref="C8"/>
    </sheetView>
  </sheetViews>
  <sheetFormatPr defaultColWidth="12.5703125" defaultRowHeight="15" x14ac:dyDescent="0.25"/>
  <cols>
    <col min="1" max="1" width="4.140625" customWidth="1"/>
    <col min="5" max="5" width="13.5703125" customWidth="1"/>
  </cols>
  <sheetData>
    <row r="2" spans="2:20" x14ac:dyDescent="0.25">
      <c r="B2" s="48"/>
      <c r="C2" s="49"/>
      <c r="D2" s="49"/>
      <c r="E2" s="49"/>
      <c r="F2" s="49"/>
      <c r="G2" s="49"/>
      <c r="H2" s="49"/>
      <c r="I2" s="49"/>
      <c r="J2" s="49"/>
      <c r="K2" s="49"/>
      <c r="L2" s="49"/>
      <c r="M2" s="49"/>
      <c r="N2" s="49"/>
      <c r="O2" s="49"/>
      <c r="P2" s="49"/>
      <c r="Q2" s="50"/>
    </row>
    <row r="3" spans="2:20" ht="28.5" x14ac:dyDescent="0.45">
      <c r="B3" s="51"/>
      <c r="Q3" s="52"/>
      <c r="T3" s="53"/>
    </row>
    <row r="4" spans="2:20" x14ac:dyDescent="0.25">
      <c r="B4" s="54"/>
      <c r="C4" s="55"/>
      <c r="D4" s="55"/>
      <c r="E4" s="55"/>
      <c r="F4" s="55"/>
      <c r="G4" s="55"/>
      <c r="H4" s="55"/>
      <c r="I4" s="55"/>
      <c r="J4" s="55"/>
      <c r="K4" s="55"/>
      <c r="L4" s="55"/>
      <c r="M4" s="55"/>
      <c r="N4" s="55"/>
      <c r="O4" s="55"/>
      <c r="P4" s="55"/>
      <c r="Q4" s="56"/>
    </row>
    <row r="5" spans="2:20" x14ac:dyDescent="0.25">
      <c r="B5" s="51"/>
      <c r="Q5" s="52"/>
    </row>
    <row r="6" spans="2:20" x14ac:dyDescent="0.25">
      <c r="B6" s="51"/>
      <c r="Q6" s="52"/>
    </row>
    <row r="7" spans="2:20" ht="26.25" x14ac:dyDescent="0.4">
      <c r="B7" s="51"/>
      <c r="Q7" s="52"/>
      <c r="T7" s="57"/>
    </row>
    <row r="8" spans="2:20" x14ac:dyDescent="0.25">
      <c r="B8" s="51"/>
      <c r="Q8" s="52"/>
    </row>
    <row r="9" spans="2:20" x14ac:dyDescent="0.25">
      <c r="B9" s="51"/>
      <c r="Q9" s="52"/>
    </row>
    <row r="10" spans="2:20" x14ac:dyDescent="0.25">
      <c r="B10" s="51"/>
      <c r="Q10" s="52"/>
    </row>
    <row r="11" spans="2:20" x14ac:dyDescent="0.25">
      <c r="B11" s="51"/>
      <c r="Q11" s="52"/>
    </row>
    <row r="12" spans="2:20" x14ac:dyDescent="0.25">
      <c r="B12" s="51"/>
      <c r="Q12" s="52"/>
    </row>
    <row r="13" spans="2:20" x14ac:dyDescent="0.25">
      <c r="B13" s="51"/>
      <c r="Q13" s="52"/>
    </row>
    <row r="14" spans="2:20" x14ac:dyDescent="0.25">
      <c r="B14" s="51"/>
      <c r="Q14" s="52"/>
    </row>
    <row r="15" spans="2:20" x14ac:dyDescent="0.25">
      <c r="B15" s="51"/>
      <c r="Q15" s="52"/>
    </row>
    <row r="16" spans="2:20" x14ac:dyDescent="0.25">
      <c r="B16" s="51"/>
      <c r="Q16" s="52"/>
    </row>
    <row r="17" spans="2:27" x14ac:dyDescent="0.25">
      <c r="B17" s="51"/>
      <c r="Q17" s="52"/>
    </row>
    <row r="18" spans="2:27" x14ac:dyDescent="0.25">
      <c r="B18" s="51"/>
      <c r="Q18" s="52"/>
    </row>
    <row r="19" spans="2:27" x14ac:dyDescent="0.25">
      <c r="B19" s="51"/>
      <c r="Q19" s="52"/>
    </row>
    <row r="20" spans="2:27" x14ac:dyDescent="0.25">
      <c r="B20" s="51"/>
      <c r="Q20" s="52"/>
    </row>
    <row r="21" spans="2:27" x14ac:dyDescent="0.25">
      <c r="B21" s="51"/>
      <c r="Q21" s="52"/>
    </row>
    <row r="22" spans="2:27" x14ac:dyDescent="0.25">
      <c r="B22" s="51"/>
      <c r="Q22" s="52"/>
    </row>
    <row r="23" spans="2:27" x14ac:dyDescent="0.25">
      <c r="B23" s="51"/>
      <c r="Q23" s="52"/>
    </row>
    <row r="24" spans="2:27" x14ac:dyDescent="0.25">
      <c r="B24" s="51"/>
      <c r="Q24" s="52"/>
    </row>
    <row r="25" spans="2:27" x14ac:dyDescent="0.25">
      <c r="B25" s="51"/>
      <c r="Q25" s="52"/>
    </row>
    <row r="26" spans="2:27" x14ac:dyDescent="0.25">
      <c r="B26" s="51"/>
      <c r="Q26" s="52"/>
    </row>
    <row r="27" spans="2:27" x14ac:dyDescent="0.25">
      <c r="B27" s="51"/>
      <c r="Q27" s="52"/>
    </row>
    <row r="28" spans="2:27" ht="21" x14ac:dyDescent="0.35">
      <c r="B28" s="51"/>
      <c r="Q28" s="52"/>
      <c r="T28" s="58"/>
      <c r="U28" s="58"/>
      <c r="V28" s="58"/>
      <c r="W28" s="58"/>
      <c r="X28" s="58"/>
      <c r="Y28" s="58"/>
      <c r="Z28" s="58"/>
      <c r="AA28" s="58"/>
    </row>
    <row r="29" spans="2:27" ht="21" x14ac:dyDescent="0.35">
      <c r="B29" s="51"/>
      <c r="Q29" s="52"/>
      <c r="T29" s="58"/>
      <c r="U29" s="58"/>
      <c r="V29" s="58"/>
      <c r="W29" s="58"/>
      <c r="X29" s="58"/>
      <c r="Y29" s="58"/>
      <c r="Z29" s="58"/>
      <c r="AA29" s="58"/>
    </row>
    <row r="30" spans="2:27" x14ac:dyDescent="0.25">
      <c r="B30" s="51"/>
      <c r="Q30" s="52"/>
    </row>
    <row r="31" spans="2:27" x14ac:dyDescent="0.25">
      <c r="B31" s="51"/>
      <c r="Q31" s="52"/>
    </row>
    <row r="32" spans="2:27" x14ac:dyDescent="0.25">
      <c r="B32" s="54"/>
      <c r="C32" s="55"/>
      <c r="D32" s="55"/>
      <c r="E32" s="55"/>
      <c r="F32" s="55"/>
      <c r="G32" s="55"/>
      <c r="H32" s="55"/>
      <c r="I32" s="55"/>
      <c r="J32" s="55"/>
      <c r="K32" s="55"/>
      <c r="L32" s="55"/>
      <c r="M32" s="55"/>
      <c r="N32" s="55"/>
      <c r="O32" s="55"/>
      <c r="P32" s="55"/>
      <c r="Q32" s="56"/>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585D1-00F0-44A6-B6C7-C7E867838964}">
  <dimension ref="B2:AA32"/>
  <sheetViews>
    <sheetView topLeftCell="B26" workbookViewId="0">
      <selection activeCell="B16" sqref="A16:XFD18"/>
    </sheetView>
  </sheetViews>
  <sheetFormatPr defaultColWidth="12.5703125" defaultRowHeight="15" x14ac:dyDescent="0.25"/>
  <cols>
    <col min="1" max="1" width="4.140625" customWidth="1"/>
    <col min="5" max="5" width="13.5703125" customWidth="1"/>
  </cols>
  <sheetData>
    <row r="2" spans="2:20" x14ac:dyDescent="0.25">
      <c r="B2" s="48"/>
      <c r="C2" s="49"/>
      <c r="D2" s="49"/>
      <c r="E2" s="49"/>
      <c r="F2" s="49"/>
      <c r="G2" s="49"/>
      <c r="H2" s="49"/>
      <c r="I2" s="49"/>
      <c r="J2" s="49"/>
      <c r="K2" s="49"/>
      <c r="L2" s="49"/>
      <c r="M2" s="49"/>
      <c r="N2" s="49"/>
      <c r="O2" s="49"/>
      <c r="P2" s="49"/>
      <c r="Q2" s="50"/>
    </row>
    <row r="3" spans="2:20" ht="28.5" x14ac:dyDescent="0.45">
      <c r="B3" s="51"/>
      <c r="Q3" s="52"/>
      <c r="T3" s="53"/>
    </row>
    <row r="4" spans="2:20" x14ac:dyDescent="0.25">
      <c r="B4" s="54"/>
      <c r="C4" s="55"/>
      <c r="D4" s="55"/>
      <c r="E4" s="55"/>
      <c r="F4" s="55"/>
      <c r="G4" s="55"/>
      <c r="H4" s="55"/>
      <c r="I4" s="55"/>
      <c r="J4" s="55"/>
      <c r="K4" s="55"/>
      <c r="L4" s="55"/>
      <c r="M4" s="55"/>
      <c r="N4" s="55"/>
      <c r="O4" s="55"/>
      <c r="P4" s="55"/>
      <c r="Q4" s="56"/>
    </row>
    <row r="5" spans="2:20" x14ac:dyDescent="0.25">
      <c r="B5" s="51"/>
      <c r="Q5" s="52"/>
    </row>
    <row r="6" spans="2:20" x14ac:dyDescent="0.25">
      <c r="B6" s="51"/>
      <c r="Q6" s="52"/>
    </row>
    <row r="7" spans="2:20" ht="26.25" x14ac:dyDescent="0.4">
      <c r="B7" s="51"/>
      <c r="Q7" s="52"/>
      <c r="T7" s="57"/>
    </row>
    <row r="8" spans="2:20" x14ac:dyDescent="0.25">
      <c r="B8" s="51"/>
      <c r="Q8" s="52"/>
    </row>
    <row r="9" spans="2:20" x14ac:dyDescent="0.25">
      <c r="B9" s="51"/>
      <c r="Q9" s="52"/>
    </row>
    <row r="10" spans="2:20" x14ac:dyDescent="0.25">
      <c r="B10" s="51"/>
      <c r="Q10" s="52"/>
    </row>
    <row r="11" spans="2:20" x14ac:dyDescent="0.25">
      <c r="B11" s="51"/>
      <c r="Q11" s="52"/>
    </row>
    <row r="12" spans="2:20" x14ac:dyDescent="0.25">
      <c r="B12" s="51"/>
      <c r="Q12" s="52"/>
    </row>
    <row r="13" spans="2:20" x14ac:dyDescent="0.25">
      <c r="B13" s="51"/>
      <c r="Q13" s="52"/>
    </row>
    <row r="14" spans="2:20" x14ac:dyDescent="0.25">
      <c r="B14" s="51"/>
      <c r="Q14" s="52"/>
    </row>
    <row r="15" spans="2:20" x14ac:dyDescent="0.25">
      <c r="B15" s="51"/>
      <c r="Q15" s="52"/>
    </row>
    <row r="16" spans="2:20" x14ac:dyDescent="0.25">
      <c r="B16" s="51"/>
      <c r="Q16" s="52"/>
    </row>
    <row r="17" spans="2:27" x14ac:dyDescent="0.25">
      <c r="B17" s="51"/>
      <c r="Q17" s="52"/>
    </row>
    <row r="18" spans="2:27" x14ac:dyDescent="0.25">
      <c r="B18" s="51"/>
      <c r="Q18" s="52"/>
    </row>
    <row r="19" spans="2:27" x14ac:dyDescent="0.25">
      <c r="B19" s="51"/>
      <c r="Q19" s="52"/>
    </row>
    <row r="20" spans="2:27" x14ac:dyDescent="0.25">
      <c r="B20" s="51"/>
      <c r="Q20" s="52"/>
    </row>
    <row r="21" spans="2:27" x14ac:dyDescent="0.25">
      <c r="B21" s="51"/>
      <c r="Q21" s="52"/>
    </row>
    <row r="22" spans="2:27" x14ac:dyDescent="0.25">
      <c r="B22" s="51"/>
      <c r="Q22" s="52"/>
    </row>
    <row r="23" spans="2:27" x14ac:dyDescent="0.25">
      <c r="B23" s="51"/>
      <c r="Q23" s="52"/>
    </row>
    <row r="24" spans="2:27" x14ac:dyDescent="0.25">
      <c r="B24" s="51"/>
      <c r="Q24" s="52"/>
    </row>
    <row r="25" spans="2:27" x14ac:dyDescent="0.25">
      <c r="B25" s="51"/>
      <c r="Q25" s="52"/>
    </row>
    <row r="26" spans="2:27" x14ac:dyDescent="0.25">
      <c r="B26" s="51"/>
      <c r="Q26" s="52"/>
    </row>
    <row r="27" spans="2:27" x14ac:dyDescent="0.25">
      <c r="B27" s="51"/>
      <c r="Q27" s="52"/>
    </row>
    <row r="28" spans="2:27" ht="21" x14ac:dyDescent="0.35">
      <c r="B28" s="51"/>
      <c r="Q28" s="52"/>
      <c r="T28" s="58"/>
      <c r="U28" s="58"/>
      <c r="V28" s="58"/>
      <c r="W28" s="58"/>
      <c r="X28" s="58"/>
      <c r="Y28" s="58"/>
      <c r="Z28" s="58"/>
      <c r="AA28" s="58"/>
    </row>
    <row r="29" spans="2:27" ht="21" x14ac:dyDescent="0.35">
      <c r="B29" s="51"/>
      <c r="Q29" s="52"/>
      <c r="T29" s="58"/>
      <c r="U29" s="58"/>
      <c r="V29" s="58"/>
      <c r="W29" s="58"/>
      <c r="X29" s="58"/>
      <c r="Y29" s="58"/>
      <c r="Z29" s="58"/>
      <c r="AA29" s="58"/>
    </row>
    <row r="30" spans="2:27" x14ac:dyDescent="0.25">
      <c r="B30" s="51"/>
      <c r="Q30" s="52"/>
    </row>
    <row r="31" spans="2:27" x14ac:dyDescent="0.25">
      <c r="B31" s="51"/>
      <c r="Q31" s="52"/>
    </row>
    <row r="32" spans="2:27" x14ac:dyDescent="0.25">
      <c r="B32" s="54"/>
      <c r="C32" s="55"/>
      <c r="D32" s="55"/>
      <c r="E32" s="55"/>
      <c r="F32" s="55"/>
      <c r="G32" s="55"/>
      <c r="H32" s="55"/>
      <c r="I32" s="55"/>
      <c r="J32" s="55"/>
      <c r="K32" s="55"/>
      <c r="L32" s="55"/>
      <c r="M32" s="55"/>
      <c r="N32" s="55"/>
      <c r="O32" s="55"/>
      <c r="P32" s="55"/>
      <c r="Q32" s="56"/>
    </row>
  </sheetData>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09B57-2D86-4357-83D4-5B4C6D16DDC7}">
  <dimension ref="B2:AA32"/>
  <sheetViews>
    <sheetView topLeftCell="C1" workbookViewId="0">
      <selection activeCell="N13" sqref="N13"/>
    </sheetView>
  </sheetViews>
  <sheetFormatPr defaultColWidth="12.5703125" defaultRowHeight="15" x14ac:dyDescent="0.25"/>
  <cols>
    <col min="1" max="1" width="4.140625" customWidth="1"/>
    <col min="5" max="5" width="13.5703125" customWidth="1"/>
  </cols>
  <sheetData>
    <row r="2" spans="2:20" x14ac:dyDescent="0.25">
      <c r="B2" s="48"/>
      <c r="C2" s="49"/>
      <c r="D2" s="49"/>
      <c r="E2" s="49"/>
      <c r="F2" s="49"/>
      <c r="G2" s="49"/>
      <c r="H2" s="49"/>
      <c r="I2" s="49"/>
      <c r="J2" s="49"/>
      <c r="K2" s="49"/>
      <c r="L2" s="49"/>
      <c r="M2" s="49"/>
      <c r="N2" s="49"/>
      <c r="O2" s="49"/>
      <c r="P2" s="49"/>
      <c r="Q2" s="50"/>
    </row>
    <row r="3" spans="2:20" ht="28.5" x14ac:dyDescent="0.45">
      <c r="B3" s="51"/>
      <c r="Q3" s="52"/>
      <c r="T3" s="53"/>
    </row>
    <row r="4" spans="2:20" x14ac:dyDescent="0.25">
      <c r="B4" s="54"/>
      <c r="C4" s="55"/>
      <c r="D4" s="55"/>
      <c r="E4" s="55"/>
      <c r="F4" s="55"/>
      <c r="G4" s="55"/>
      <c r="H4" s="55"/>
      <c r="I4" s="55"/>
      <c r="J4" s="55"/>
      <c r="K4" s="55"/>
      <c r="L4" s="55"/>
      <c r="M4" s="55"/>
      <c r="N4" s="55"/>
      <c r="O4" s="55"/>
      <c r="P4" s="55"/>
      <c r="Q4" s="56"/>
    </row>
    <row r="5" spans="2:20" x14ac:dyDescent="0.25">
      <c r="B5" s="51"/>
      <c r="Q5" s="52"/>
    </row>
    <row r="6" spans="2:20" x14ac:dyDescent="0.25">
      <c r="B6" s="51"/>
      <c r="Q6" s="52"/>
    </row>
    <row r="7" spans="2:20" ht="26.25" x14ac:dyDescent="0.4">
      <c r="B7" s="51"/>
      <c r="Q7" s="52"/>
      <c r="T7" s="57"/>
    </row>
    <row r="8" spans="2:20" x14ac:dyDescent="0.25">
      <c r="B8" s="51"/>
      <c r="Q8" s="52"/>
    </row>
    <row r="9" spans="2:20" x14ac:dyDescent="0.25">
      <c r="B9" s="51"/>
      <c r="Q9" s="52"/>
    </row>
    <row r="10" spans="2:20" x14ac:dyDescent="0.25">
      <c r="B10" s="51"/>
      <c r="Q10" s="52"/>
    </row>
    <row r="11" spans="2:20" x14ac:dyDescent="0.25">
      <c r="B11" s="51"/>
      <c r="Q11" s="52"/>
    </row>
    <row r="12" spans="2:20" x14ac:dyDescent="0.25">
      <c r="B12" s="51"/>
      <c r="Q12" s="52"/>
    </row>
    <row r="13" spans="2:20" x14ac:dyDescent="0.25">
      <c r="B13" s="51"/>
      <c r="Q13" s="52"/>
    </row>
    <row r="14" spans="2:20" x14ac:dyDescent="0.25">
      <c r="B14" s="51"/>
      <c r="Q14" s="52"/>
    </row>
    <row r="15" spans="2:20" x14ac:dyDescent="0.25">
      <c r="B15" s="51"/>
      <c r="Q15" s="52"/>
    </row>
    <row r="16" spans="2:20" x14ac:dyDescent="0.25">
      <c r="B16" s="51"/>
      <c r="Q16" s="52"/>
    </row>
    <row r="17" spans="2:27" x14ac:dyDescent="0.25">
      <c r="B17" s="51"/>
      <c r="Q17" s="52"/>
    </row>
    <row r="18" spans="2:27" x14ac:dyDescent="0.25">
      <c r="B18" s="51"/>
      <c r="Q18" s="52"/>
    </row>
    <row r="19" spans="2:27" x14ac:dyDescent="0.25">
      <c r="B19" s="51"/>
      <c r="Q19" s="52"/>
    </row>
    <row r="20" spans="2:27" x14ac:dyDescent="0.25">
      <c r="B20" s="51"/>
      <c r="Q20" s="52"/>
    </row>
    <row r="21" spans="2:27" x14ac:dyDescent="0.25">
      <c r="B21" s="51"/>
      <c r="Q21" s="52"/>
    </row>
    <row r="22" spans="2:27" x14ac:dyDescent="0.25">
      <c r="B22" s="51"/>
      <c r="Q22" s="52"/>
    </row>
    <row r="23" spans="2:27" x14ac:dyDescent="0.25">
      <c r="B23" s="51"/>
      <c r="Q23" s="52"/>
    </row>
    <row r="24" spans="2:27" x14ac:dyDescent="0.25">
      <c r="B24" s="51"/>
      <c r="Q24" s="52"/>
    </row>
    <row r="25" spans="2:27" x14ac:dyDescent="0.25">
      <c r="B25" s="51"/>
      <c r="Q25" s="52"/>
    </row>
    <row r="26" spans="2:27" x14ac:dyDescent="0.25">
      <c r="B26" s="51"/>
      <c r="Q26" s="52"/>
    </row>
    <row r="27" spans="2:27" x14ac:dyDescent="0.25">
      <c r="B27" s="51"/>
      <c r="Q27" s="52"/>
    </row>
    <row r="28" spans="2:27" ht="21" x14ac:dyDescent="0.35">
      <c r="B28" s="51"/>
      <c r="Q28" s="52"/>
      <c r="T28" s="58"/>
      <c r="U28" s="58"/>
      <c r="V28" s="58"/>
      <c r="W28" s="58"/>
      <c r="X28" s="58"/>
      <c r="Y28" s="58"/>
      <c r="Z28" s="58"/>
      <c r="AA28" s="58"/>
    </row>
    <row r="29" spans="2:27" ht="21" x14ac:dyDescent="0.35">
      <c r="B29" s="51"/>
      <c r="Q29" s="52"/>
      <c r="T29" s="58"/>
      <c r="U29" s="58"/>
      <c r="V29" s="58"/>
      <c r="W29" s="58"/>
      <c r="X29" s="58"/>
      <c r="Y29" s="58"/>
      <c r="Z29" s="58"/>
      <c r="AA29" s="58"/>
    </row>
    <row r="30" spans="2:27" x14ac:dyDescent="0.25">
      <c r="B30" s="51"/>
      <c r="Q30" s="52"/>
    </row>
    <row r="31" spans="2:27" x14ac:dyDescent="0.25">
      <c r="B31" s="51"/>
      <c r="Q31" s="52"/>
    </row>
    <row r="32" spans="2:27" x14ac:dyDescent="0.25">
      <c r="B32" s="54"/>
      <c r="C32" s="55"/>
      <c r="D32" s="55"/>
      <c r="E32" s="55"/>
      <c r="F32" s="55"/>
      <c r="G32" s="55"/>
      <c r="H32" s="55"/>
      <c r="I32" s="55"/>
      <c r="J32" s="55"/>
      <c r="K32" s="55"/>
      <c r="L32" s="55"/>
      <c r="M32" s="55"/>
      <c r="N32" s="55"/>
      <c r="O32" s="55"/>
      <c r="P32" s="55"/>
      <c r="Q32" s="56"/>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8FC74-2CB3-488A-8467-F63A42EA3366}">
  <dimension ref="B2:AA32"/>
  <sheetViews>
    <sheetView workbookViewId="0">
      <selection activeCell="J13" sqref="J13"/>
    </sheetView>
  </sheetViews>
  <sheetFormatPr defaultColWidth="12.5703125" defaultRowHeight="15" x14ac:dyDescent="0.25"/>
  <cols>
    <col min="1" max="1" width="4.140625" customWidth="1"/>
    <col min="5" max="5" width="13.5703125" customWidth="1"/>
  </cols>
  <sheetData>
    <row r="2" spans="2:20" x14ac:dyDescent="0.25">
      <c r="B2" s="48"/>
      <c r="C2" s="49"/>
      <c r="D2" s="49"/>
      <c r="E2" s="49"/>
      <c r="F2" s="49"/>
      <c r="G2" s="49"/>
      <c r="H2" s="49"/>
      <c r="I2" s="49"/>
      <c r="J2" s="49"/>
      <c r="K2" s="49"/>
      <c r="L2" s="49"/>
      <c r="M2" s="49"/>
      <c r="N2" s="49"/>
      <c r="O2" s="49"/>
      <c r="P2" s="49"/>
      <c r="Q2" s="50"/>
    </row>
    <row r="3" spans="2:20" ht="28.5" x14ac:dyDescent="0.45">
      <c r="B3" s="51"/>
      <c r="Q3" s="52"/>
      <c r="T3" s="53"/>
    </row>
    <row r="4" spans="2:20" x14ac:dyDescent="0.25">
      <c r="B4" s="54"/>
      <c r="C4" s="55"/>
      <c r="D4" s="55"/>
      <c r="E4" s="55"/>
      <c r="F4" s="55"/>
      <c r="G4" s="55"/>
      <c r="H4" s="55"/>
      <c r="I4" s="55"/>
      <c r="J4" s="55"/>
      <c r="K4" s="55"/>
      <c r="L4" s="55"/>
      <c r="M4" s="55"/>
      <c r="N4" s="55"/>
      <c r="O4" s="55"/>
      <c r="P4" s="55"/>
      <c r="Q4" s="56"/>
    </row>
    <row r="5" spans="2:20" x14ac:dyDescent="0.25">
      <c r="B5" s="51"/>
      <c r="Q5" s="52"/>
    </row>
    <row r="6" spans="2:20" x14ac:dyDescent="0.25">
      <c r="B6" s="51"/>
      <c r="Q6" s="52"/>
    </row>
    <row r="7" spans="2:20" ht="26.25" x14ac:dyDescent="0.4">
      <c r="B7" s="51"/>
      <c r="Q7" s="52"/>
      <c r="T7" s="57"/>
    </row>
    <row r="8" spans="2:20" x14ac:dyDescent="0.25">
      <c r="B8" s="51"/>
      <c r="Q8" s="52"/>
    </row>
    <row r="9" spans="2:20" x14ac:dyDescent="0.25">
      <c r="B9" s="51"/>
      <c r="Q9" s="52"/>
    </row>
    <row r="10" spans="2:20" x14ac:dyDescent="0.25">
      <c r="B10" s="51"/>
      <c r="Q10" s="52"/>
    </row>
    <row r="11" spans="2:20" x14ac:dyDescent="0.25">
      <c r="B11" s="51"/>
      <c r="Q11" s="52"/>
    </row>
    <row r="12" spans="2:20" x14ac:dyDescent="0.25">
      <c r="B12" s="51"/>
      <c r="Q12" s="52"/>
    </row>
    <row r="13" spans="2:20" x14ac:dyDescent="0.25">
      <c r="B13" s="51"/>
      <c r="Q13" s="52"/>
    </row>
    <row r="14" spans="2:20" x14ac:dyDescent="0.25">
      <c r="B14" s="51"/>
      <c r="Q14" s="52"/>
    </row>
    <row r="15" spans="2:20" x14ac:dyDescent="0.25">
      <c r="B15" s="51"/>
      <c r="Q15" s="52"/>
    </row>
    <row r="16" spans="2:20" x14ac:dyDescent="0.25">
      <c r="B16" s="51"/>
      <c r="Q16" s="52"/>
    </row>
    <row r="17" spans="2:27" x14ac:dyDescent="0.25">
      <c r="B17" s="51"/>
      <c r="Q17" s="52"/>
    </row>
    <row r="18" spans="2:27" x14ac:dyDescent="0.25">
      <c r="B18" s="51"/>
      <c r="Q18" s="52"/>
    </row>
    <row r="19" spans="2:27" x14ac:dyDescent="0.25">
      <c r="B19" s="51"/>
      <c r="Q19" s="52"/>
    </row>
    <row r="20" spans="2:27" x14ac:dyDescent="0.25">
      <c r="B20" s="51"/>
      <c r="Q20" s="52"/>
    </row>
    <row r="21" spans="2:27" x14ac:dyDescent="0.25">
      <c r="B21" s="51"/>
      <c r="Q21" s="52"/>
    </row>
    <row r="22" spans="2:27" x14ac:dyDescent="0.25">
      <c r="B22" s="51"/>
      <c r="Q22" s="52"/>
    </row>
    <row r="23" spans="2:27" x14ac:dyDescent="0.25">
      <c r="B23" s="51"/>
      <c r="Q23" s="52"/>
    </row>
    <row r="24" spans="2:27" x14ac:dyDescent="0.25">
      <c r="B24" s="51"/>
      <c r="Q24" s="52"/>
    </row>
    <row r="25" spans="2:27" x14ac:dyDescent="0.25">
      <c r="B25" s="51"/>
      <c r="Q25" s="52"/>
    </row>
    <row r="26" spans="2:27" x14ac:dyDescent="0.25">
      <c r="B26" s="51"/>
      <c r="Q26" s="52"/>
    </row>
    <row r="27" spans="2:27" x14ac:dyDescent="0.25">
      <c r="B27" s="51"/>
      <c r="Q27" s="52"/>
    </row>
    <row r="28" spans="2:27" ht="21" x14ac:dyDescent="0.35">
      <c r="B28" s="51"/>
      <c r="Q28" s="52"/>
      <c r="T28" s="58"/>
      <c r="U28" s="58"/>
      <c r="V28" s="58"/>
      <c r="W28" s="58"/>
      <c r="X28" s="58"/>
      <c r="Y28" s="58"/>
      <c r="Z28" s="58"/>
      <c r="AA28" s="58"/>
    </row>
    <row r="29" spans="2:27" ht="21" x14ac:dyDescent="0.35">
      <c r="B29" s="51"/>
      <c r="Q29" s="52"/>
      <c r="T29" s="58"/>
      <c r="U29" s="58"/>
      <c r="V29" s="58"/>
      <c r="W29" s="58"/>
      <c r="X29" s="58"/>
      <c r="Y29" s="58"/>
      <c r="Z29" s="58"/>
      <c r="AA29" s="58"/>
    </row>
    <row r="30" spans="2:27" x14ac:dyDescent="0.25">
      <c r="B30" s="51"/>
      <c r="Q30" s="52"/>
    </row>
    <row r="31" spans="2:27" x14ac:dyDescent="0.25">
      <c r="B31" s="51"/>
      <c r="Q31" s="52"/>
    </row>
    <row r="32" spans="2:27" x14ac:dyDescent="0.25">
      <c r="B32" s="54"/>
      <c r="C32" s="55"/>
      <c r="D32" s="55"/>
      <c r="E32" s="55"/>
      <c r="F32" s="55"/>
      <c r="G32" s="55"/>
      <c r="H32" s="55"/>
      <c r="I32" s="55"/>
      <c r="J32" s="55"/>
      <c r="K32" s="55"/>
      <c r="L32" s="55"/>
      <c r="M32" s="55"/>
      <c r="N32" s="55"/>
      <c r="O32" s="55"/>
      <c r="P32" s="55"/>
      <c r="Q32" s="56"/>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FC5D7E4-FB9C-410C-B4B0-2832C7FDE90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All_India_Index_Upto_April23 (1</vt:lpstr>
      <vt:lpstr>Main data</vt:lpstr>
      <vt:lpstr>Objective</vt:lpstr>
      <vt:lpstr>Notes</vt:lpstr>
      <vt:lpstr>EDA and Analysis</vt:lpstr>
      <vt:lpstr>EDA and Analysis 2</vt:lpstr>
      <vt:lpstr>EDA and Analysis 3</vt:lpstr>
      <vt:lpstr>EDA and Analysis 4</vt:lpstr>
      <vt:lpstr>EDA and Analysis 5</vt:lpstr>
      <vt:lpstr>Communication 1</vt:lpstr>
      <vt:lpstr>Communication 2</vt:lpstr>
      <vt:lpstr>Communication 3</vt:lpstr>
      <vt:lpstr>Communication 4</vt:lpstr>
      <vt:lpstr>Communication 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vamshidhar reddy</dc:creator>
  <cp:lastModifiedBy>vamshidhar reddy</cp:lastModifiedBy>
  <dcterms:created xsi:type="dcterms:W3CDTF">2024-09-12T15:35:17Z</dcterms:created>
  <dcterms:modified xsi:type="dcterms:W3CDTF">2024-12-16T11:08:05Z</dcterms:modified>
</cp:coreProperties>
</file>