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essageDeliveryService\Экономическая часть\"/>
    </mc:Choice>
  </mc:AlternateContent>
  <bookViews>
    <workbookView xWindow="0" yWindow="1380" windowWidth="28800" windowHeight="11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16" i="1"/>
  <c r="E8" i="1" l="1"/>
  <c r="E9" i="1"/>
  <c r="E10" i="1"/>
  <c r="E11" i="1"/>
  <c r="E12" i="1"/>
  <c r="E13" i="1"/>
  <c r="E14" i="1"/>
  <c r="E15" i="1"/>
  <c r="E7" i="1"/>
  <c r="E16" i="1" s="1"/>
</calcChain>
</file>

<file path=xl/sharedStrings.xml><?xml version="1.0" encoding="utf-8"?>
<sst xmlns="http://schemas.openxmlformats.org/spreadsheetml/2006/main" count="18" uniqueCount="18">
  <si>
    <t>Отчисления на социальные нужды (страховые взносы)</t>
  </si>
  <si>
    <t>Арендные платежи за производственные (офисные) помещения</t>
  </si>
  <si>
    <t>Амортизация используемых основных средств и нематериальных активов</t>
  </si>
  <si>
    <t>Расходы на модернизацию и приобретение основных средств</t>
  </si>
  <si>
    <t>Расходы на приобретение необходимого ПО</t>
  </si>
  <si>
    <t>Расходы на интернет, связь</t>
  </si>
  <si>
    <t>Расходы на канцелярские товары и расходные материалы</t>
  </si>
  <si>
    <t>Прочие расходы</t>
  </si>
  <si>
    <t>Общая заработная плата исполнителя</t>
  </si>
  <si>
    <t>Общая заработная плата исполнителя, 786 125 руб., 56,2%</t>
  </si>
  <si>
    <t xml:space="preserve">Отчисления на социальные нужды (страховые взносы), 95 702 руб., 6,84% </t>
  </si>
  <si>
    <t>Арендные платежи за производственные (офисные) помещения, 134 572 руб., 9,62%</t>
  </si>
  <si>
    <t>Амортизация используемых основных средств и нематериальных активов, 78 985 руб., 5,65%</t>
  </si>
  <si>
    <t>Расходы на модернизацию и приобретение основных средств, 0, 0%</t>
  </si>
  <si>
    <t>Расходы на приобретение необходимого ПО, 0, 0%</t>
  </si>
  <si>
    <t>Расходы на интернет, связь, 0, 0%</t>
  </si>
  <si>
    <t>Расходы на канцелярские товары и расходные материалы, 4 200, 0,3%</t>
  </si>
  <si>
    <t>Прочие расходы, 299 114, 21,39%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</si>
</sst>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Структура себестоимости программного продукта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A1B-4AD1-97AE-10B4FFF026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A1B-4AD1-97AE-10B4FFF026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A1B-4AD1-97AE-10B4FFF026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A1B-4AD1-97AE-10B4FFF026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A1B-4AD1-97AE-10B4FFF026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A1B-4AD1-97AE-10B4FFF026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A1B-4AD1-97AE-10B4FFF026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A1B-4AD1-97AE-10B4FFF0266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A1B-4AD1-97AE-10B4FFF02669}"/>
              </c:ext>
            </c:extLst>
          </c:dPt>
          <c:cat>
            <c:strRef>
              <c:f>Лист1!$C$19:$C$27</c:f>
              <c:strCache>
                <c:ptCount val="9"/>
                <c:pt idx="0">
                  <c:v>Общая заработная плата исполнителя, 786 125 руб., 56,2%</c:v>
                </c:pt>
                <c:pt idx="1">
                  <c:v>Отчисления на социальные нужды (страховые взносы), 95 702 руб., 6,84% </c:v>
                </c:pt>
                <c:pt idx="2">
                  <c:v>Арендные платежи за производственные (офисные) помещения, 134 572 руб., 9,62%</c:v>
                </c:pt>
                <c:pt idx="3">
                  <c:v>Амортизация используемых основных средств и нематериальных активов, 78 985 руб., 5,65%</c:v>
                </c:pt>
                <c:pt idx="4">
                  <c:v>Расходы на модернизацию и приобретение основных средств, 0, 0%</c:v>
                </c:pt>
                <c:pt idx="5">
                  <c:v>Расходы на приобретение необходимого ПО, 0, 0%</c:v>
                </c:pt>
                <c:pt idx="6">
                  <c:v>Расходы на интернет, связь, 0, 0%</c:v>
                </c:pt>
                <c:pt idx="7">
                  <c:v>Расходы на канцелярские товары и расходные материалы, 4 200, 0,3%</c:v>
                </c:pt>
                <c:pt idx="8">
                  <c:v>Прочие расходы, 299 114, 21,39%</c:v>
                </c:pt>
              </c:strCache>
            </c:strRef>
          </c:cat>
          <c:val>
            <c:numRef>
              <c:f>Лист1!$D$7:$D$15</c:f>
              <c:numCache>
                <c:formatCode>#,##0</c:formatCode>
                <c:ptCount val="9"/>
                <c:pt idx="0">
                  <c:v>786125.04999999993</c:v>
                </c:pt>
                <c:pt idx="1">
                  <c:v>95702</c:v>
                </c:pt>
                <c:pt idx="2">
                  <c:v>134572</c:v>
                </c:pt>
                <c:pt idx="3">
                  <c:v>78986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4200</c:v>
                </c:pt>
                <c:pt idx="8">
                  <c:v>299114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4-4E74-B851-DA4F3BDE00C1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A1B-4AD1-97AE-10B4FFF026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A1B-4AD1-97AE-10B4FFF026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A1B-4AD1-97AE-10B4FFF026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A1B-4AD1-97AE-10B4FFF026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8A1B-4AD1-97AE-10B4FFF026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8A1B-4AD1-97AE-10B4FFF026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8A1B-4AD1-97AE-10B4FFF026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8A1B-4AD1-97AE-10B4FFF0266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8A1B-4AD1-97AE-10B4FFF02669}"/>
              </c:ext>
            </c:extLst>
          </c:dPt>
          <c:cat>
            <c:strRef>
              <c:f>Лист1!$C$19:$C$27</c:f>
              <c:strCache>
                <c:ptCount val="9"/>
                <c:pt idx="0">
                  <c:v>Общая заработная плата исполнителя, 786 125 руб., 56,2%</c:v>
                </c:pt>
                <c:pt idx="1">
                  <c:v>Отчисления на социальные нужды (страховые взносы), 95 702 руб., 6,84% </c:v>
                </c:pt>
                <c:pt idx="2">
                  <c:v>Арендные платежи за производственные (офисные) помещения, 134 572 руб., 9,62%</c:v>
                </c:pt>
                <c:pt idx="3">
                  <c:v>Амортизация используемых основных средств и нематериальных активов, 78 985 руб., 5,65%</c:v>
                </c:pt>
                <c:pt idx="4">
                  <c:v>Расходы на модернизацию и приобретение основных средств, 0, 0%</c:v>
                </c:pt>
                <c:pt idx="5">
                  <c:v>Расходы на приобретение необходимого ПО, 0, 0%</c:v>
                </c:pt>
                <c:pt idx="6">
                  <c:v>Расходы на интернет, связь, 0, 0%</c:v>
                </c:pt>
                <c:pt idx="7">
                  <c:v>Расходы на канцелярские товары и расходные материалы, 4 200, 0,3%</c:v>
                </c:pt>
                <c:pt idx="8">
                  <c:v>Прочие расходы, 299 114, 21,39%</c:v>
                </c:pt>
              </c:strCache>
            </c:strRef>
          </c:cat>
          <c:val>
            <c:numRef>
              <c:f>Лист1!$E$7:$E$15</c:f>
              <c:numCache>
                <c:formatCode>0.00</c:formatCode>
                <c:ptCount val="9"/>
                <c:pt idx="0">
                  <c:v>56.204016868389239</c:v>
                </c:pt>
                <c:pt idx="1">
                  <c:v>6.8422152713980902</c:v>
                </c:pt>
                <c:pt idx="2">
                  <c:v>9.6212262387680916</c:v>
                </c:pt>
                <c:pt idx="3">
                  <c:v>5.6471047149134774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0.30027903429261643</c:v>
                </c:pt>
                <c:pt idx="8">
                  <c:v>21.385157872238494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64-4E74-B851-DA4F3BDE00C1}"/>
            </c:ext>
          </c:extLst>
        </c:ser>
        <c:ser>
          <c:idx val="2"/>
          <c:order val="2"/>
          <c:tx>
            <c:strRef>
              <c:f>Лист1!$E$8:$E$15</c:f>
              <c:strCache>
                <c:ptCount val="8"/>
                <c:pt idx="0">
                  <c:v>6,84</c:v>
                </c:pt>
                <c:pt idx="1">
                  <c:v>9,62</c:v>
                </c:pt>
                <c:pt idx="2">
                  <c:v>5,65</c:v>
                </c:pt>
                <c:pt idx="3">
                  <c:v>0,00</c:v>
                </c:pt>
                <c:pt idx="4">
                  <c:v>0,00</c:v>
                </c:pt>
                <c:pt idx="5">
                  <c:v>0,00</c:v>
                </c:pt>
                <c:pt idx="6">
                  <c:v>0,30</c:v>
                </c:pt>
                <c:pt idx="7">
                  <c:v>21,39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B71-4302-AA49-5A0DE22B1F84}"/>
              </c:ext>
            </c:extLst>
          </c:dPt>
          <c:cat>
            <c:strRef>
              <c:f>Лист1!$C$19:$C$27</c:f>
              <c:strCache>
                <c:ptCount val="9"/>
                <c:pt idx="0">
                  <c:v>Общая заработная плата исполнителя, 786 125 руб., 56,2%</c:v>
                </c:pt>
                <c:pt idx="1">
                  <c:v>Отчисления на социальные нужды (страховые взносы), 95 702 руб., 6,84% </c:v>
                </c:pt>
                <c:pt idx="2">
                  <c:v>Арендные платежи за производственные (офисные) помещения, 134 572 руб., 9,62%</c:v>
                </c:pt>
                <c:pt idx="3">
                  <c:v>Амортизация используемых основных средств и нематериальных активов, 78 985 руб., 5,65%</c:v>
                </c:pt>
                <c:pt idx="4">
                  <c:v>Расходы на модернизацию и приобретение основных средств, 0, 0%</c:v>
                </c:pt>
                <c:pt idx="5">
                  <c:v>Расходы на приобретение необходимого ПО, 0, 0%</c:v>
                </c:pt>
                <c:pt idx="6">
                  <c:v>Расходы на интернет, связь, 0, 0%</c:v>
                </c:pt>
                <c:pt idx="7">
                  <c:v>Расходы на канцелярские товары и расходные материалы, 4 200, 0,3%</c:v>
                </c:pt>
                <c:pt idx="8">
                  <c:v>Прочие расходы, 299 114, 21,39%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5-8A1B-4AD1-97AE-10B4FFF0266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4331896274922"/>
          <c:y val="0.16206441249289405"/>
          <c:w val="0.33741111144409386"/>
          <c:h val="0.7008712546646723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3462</xdr:colOff>
      <xdr:row>0</xdr:row>
      <xdr:rowOff>180975</xdr:rowOff>
    </xdr:from>
    <xdr:to>
      <xdr:col>22</xdr:col>
      <xdr:colOff>17317</xdr:colOff>
      <xdr:row>25</xdr:row>
      <xdr:rowOff>51955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7"/>
  <sheetViews>
    <sheetView tabSelected="1" zoomScale="55" zoomScaleNormal="55" workbookViewId="0">
      <selection activeCell="E7" sqref="E7:E15"/>
    </sheetView>
  </sheetViews>
  <sheetFormatPr defaultRowHeight="15" x14ac:dyDescent="0.25"/>
  <cols>
    <col min="3" max="3" width="92.28515625" customWidth="1"/>
    <col min="4" max="4" width="12.42578125" customWidth="1"/>
    <col min="5" max="5" width="13" customWidth="1"/>
    <col min="10" max="10" width="7.140625" customWidth="1"/>
    <col min="11" max="11" width="11.85546875" customWidth="1"/>
    <col min="12" max="12" width="13.140625" bestFit="1" customWidth="1"/>
  </cols>
  <sheetData>
    <row r="3" spans="3:5" ht="15.75" thickBot="1" x14ac:dyDescent="0.3"/>
    <row r="4" spans="3:5" ht="16.5" thickBot="1" x14ac:dyDescent="0.3">
      <c r="D4" s="1">
        <v>683587</v>
      </c>
    </row>
    <row r="6" spans="3:5" ht="15.75" thickBot="1" x14ac:dyDescent="0.3"/>
    <row r="7" spans="3:5" ht="18" customHeight="1" thickBot="1" x14ac:dyDescent="0.3">
      <c r="C7" s="5" t="s">
        <v>8</v>
      </c>
      <c r="D7" s="1">
        <f>D4*1.15</f>
        <v>786125.04999999993</v>
      </c>
      <c r="E7" s="8">
        <f t="shared" ref="E7:E15" si="0">D7/$D$16*100</f>
        <v>56.204016868389239</v>
      </c>
    </row>
    <row r="8" spans="3:5" ht="42" customHeight="1" thickBot="1" x14ac:dyDescent="0.3">
      <c r="C8" s="6" t="s">
        <v>0</v>
      </c>
      <c r="D8" s="2">
        <v>95702</v>
      </c>
      <c r="E8" s="8">
        <f t="shared" si="0"/>
        <v>6.8422152713980902</v>
      </c>
    </row>
    <row r="9" spans="3:5" ht="34.5" customHeight="1" thickBot="1" x14ac:dyDescent="0.3">
      <c r="C9" s="6" t="s">
        <v>1</v>
      </c>
      <c r="D9" s="2">
        <v>134572</v>
      </c>
      <c r="E9" s="8">
        <f t="shared" si="0"/>
        <v>9.6212262387680916</v>
      </c>
    </row>
    <row r="10" spans="3:5" ht="32.25" customHeight="1" thickBot="1" x14ac:dyDescent="0.3">
      <c r="C10" s="6" t="s">
        <v>2</v>
      </c>
      <c r="D10" s="2">
        <v>78986</v>
      </c>
      <c r="E10" s="8">
        <f t="shared" si="0"/>
        <v>5.6471047149134774</v>
      </c>
    </row>
    <row r="11" spans="3:5" ht="34.5" customHeight="1" thickBot="1" x14ac:dyDescent="0.3">
      <c r="C11" s="6" t="s">
        <v>3</v>
      </c>
      <c r="D11" s="3">
        <v>0</v>
      </c>
      <c r="E11" s="8">
        <f t="shared" si="0"/>
        <v>0</v>
      </c>
    </row>
    <row r="12" spans="3:5" ht="31.5" customHeight="1" thickBot="1" x14ac:dyDescent="0.3">
      <c r="C12" s="6" t="s">
        <v>4</v>
      </c>
      <c r="D12" s="3">
        <v>0</v>
      </c>
      <c r="E12" s="8">
        <f t="shared" si="0"/>
        <v>0</v>
      </c>
    </row>
    <row r="13" spans="3:5" ht="24.75" customHeight="1" thickBot="1" x14ac:dyDescent="0.3">
      <c r="C13" s="6" t="s">
        <v>5</v>
      </c>
      <c r="D13" s="3">
        <v>0</v>
      </c>
      <c r="E13" s="8">
        <f t="shared" si="0"/>
        <v>0</v>
      </c>
    </row>
    <row r="14" spans="3:5" ht="35.25" customHeight="1" thickBot="1" x14ac:dyDescent="0.3">
      <c r="C14" s="6" t="s">
        <v>6</v>
      </c>
      <c r="D14" s="2">
        <v>4200</v>
      </c>
      <c r="E14" s="8">
        <f t="shared" si="0"/>
        <v>0.30027903429261643</v>
      </c>
    </row>
    <row r="15" spans="3:5" ht="16.5" thickBot="1" x14ac:dyDescent="0.3">
      <c r="C15" s="6" t="s">
        <v>7</v>
      </c>
      <c r="D15" s="2">
        <v>299114</v>
      </c>
      <c r="E15" s="8">
        <f t="shared" si="0"/>
        <v>21.385157872238494</v>
      </c>
    </row>
    <row r="16" spans="3:5" ht="16.5" thickBot="1" x14ac:dyDescent="0.3">
      <c r="D16" s="7">
        <f>SUM(D7:D15)</f>
        <v>1398699.0499999998</v>
      </c>
      <c r="E16" s="4">
        <f>SUM(E7:E15)</f>
        <v>100.00000000000001</v>
      </c>
    </row>
    <row r="18" spans="3:3" ht="15.75" thickBot="1" x14ac:dyDescent="0.3"/>
    <row r="19" spans="3:3" ht="16.5" thickBot="1" x14ac:dyDescent="0.3">
      <c r="C19" s="5" t="s">
        <v>9</v>
      </c>
    </row>
    <row r="20" spans="3:3" ht="16.5" thickBot="1" x14ac:dyDescent="0.3">
      <c r="C20" s="6" t="s">
        <v>10</v>
      </c>
    </row>
    <row r="21" spans="3:3" ht="32.25" thickBot="1" x14ac:dyDescent="0.3">
      <c r="C21" s="6" t="s">
        <v>11</v>
      </c>
    </row>
    <row r="22" spans="3:3" ht="32.25" thickBot="1" x14ac:dyDescent="0.3">
      <c r="C22" s="6" t="s">
        <v>12</v>
      </c>
    </row>
    <row r="23" spans="3:3" ht="16.5" thickBot="1" x14ac:dyDescent="0.3">
      <c r="C23" s="6" t="s">
        <v>13</v>
      </c>
    </row>
    <row r="24" spans="3:3" ht="16.5" thickBot="1" x14ac:dyDescent="0.3">
      <c r="C24" s="6" t="s">
        <v>14</v>
      </c>
    </row>
    <row r="25" spans="3:3" ht="16.5" thickBot="1" x14ac:dyDescent="0.3">
      <c r="C25" s="6" t="s">
        <v>15</v>
      </c>
    </row>
    <row r="26" spans="3:3" ht="16.5" thickBot="1" x14ac:dyDescent="0.3">
      <c r="C26" s="6" t="s">
        <v>16</v>
      </c>
    </row>
    <row r="27" spans="3:3" ht="16.5" thickBot="1" x14ac:dyDescent="0.3">
      <c r="C27" s="6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Sukharev</dc:creator>
  <cp:lastModifiedBy>Пользователь</cp:lastModifiedBy>
  <dcterms:created xsi:type="dcterms:W3CDTF">2021-03-18T23:11:47Z</dcterms:created>
  <dcterms:modified xsi:type="dcterms:W3CDTF">2021-03-21T23:34:23Z</dcterms:modified>
</cp:coreProperties>
</file>