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e5231acdbbd0957/Documentos/CURSO DIO - IA/PRODUZIDO/finanças/"/>
    </mc:Choice>
  </mc:AlternateContent>
  <xr:revisionPtr revIDLastSave="724" documentId="13_ncr:1_{2B18215C-0201-408E-94E7-DD749B37A60F}" xr6:coauthVersionLast="47" xr6:coauthVersionMax="47" xr10:uidLastSave="{E855238B-2172-4081-92AE-0B3439D07EBF}"/>
  <bookViews>
    <workbookView xWindow="-38520" yWindow="-30" windowWidth="38640" windowHeight="15720" xr2:uid="{00000000-000D-0000-FFFF-FFFF00000000}"/>
  </bookViews>
  <sheets>
    <sheet name="DASHBOARD" sheetId="3" r:id="rId1"/>
    <sheet name="CAIXINHA" sheetId="4" state="hidden" r:id="rId2"/>
    <sheet name="DADOS" sheetId="1" state="hidden" r:id="rId3"/>
    <sheet name="CONTROLLER" sheetId="2" state="hidden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<sst xmlns="http://schemas.openxmlformats.org/spreadsheetml/2006/main" count="261" uniqueCount="80">
  <si>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</si>
  <si>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</si>
  <si>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</si>
  <si>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</si>
  <si>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</si>
  <si>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</si>
  <si>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</si>
  <si>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</si>
  <si>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</si>
  <si>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</si>
  <si>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</si>
  <si>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</si>
  <si>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</si>
  <si>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</si>
  <si>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</si>
  <si>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</si>
  <si>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</si>
  <si>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</si>
  <si>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</si>
  <si>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</si>
  <si>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</si>
  <si>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</si>
  <si>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</si>
  <si>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</si>
  <si>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</si>
  <si>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</si>
  <si>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</si>
  <si>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</si>
  <si>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</si>
  <si>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</si>
  <si>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</si>
  <si>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</si>
  <si>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</si>
  <si>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</si>
  <si>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</si>
  <si>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</si>
  <si>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</si>
  <si>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</si>
  <si>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</si>
  <si>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</si>
  <si>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</si>
  <si>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</si>
  <si>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</si>
  <si>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</si>
  <si>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</si>
  <si>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</si>
  <si>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</si>
  <si>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</si>
  <si>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</si>
  <si>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</si>
  <si>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</si>
  <si>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</si>
  <si>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</si>
  <si>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</si>
  <si>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</si>
  <si>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</si>
  <si>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</si>
  <si>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</si>
  <si>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</si>
  <si>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</si>
  <si>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</si>
  <si>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</si>
  <si>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</si>
  <si>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</si>
  <si>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</si>
  <si>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</si>
  <si>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</si>
  <si>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</si>
  <si>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</si>
  <si>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</si>
  <si>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BANCARIA</t>
  </si>
  <si>
    <t>STATUS</t>
  </si>
  <si>
    <t>Rótulos de Linha</t>
  </si>
  <si>
    <t>Total Geral</t>
  </si>
  <si>
    <t>Total</t>
  </si>
  <si>
    <t>MÊS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</si>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</sst>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D3B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2" borderId="0" xfId="0" applyFill="1"/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right"/>
    </xf>
  </cellXfs>
  <cellStyles count="2">
    <cellStyle name="Moeda" xfId="1" builtinId="4"/>
    <cellStyle name="Normal" xfId="0" builtinId="0"/>
  </cellStyles>
  <dxfs count="26"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righ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_ ;\-#,##0.00\ 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  <name val="SEG"/>
      </font>
      <fill>
        <patternFill patternType="gray0625">
          <bgColor rgb="FF7030A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2 2" pivot="0" table="0" count="10" xr9:uid="{CA7481DE-39BC-4680-AAEA-C67E0122EB6D}">
      <tableStyleElement type="wholeTable" dxfId="25"/>
      <tableStyleElement type="headerRow" dxfId="24"/>
    </tableStyle>
  </tableStyles>
  <colors>
    <mruColors>
      <color rgb="FFFFFFFF"/>
      <color rgb="FFF3A671"/>
      <color rgb="FF7030A0"/>
      <color rgb="FFF9D3B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 2</c:name>
    <c:fmtId val="3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8-47AA-AF79-07273AB49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79802160"/>
        <c:axId val="779803600"/>
      </c:barChart>
      <c:catAx>
        <c:axId val="7798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803600"/>
        <c:crosses val="autoZero"/>
        <c:auto val="1"/>
        <c:lblAlgn val="ctr"/>
        <c:lblOffset val="100"/>
        <c:noMultiLvlLbl val="0"/>
      </c:catAx>
      <c:valAx>
        <c:axId val="7798036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98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 1</c:name>
    <c:fmtId val="7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564-BFC2-54E24FB80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49189263"/>
        <c:axId val="1957748399"/>
      </c:barChart>
      <c:catAx>
        <c:axId val="19491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748399"/>
        <c:crosses val="autoZero"/>
        <c:auto val="1"/>
        <c:lblAlgn val="ctr"/>
        <c:lblOffset val="100"/>
        <c:noMultiLvlLbl val="0"/>
      </c:catAx>
      <c:valAx>
        <c:axId val="19577483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491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CAIXINHA!$B$3</c:f>
              <c:numCache>
                <c:formatCode>#,##0.00_ ;\-#,##0.00\ 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7-4ABC-978E-1ECBF227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951423"/>
        <c:axId val="1949952383"/>
      </c:barChart>
      <c:barChart>
        <c:barDir val="col"/>
        <c:grouping val="percentStacked"/>
        <c:varyColors val="0"/>
        <c:ser>
          <c:idx val="0"/>
          <c:order val="0"/>
          <c:spPr>
            <a:gradFill flip="none" rotWithShape="1">
              <a:gsLst>
                <a:gs pos="35000">
                  <a:srgbClr val="F3A671"/>
                </a:gs>
                <a:gs pos="93000">
                  <a:srgbClr val="FFFFFF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#,##0.00_ ;\-#,##0.00\ </c:formatCode>
                <c:ptCount val="1"/>
                <c:pt idx="0">
                  <c:v>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ABC-978E-1ECBF227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694303"/>
        <c:axId val="1959680383"/>
      </c:barChart>
      <c:catAx>
        <c:axId val="194995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952383"/>
        <c:crosses val="autoZero"/>
        <c:auto val="1"/>
        <c:lblAlgn val="ctr"/>
        <c:lblOffset val="100"/>
        <c:noMultiLvlLbl val="0"/>
      </c:catAx>
      <c:valAx>
        <c:axId val="19499523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49951423"/>
        <c:crosses val="autoZero"/>
        <c:crossBetween val="between"/>
      </c:valAx>
      <c:valAx>
        <c:axId val="19596803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694303"/>
        <c:crosses val="max"/>
        <c:crossBetween val="between"/>
      </c:valAx>
      <c:catAx>
        <c:axId val="1959694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5968038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>
          <a:shade val="15000"/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596808</xdr:colOff>
      <xdr:row>9</xdr:row>
      <xdr:rowOff>94570</xdr:rowOff>
    </xdr:from>
    <xdr:to>
      <xdr:col>31</xdr:col>
      <xdr:colOff>28118</xdr:colOff>
      <xdr:row>29</xdr:row>
      <xdr:rowOff>136752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9B97E046-4504-F29D-57D6-31E763E907E7}"/>
            </a:ext>
          </a:extLst>
        </xdr:cNvPr>
        <xdr:cNvGrpSpPr/>
      </xdr:nvGrpSpPr>
      <xdr:grpSpPr>
        <a:xfrm>
          <a:off x="12458427" y="1690416"/>
          <a:ext cx="6821893" cy="3572419"/>
          <a:chOff x="12462237" y="1686606"/>
          <a:chExt cx="6819988" cy="3580039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20B6BE65-8AB6-48A9-88DB-5A1BA505EB7B}"/>
              </a:ext>
            </a:extLst>
          </xdr:cNvPr>
          <xdr:cNvSpPr/>
        </xdr:nvSpPr>
        <xdr:spPr>
          <a:xfrm>
            <a:off x="12462237" y="1688818"/>
            <a:ext cx="6809558" cy="357782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B8ED6079-6798-4FFC-BC49-3566DF2B8787}"/>
              </a:ext>
            </a:extLst>
          </xdr:cNvPr>
          <xdr:cNvSpPr/>
        </xdr:nvSpPr>
        <xdr:spPr>
          <a:xfrm>
            <a:off x="12463806" y="1686606"/>
            <a:ext cx="6818419" cy="88821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0</xdr:col>
      <xdr:colOff>0</xdr:colOff>
      <xdr:row>0</xdr:row>
      <xdr:rowOff>1</xdr:rowOff>
    </xdr:from>
    <xdr:to>
      <xdr:col>4</xdr:col>
      <xdr:colOff>29390</xdr:colOff>
      <xdr:row>54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C9C3CE5-D17C-20E6-48AD-085BA26AA001}"/>
            </a:ext>
          </a:extLst>
        </xdr:cNvPr>
        <xdr:cNvSpPr/>
      </xdr:nvSpPr>
      <xdr:spPr>
        <a:xfrm>
          <a:off x="0" y="1"/>
          <a:ext cx="2709997" cy="9723664"/>
        </a:xfrm>
        <a:prstGeom prst="rect">
          <a:avLst/>
        </a:prstGeom>
        <a:solidFill>
          <a:srgbClr val="7030A0"/>
        </a:solidFill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291222</xdr:colOff>
      <xdr:row>9</xdr:row>
      <xdr:rowOff>98380</xdr:rowOff>
    </xdr:from>
    <xdr:to>
      <xdr:col>19</xdr:col>
      <xdr:colOff>325193</xdr:colOff>
      <xdr:row>29</xdr:row>
      <xdr:rowOff>130730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4F0CC5B-5191-F329-40B8-2E22C1E80DE3}"/>
            </a:ext>
          </a:extLst>
        </xdr:cNvPr>
        <xdr:cNvGrpSpPr/>
      </xdr:nvGrpSpPr>
      <xdr:grpSpPr>
        <a:xfrm>
          <a:off x="2968019" y="1686606"/>
          <a:ext cx="9218793" cy="3577827"/>
          <a:chOff x="2048717" y="452167"/>
          <a:chExt cx="9377616" cy="3572112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DABF33B1-895F-4BEB-378C-885A5C88FA93}"/>
              </a:ext>
            </a:extLst>
          </xdr:cNvPr>
          <xdr:cNvGrpSpPr/>
        </xdr:nvGrpSpPr>
        <xdr:grpSpPr>
          <a:xfrm>
            <a:off x="2048717" y="452167"/>
            <a:ext cx="9377616" cy="3572112"/>
            <a:chOff x="2286357" y="448349"/>
            <a:chExt cx="9282539" cy="3498016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245F4DBC-DB3B-7941-CF02-3669F640028A}"/>
                </a:ext>
              </a:extLst>
            </xdr:cNvPr>
            <xdr:cNvGrpSpPr/>
          </xdr:nvGrpSpPr>
          <xdr:grpSpPr>
            <a:xfrm>
              <a:off x="2286357" y="448349"/>
              <a:ext cx="9282539" cy="3498016"/>
              <a:chOff x="2198232" y="353032"/>
              <a:chExt cx="9155920" cy="3575916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900645A5-04F1-2D8B-BF3A-4F6CCE9966E3}"/>
                  </a:ext>
                </a:extLst>
              </xdr:cNvPr>
              <xdr:cNvGrpSpPr/>
            </xdr:nvGrpSpPr>
            <xdr:grpSpPr>
              <a:xfrm>
                <a:off x="2233093" y="353032"/>
                <a:ext cx="9121059" cy="3575916"/>
                <a:chOff x="2219792" y="348911"/>
                <a:chExt cx="5725179" cy="2467575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A5FBDFAF-D110-CA5D-FD56-AC934C24A05D}"/>
                    </a:ext>
                  </a:extLst>
                </xdr:cNvPr>
                <xdr:cNvSpPr/>
              </xdr:nvSpPr>
              <xdr:spPr>
                <a:xfrm>
                  <a:off x="2223679" y="348911"/>
                  <a:ext cx="5721292" cy="2467575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8AE6CF0C-0E7B-1284-E793-FC7696709320}"/>
                    </a:ext>
                  </a:extLst>
                </xdr:cNvPr>
                <xdr:cNvSpPr/>
              </xdr:nvSpPr>
              <xdr:spPr>
                <a:xfrm>
                  <a:off x="2219792" y="350013"/>
                  <a:ext cx="5722845" cy="60339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3E81003A-73D6-45A7-A279-16207A75A53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98232" y="1430426"/>
              <a:ext cx="8803443" cy="22924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8E9EE37-F375-E83B-0E83-C537C5E431DE}"/>
                </a:ext>
              </a:extLst>
            </xdr:cNvPr>
            <xdr:cNvSpPr txBox="1"/>
          </xdr:nvSpPr>
          <xdr:spPr>
            <a:xfrm>
              <a:off x="3176438" y="791074"/>
              <a:ext cx="1574619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6" name="Gráfico 25" descr="Registrar com preenchimento sólido">
            <a:extLst>
              <a:ext uri="{FF2B5EF4-FFF2-40B4-BE49-F238E27FC236}">
                <a16:creationId xmlns:a16="http://schemas.microsoft.com/office/drawing/2014/main" id="{76BC68E1-DEB9-A169-768F-38D56E93B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75197" y="522786"/>
            <a:ext cx="752119" cy="75492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283600</xdr:colOff>
      <xdr:row>33</xdr:row>
      <xdr:rowOff>19574</xdr:rowOff>
    </xdr:from>
    <xdr:to>
      <xdr:col>31</xdr:col>
      <xdr:colOff>176893</xdr:colOff>
      <xdr:row>53</xdr:row>
      <xdr:rowOff>132064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54C38642-D33E-69BB-05B9-FDC8715DA2FE}"/>
            </a:ext>
          </a:extLst>
        </xdr:cNvPr>
        <xdr:cNvGrpSpPr/>
      </xdr:nvGrpSpPr>
      <xdr:grpSpPr>
        <a:xfrm>
          <a:off x="2968017" y="5853228"/>
          <a:ext cx="16459173" cy="3657967"/>
          <a:chOff x="2043021" y="4653894"/>
          <a:chExt cx="16001033" cy="3654157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DBA89EC3-235A-A39B-AB4E-3D92452CCEF4}"/>
              </a:ext>
            </a:extLst>
          </xdr:cNvPr>
          <xdr:cNvGrpSpPr/>
        </xdr:nvGrpSpPr>
        <xdr:grpSpPr>
          <a:xfrm>
            <a:off x="2046831" y="4657704"/>
            <a:ext cx="16001033" cy="3654157"/>
            <a:chOff x="2145656" y="4524468"/>
            <a:chExt cx="15849312" cy="3578032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96B3D8E7-E6E9-95ED-A1E7-4212B6D76618}"/>
                </a:ext>
              </a:extLst>
            </xdr:cNvPr>
            <xdr:cNvGrpSpPr/>
          </xdr:nvGrpSpPr>
          <xdr:grpSpPr>
            <a:xfrm>
              <a:off x="2145656" y="4524468"/>
              <a:ext cx="15849312" cy="3578032"/>
              <a:chOff x="2160401" y="4617145"/>
              <a:chExt cx="15788797" cy="3659872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7B27284F-642C-47DA-A963-7C2D266C3744}"/>
                  </a:ext>
                </a:extLst>
              </xdr:cNvPr>
              <xdr:cNvGrpSpPr/>
            </xdr:nvGrpSpPr>
            <xdr:grpSpPr>
              <a:xfrm>
                <a:off x="2227174" y="4620955"/>
                <a:ext cx="15662423" cy="3652252"/>
                <a:chOff x="2222126" y="347384"/>
                <a:chExt cx="5722845" cy="2469102"/>
              </a:xfrm>
            </xdr:grpSpPr>
            <xdr:sp macro="" textlink="">
              <xdr:nvSpPr>
                <xdr:cNvPr id="13" name="Retângulo: Cantos Arredondados 12">
                  <a:extLst>
                    <a:ext uri="{FF2B5EF4-FFF2-40B4-BE49-F238E27FC236}">
                      <a16:creationId xmlns:a16="http://schemas.microsoft.com/office/drawing/2014/main" id="{8A7BAB9E-C6CF-2858-4B34-F9D72B735330}"/>
                    </a:ext>
                  </a:extLst>
                </xdr:cNvPr>
                <xdr:cNvSpPr/>
              </xdr:nvSpPr>
              <xdr:spPr>
                <a:xfrm>
                  <a:off x="2223679" y="348911"/>
                  <a:ext cx="5721292" cy="2467575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4" name="Retângulo: Cantos Superiores Arredondados 13">
                  <a:extLst>
                    <a:ext uri="{FF2B5EF4-FFF2-40B4-BE49-F238E27FC236}">
                      <a16:creationId xmlns:a16="http://schemas.microsoft.com/office/drawing/2014/main" id="{419447A8-4E5D-EC21-E003-4E5A54AED748}"/>
                    </a:ext>
                  </a:extLst>
                </xdr:cNvPr>
                <xdr:cNvSpPr/>
              </xdr:nvSpPr>
              <xdr:spPr>
                <a:xfrm>
                  <a:off x="2222126" y="347384"/>
                  <a:ext cx="5722845" cy="60468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F340F289-3540-49F6-AD9E-B46E6AAC1E0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60401" y="5772804"/>
              <a:ext cx="15788797" cy="223772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4509B773-45F3-4615-B53D-F40AEC0B4350}"/>
                </a:ext>
              </a:extLst>
            </xdr:cNvPr>
            <xdr:cNvSpPr txBox="1"/>
          </xdr:nvSpPr>
          <xdr:spPr>
            <a:xfrm>
              <a:off x="3146282" y="4854207"/>
              <a:ext cx="1574619" cy="433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8" name="Gráfico 27" descr="Dinheiro com preenchimento sólido">
            <a:extLst>
              <a:ext uri="{FF2B5EF4-FFF2-40B4-BE49-F238E27FC236}">
                <a16:creationId xmlns:a16="http://schemas.microsoft.com/office/drawing/2014/main" id="{8D6E296A-662A-4FBA-104B-584A80C2CD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06276" y="4715170"/>
            <a:ext cx="781456" cy="79055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111035</xdr:colOff>
      <xdr:row>10</xdr:row>
      <xdr:rowOff>17417</xdr:rowOff>
    </xdr:from>
    <xdr:to>
      <xdr:col>3</xdr:col>
      <xdr:colOff>758190</xdr:colOff>
      <xdr:row>31</xdr:row>
      <xdr:rowOff>15512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">
              <a:extLst>
                <a:ext uri="{FF2B5EF4-FFF2-40B4-BE49-F238E27FC236}">
                  <a16:creationId xmlns:a16="http://schemas.microsoft.com/office/drawing/2014/main" id="{6EEB839D-F0A4-438F-9F17-EB280276D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35" y="1790156"/>
              <a:ext cx="2484119" cy="3712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4</xdr:col>
      <xdr:colOff>353786</xdr:colOff>
      <xdr:row>1</xdr:row>
      <xdr:rowOff>167897</xdr:rowOff>
    </xdr:from>
    <xdr:to>
      <xdr:col>31</xdr:col>
      <xdr:colOff>40821</xdr:colOff>
      <xdr:row>6</xdr:row>
      <xdr:rowOff>91786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32140724-4A79-4355-8164-0E214C9C3F4E}"/>
            </a:ext>
          </a:extLst>
        </xdr:cNvPr>
        <xdr:cNvSpPr/>
      </xdr:nvSpPr>
      <xdr:spPr>
        <a:xfrm>
          <a:off x="3034393" y="344790"/>
          <a:ext cx="16260535" cy="808353"/>
        </a:xfrm>
        <a:prstGeom prst="roundRect">
          <a:avLst>
            <a:gd name="adj" fmla="val 0"/>
          </a:avLst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5</xdr:col>
      <xdr:colOff>0</xdr:colOff>
      <xdr:row>2</xdr:row>
      <xdr:rowOff>131717</xdr:rowOff>
    </xdr:from>
    <xdr:ext cx="6043475" cy="501740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B5699CB6-9C29-BC49-679E-BDC23E25A2F1}"/>
            </a:ext>
          </a:extLst>
        </xdr:cNvPr>
        <xdr:cNvSpPr txBox="1"/>
      </xdr:nvSpPr>
      <xdr:spPr>
        <a:xfrm>
          <a:off x="3292929" y="485503"/>
          <a:ext cx="6043475" cy="5017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oneCellAnchor>
  <xdr:twoCellAnchor>
    <xdr:from>
      <xdr:col>0</xdr:col>
      <xdr:colOff>116477</xdr:colOff>
      <xdr:row>1</xdr:row>
      <xdr:rowOff>165191</xdr:rowOff>
    </xdr:from>
    <xdr:to>
      <xdr:col>3</xdr:col>
      <xdr:colOff>773431</xdr:colOff>
      <xdr:row>7</xdr:row>
      <xdr:rowOff>171178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693BECF3-F459-FEA0-B791-E11A9044B88A}"/>
            </a:ext>
          </a:extLst>
        </xdr:cNvPr>
        <xdr:cNvSpPr/>
      </xdr:nvSpPr>
      <xdr:spPr>
        <a:xfrm>
          <a:off x="116477" y="342084"/>
          <a:ext cx="2493918" cy="1067344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 kern="1200">
              <a:latin typeface="Segoe UI" panose="020B0502040204020203" pitchFamily="34" charset="0"/>
              <a:cs typeface="Segoe UI" panose="020B0502040204020203" pitchFamily="34" charset="0"/>
            </a:rPr>
            <a:t>MONEY </a:t>
          </a:r>
        </a:p>
        <a:p>
          <a:pPr algn="l"/>
          <a:r>
            <a:rPr lang="pt-BR" sz="2800" kern="1200">
              <a:latin typeface="Segoe UI" panose="020B0502040204020203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>
    <xdr:from>
      <xdr:col>2</xdr:col>
      <xdr:colOff>190775</xdr:colOff>
      <xdr:row>1</xdr:row>
      <xdr:rowOff>118380</xdr:rowOff>
    </xdr:from>
    <xdr:to>
      <xdr:col>4</xdr:col>
      <xdr:colOff>3810</xdr:colOff>
      <xdr:row>8</xdr:row>
      <xdr:rowOff>85118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54C40BF3-D9E7-66E7-4D4C-A5066A28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5418" y="295273"/>
          <a:ext cx="1268999" cy="1204988"/>
        </a:xfrm>
        <a:prstGeom prst="rect">
          <a:avLst/>
        </a:prstGeom>
      </xdr:spPr>
    </xdr:pic>
    <xdr:clientData/>
  </xdr:twoCellAnchor>
  <xdr:twoCellAnchor>
    <xdr:from>
      <xdr:col>20</xdr:col>
      <xdr:colOff>550273</xdr:colOff>
      <xdr:row>16</xdr:row>
      <xdr:rowOff>64224</xdr:rowOff>
    </xdr:from>
    <xdr:to>
      <xdr:col>29</xdr:col>
      <xdr:colOff>326572</xdr:colOff>
      <xdr:row>28</xdr:row>
      <xdr:rowOff>95249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B0090DD-6AEF-4EE6-8471-98C51908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353542</xdr:colOff>
      <xdr:row>11</xdr:row>
      <xdr:rowOff>3131</xdr:rowOff>
    </xdr:from>
    <xdr:to>
      <xdr:col>25</xdr:col>
      <xdr:colOff>95249</xdr:colOff>
      <xdr:row>13</xdr:row>
      <xdr:rowOff>92687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9DFE2BE-47C1-4D94-B6DB-366EF7CF3B32}"/>
            </a:ext>
          </a:extLst>
        </xdr:cNvPr>
        <xdr:cNvSpPr txBox="1"/>
      </xdr:nvSpPr>
      <xdr:spPr>
        <a:xfrm>
          <a:off x="13443613" y="1948952"/>
          <a:ext cx="2190993" cy="4433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0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  <a:p>
          <a:endParaRPr lang="pt-BR" sz="2000" b="1" kern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20</xdr:col>
      <xdr:colOff>108857</xdr:colOff>
      <xdr:row>9</xdr:row>
      <xdr:rowOff>58238</xdr:rowOff>
    </xdr:from>
    <xdr:to>
      <xdr:col>21</xdr:col>
      <xdr:colOff>435830</xdr:colOff>
      <xdr:row>14</xdr:row>
      <xdr:rowOff>97828</xdr:rowOff>
    </xdr:to>
    <xdr:pic>
      <xdr:nvPicPr>
        <xdr:cNvPr id="10" name="Imagem 9" descr="Cofrinho estrutura de tópicos">
          <a:extLst>
            <a:ext uri="{FF2B5EF4-FFF2-40B4-BE49-F238E27FC236}">
              <a16:creationId xmlns:a16="http://schemas.microsoft.com/office/drawing/2014/main" id="{3DD803EE-005C-8AFA-13ED-688D1CD7E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6607" y="1650274"/>
          <a:ext cx="929769" cy="9240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areli" refreshedDate="45674.013231712961" createdVersion="8" refreshedVersion="8" minRefreshableVersion="3" recordCount="44" xr:uid="{629D6A44-D537-4D14-92E2-8225C08DB7A5}">
  <cacheSource type="worksheet">
    <worksheetSource name="Tabela1"/>
  </cacheSource>
  <cacheFields count="8">
    <cacheField name="DATA" numFmtId="14">
      <sharedItems containsSemiMixedTypes="0" containsNonDate="0" containsDate="1" containsString="0" minDate="2024-07-01T00:00:00" maxDate="2024-11-01T00:00:00"/>
    </cacheField>
    <cacheField name="MÊS" numFmtId="1">
      <sharedItems containsSemiMixedTypes="0" containsString="0" containsNumber="1" containsInteger="1" minValue="7" maxValue="10" count="4">
        <n v="7"/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866790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7-01T00:00:00"/>
    <x v="0"/>
    <x v="0"/>
    <x v="0"/>
    <s v="Salário mensal"/>
    <n v="5000"/>
    <s v="Transferência"/>
    <s v="Recebido"/>
  </r>
  <r>
    <d v="2024-07-01T00:00:00"/>
    <x v="0"/>
    <x v="1"/>
    <x v="1"/>
    <s v="Compras no supermercado"/>
    <n v="550"/>
    <s v="Débito Automático"/>
    <s v="Pendente"/>
  </r>
  <r>
    <d v="2024-07-03T00:00:00"/>
    <x v="0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1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8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2"/>
    <x v="1"/>
    <x v="1"/>
    <s v="Compras no supermercado"/>
    <n v="450"/>
    <s v="Débito Automático"/>
    <s v="Pendente"/>
  </r>
  <r>
    <d v="2024-09-05T00:00:00"/>
    <x v="2"/>
    <x v="1"/>
    <x v="2"/>
    <s v="Gasolina"/>
    <n v="300"/>
    <s v="Débito Automático"/>
    <s v="Pago"/>
  </r>
  <r>
    <d v="2024-09-08T00:00:00"/>
    <x v="2"/>
    <x v="1"/>
    <x v="3"/>
    <s v="Cinema e jantar"/>
    <n v="200"/>
    <s v="Transferência"/>
    <s v="Pago"/>
  </r>
  <r>
    <d v="2024-09-11T00:00:00"/>
    <x v="2"/>
    <x v="1"/>
    <x v="4"/>
    <s v="Plano de saúde"/>
    <n v="600"/>
    <s v="Débito Automático"/>
    <s v="Pendente"/>
  </r>
  <r>
    <d v="2024-09-14T00:00:00"/>
    <x v="2"/>
    <x v="1"/>
    <x v="5"/>
    <s v="Material escolar"/>
    <n v="350"/>
    <s v="Transferência"/>
    <s v="Pago"/>
  </r>
  <r>
    <d v="2024-09-17T00:00:00"/>
    <x v="2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2"/>
    <x v="1"/>
    <x v="8"/>
    <s v="Manutenção do veículo"/>
    <n v="800"/>
    <s v="Transferência"/>
    <s v="Pago"/>
  </r>
  <r>
    <d v="2024-09-23T00:00:00"/>
    <x v="2"/>
    <x v="1"/>
    <x v="9"/>
    <s v="Compra de novo smartphone"/>
    <n v="1500"/>
    <s v="Cartão de Crédito"/>
    <s v="Pendente"/>
  </r>
  <r>
    <d v="2024-09-26T00:00:00"/>
    <x v="2"/>
    <x v="1"/>
    <x v="17"/>
    <s v="Conta de energia elétrica"/>
    <n v="250"/>
    <s v="Débito Automático"/>
    <s v="Pago"/>
  </r>
  <r>
    <d v="2024-09-29T00:00:00"/>
    <x v="2"/>
    <x v="1"/>
    <x v="11"/>
    <s v="Aniversário da mãe"/>
    <n v="400"/>
    <s v="Cartão de Crédito"/>
    <s v="Pendente"/>
  </r>
  <r>
    <d v="2024-10-01T00:00:00"/>
    <x v="3"/>
    <x v="0"/>
    <x v="0"/>
    <s v="Salário mensal"/>
    <n v="5000"/>
    <s v="Transferência"/>
    <s v="Recebido"/>
  </r>
  <r>
    <d v="2024-10-01T00:00:00"/>
    <x v="3"/>
    <x v="1"/>
    <x v="1"/>
    <s v="Compras no supermercado"/>
    <n v="600"/>
    <s v="Débito Automático"/>
    <s v="Pendente"/>
  </r>
  <r>
    <d v="2024-10-03T00:00:00"/>
    <x v="3"/>
    <x v="1"/>
    <x v="2"/>
    <s v="Recarga de cartão de transporte"/>
    <n v="200"/>
    <s v="Cartão de Crédito"/>
    <s v="Pago"/>
  </r>
  <r>
    <d v="2024-10-05T00:00:00"/>
    <x v="3"/>
    <x v="1"/>
    <x v="3"/>
    <s v="Ingressos para teatro"/>
    <n v="180"/>
    <s v="Transferência"/>
    <s v="Pago"/>
  </r>
  <r>
    <d v="2024-10-08T00:00:00"/>
    <x v="3"/>
    <x v="1"/>
    <x v="4"/>
    <s v="Remédios de farmácia"/>
    <n v="120"/>
    <s v="Débito Automático"/>
    <s v="Pendente"/>
  </r>
  <r>
    <d v="2024-10-10T00:00:00"/>
    <x v="3"/>
    <x v="1"/>
    <x v="5"/>
    <s v="Cursos online"/>
    <n v="350"/>
    <s v="Cartão de Crédito"/>
    <s v="Pendente"/>
  </r>
  <r>
    <d v="2024-10-13T00:00:00"/>
    <x v="3"/>
    <x v="1"/>
    <x v="6"/>
    <s v="Roupas de primavera"/>
    <n v="400"/>
    <s v="Transferência"/>
    <s v="Pago"/>
  </r>
  <r>
    <d v="2024-10-15T00:00:00"/>
    <x v="3"/>
    <x v="1"/>
    <x v="8"/>
    <s v="Manutenção da casa"/>
    <n v="450"/>
    <s v="Débito Automático"/>
    <s v="Pago"/>
  </r>
  <r>
    <d v="2024-10-18T00:00:00"/>
    <x v="3"/>
    <x v="0"/>
    <x v="18"/>
    <s v="Venda de equipamentos eletrônicos"/>
    <n v="1500"/>
    <s v="Transferência"/>
    <s v="Recebido"/>
  </r>
  <r>
    <d v="2024-10-18T00:00:00"/>
    <x v="3"/>
    <x v="1"/>
    <x v="9"/>
    <s v="Manutenção do computador"/>
    <n v="300"/>
    <s v="Cartão de Crédito"/>
    <s v="Pendente"/>
  </r>
  <r>
    <d v="2024-10-20T00:00:00"/>
    <x v="3"/>
    <x v="1"/>
    <x v="10"/>
    <s v="Troca de móveis da cozinha"/>
    <n v="800"/>
    <s v="Transferência"/>
    <s v="Pago"/>
  </r>
  <r>
    <d v="2024-10-22T00:00:00"/>
    <x v="3"/>
    <x v="1"/>
    <x v="11"/>
    <s v="Presentes para casamento"/>
    <n v="250"/>
    <s v="Cartão de Crédito"/>
    <s v="Pendente"/>
  </r>
  <r>
    <d v="2024-10-24T00:00:00"/>
    <x v="3"/>
    <x v="1"/>
    <x v="13"/>
    <s v="Veterinário para o pet"/>
    <n v="150"/>
    <s v="Débito Automático"/>
    <s v="Pago"/>
  </r>
  <r>
    <d v="2024-10-26T00:00:00"/>
    <x v="3"/>
    <x v="1"/>
    <x v="12"/>
    <s v="Salão de beleza"/>
    <n v="250"/>
    <s v="Transferência"/>
    <s v="Pendente"/>
  </r>
  <r>
    <d v="2024-10-30T00:00:00"/>
    <x v="3"/>
    <x v="1"/>
    <x v="15"/>
    <s v="Jantar em restaurante italiano"/>
    <n v="220"/>
    <s v="Transferência"/>
    <s v="Pendente"/>
  </r>
  <r>
    <d v="2024-10-31T00:00:00"/>
    <x v="3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F874-425A-4C85-9507-FA6EB804750C}" name="Tabela dinâmica 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3:G8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Total" fld="5" baseField="0" baseItem="0" numFmtId="164"/>
  </dataFields>
  <formats count="1">
    <format dxfId="1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A648A-0BA3-4C50-B5CA-5E9BC5A50552}" name="Tabela dinâmica 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9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Total" fld="5" baseField="0" baseItem="0" numFmtId="164"/>
  </dataFields>
  <formats count="1">
    <format dxfId="11">
      <pivotArea dataOnly="0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05341F8-8658-428B-A792-A25B9DEC4E4C}" sourceName="MÊS">
  <pivotTables>
    <pivotTable tabId="2" name="Tabela dinâmica 1"/>
    <pivotTable tabId="2" name="Tabela dinâmica 2"/>
  </pivotTables>
  <data>
    <tabular pivotCacheId="1786679063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30E6808-216A-483C-B4E3-EE00CDBAC5BF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2FA33-BF50-4A8D-B5AF-620E985F31B9}" name="Tabela2" displayName="Tabela2" ref="A5:B19" totalsRowShown="0">
  <autoFilter ref="A5:B19" xr:uid="{EE62FA33-BF50-4A8D-B5AF-620E985F31B9}"/>
  <tableColumns count="2">
    <tableColumn id="1" xr3:uid="{DF9E9D02-399C-4182-978E-7A50A835FB33}" name="DATA DE LANÇAMENTO" dataDxfId="23"/>
    <tableColumn id="2" xr3:uid="{6281CF9D-1177-4CF8-B8C6-CB1CE64E7D22}" name="DEPOSITO RESERVADO" dataDxfId="22" dataCellStyle="Moed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3198D-9B2C-44D9-9A4D-672178137A3F}" name="Tabela1" displayName="Tabela1" ref="A1:H45" totalsRowShown="0" headerRowDxfId="21" dataDxfId="20">
  <autoFilter ref="A1:H45" xr:uid="{5C43198D-9B2C-44D9-9A4D-672178137A3F}"/>
  <tableColumns count="8">
    <tableColumn id="1" xr3:uid="{24EF1EA6-2B08-49AA-AF26-0184AF2FA50B}" name="DATA" dataDxfId="19"/>
    <tableColumn id="8" xr3:uid="{CB6B8383-BD31-45F1-A93F-AE114C521089}" name="MÊS" dataDxfId="18">
      <calculatedColumnFormula>MONTH(Tabela1[[#This Row],[DATA]])</calculatedColumnFormula>
    </tableColumn>
    <tableColumn id="2" xr3:uid="{186A8E97-5BF6-421A-8D82-6250461B1BA8}" name="TIPO" dataDxfId="17"/>
    <tableColumn id="3" xr3:uid="{A7F1EEC8-7159-4FA5-950F-065373C18DDE}" name="CATEGORIA" dataDxfId="16"/>
    <tableColumn id="4" xr3:uid="{3197A062-761E-4925-B28C-9D6154C4452D}" name="DESCRIÇÃO" dataDxfId="15"/>
    <tableColumn id="5" xr3:uid="{4C50DA9B-D048-4A27-99C5-CFE767C69E72}" name="VALOR" dataDxfId="14" dataCellStyle="Moeda"/>
    <tableColumn id="6" xr3:uid="{B7E9F13D-53F1-40D4-B495-CBED43605929}" name="OPERAÇÃO BANCARIA" dataDxfId="13"/>
    <tableColumn id="7" xr3:uid="{B6EF2E05-5C23-4C9F-8702-C2F954869EFD}" name="STATU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6305-4268-482A-B2FE-4DF320C53C85}">
  <dimension ref="E1:AF55"/>
  <sheetViews>
    <sheetView showGridLines="0" showRowColHeaders="0" tabSelected="1" zoomScale="70" zoomScaleNormal="70" workbookViewId="0">
      <selection activeCell="AZ2" sqref="AZ2"/>
    </sheetView>
  </sheetViews>
  <sheetFormatPr defaultRowHeight="14.4" x14ac:dyDescent="0.3"/>
  <cols>
    <col min="4" max="4" width="12.21875" customWidth="1"/>
    <col min="31" max="31" width="9.44140625" customWidth="1"/>
    <col min="32" max="32" width="5.5546875" customWidth="1"/>
  </cols>
  <sheetData>
    <row r="1" spans="5:32" x14ac:dyDescent="0.3"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5:32" x14ac:dyDescent="0.3"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5:32" x14ac:dyDescent="0.3"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5:32" x14ac:dyDescent="0.3"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5:32" x14ac:dyDescent="0.3"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5:32" x14ac:dyDescent="0.3"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5:32" x14ac:dyDescent="0.3"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5:32" x14ac:dyDescent="0.3"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5:32" x14ac:dyDescent="0.3"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5:32" x14ac:dyDescent="0.3"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5:32" x14ac:dyDescent="0.3"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5:32" x14ac:dyDescent="0.3"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5:32" x14ac:dyDescent="0.3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5:32" x14ac:dyDescent="0.3"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5:32" x14ac:dyDescent="0.3"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5:32" x14ac:dyDescent="0.3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5:32" x14ac:dyDescent="0.3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5:32" x14ac:dyDescent="0.3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5:32" x14ac:dyDescent="0.3"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5:32" x14ac:dyDescent="0.3"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5:32" x14ac:dyDescent="0.3"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5:32" x14ac:dyDescent="0.3"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5:32" x14ac:dyDescent="0.3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5:32" x14ac:dyDescent="0.3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5:32" x14ac:dyDescent="0.3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5:32" x14ac:dyDescent="0.3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5:32" x14ac:dyDescent="0.3"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5:32" x14ac:dyDescent="0.3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5:32" x14ac:dyDescent="0.3"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5:32" x14ac:dyDescent="0.3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5:32" x14ac:dyDescent="0.3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5:32" x14ac:dyDescent="0.3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5:32" x14ac:dyDescent="0.3"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5:32" x14ac:dyDescent="0.3"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5:32" x14ac:dyDescent="0.3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5:32" x14ac:dyDescent="0.3"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5:32" x14ac:dyDescent="0.3"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5:32" x14ac:dyDescent="0.3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 spans="5:32" x14ac:dyDescent="0.3"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spans="5:32" x14ac:dyDescent="0.3"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spans="5:32" x14ac:dyDescent="0.3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5:32" x14ac:dyDescent="0.3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5:32" x14ac:dyDescent="0.3"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5:32" x14ac:dyDescent="0.3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5:32" x14ac:dyDescent="0.3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5:32" x14ac:dyDescent="0.3"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5:32" x14ac:dyDescent="0.3"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5:32" x14ac:dyDescent="0.3"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5:32" x14ac:dyDescent="0.3"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5:32" x14ac:dyDescent="0.3"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5:32" x14ac:dyDescent="0.3"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5:32" x14ac:dyDescent="0.3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5:32" x14ac:dyDescent="0.3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5:32" x14ac:dyDescent="0.3"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5:32" x14ac:dyDescent="0.3"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</sheetData>
  <sheetProtection selectLockedCells="1" autoFilter="0" pivotTables="0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4C80-773F-4B31-82F1-4FA23DD022BA}">
  <dimension ref="A2:B19"/>
  <sheetViews>
    <sheetView workbookViewId="0">
      <selection activeCell="B3" sqref="B3"/>
    </sheetView>
  </sheetViews>
  <sheetFormatPr defaultRowHeight="14.4" x14ac:dyDescent="0.3"/>
  <cols>
    <col min="1" max="1" width="26.109375" style="1" customWidth="1"/>
    <col min="2" max="2" width="25.5546875" style="16" customWidth="1"/>
  </cols>
  <sheetData>
    <row r="2" spans="1:2" x14ac:dyDescent="0.3">
      <c r="A2" s="17" t="s">
        <v>78</v>
      </c>
      <c r="B2" s="16">
        <f>SUM(Tabela2[DEPOSITO RESERVADO])</f>
        <v>7968</v>
      </c>
    </row>
    <row r="3" spans="1:2" x14ac:dyDescent="0.3">
      <c r="A3" s="17" t="s">
        <v>79</v>
      </c>
      <c r="B3" s="16">
        <v>20000</v>
      </c>
    </row>
    <row r="5" spans="1:2" x14ac:dyDescent="0.3">
      <c r="A5" s="1" t="s">
        <v>76</v>
      </c>
      <c r="B5" s="16" t="s">
        <v>77</v>
      </c>
    </row>
    <row r="6" spans="1:2" x14ac:dyDescent="0.3">
      <c r="A6" s="15">
        <v>45605</v>
      </c>
      <c r="B6" s="16">
        <v>524</v>
      </c>
    </row>
    <row r="7" spans="1:2" x14ac:dyDescent="0.3">
      <c r="A7" s="15">
        <v>45606</v>
      </c>
      <c r="B7" s="16">
        <v>645</v>
      </c>
    </row>
    <row r="8" spans="1:2" x14ac:dyDescent="0.3">
      <c r="A8" s="15">
        <v>45607</v>
      </c>
      <c r="B8" s="16">
        <v>116</v>
      </c>
    </row>
    <row r="9" spans="1:2" x14ac:dyDescent="0.3">
      <c r="A9" s="15">
        <v>45608</v>
      </c>
      <c r="B9" s="16">
        <v>876</v>
      </c>
    </row>
    <row r="10" spans="1:2" x14ac:dyDescent="0.3">
      <c r="A10" s="15">
        <v>45609</v>
      </c>
      <c r="B10" s="16">
        <v>662</v>
      </c>
    </row>
    <row r="11" spans="1:2" x14ac:dyDescent="0.3">
      <c r="A11" s="15">
        <v>45610</v>
      </c>
      <c r="B11" s="16">
        <v>833</v>
      </c>
    </row>
    <row r="12" spans="1:2" x14ac:dyDescent="0.3">
      <c r="A12" s="15">
        <v>45611</v>
      </c>
      <c r="B12" s="16">
        <v>292</v>
      </c>
    </row>
    <row r="13" spans="1:2" x14ac:dyDescent="0.3">
      <c r="A13" s="15">
        <v>45612</v>
      </c>
      <c r="B13" s="16">
        <v>110</v>
      </c>
    </row>
    <row r="14" spans="1:2" x14ac:dyDescent="0.3">
      <c r="A14" s="15">
        <v>45613</v>
      </c>
      <c r="B14" s="16">
        <v>392</v>
      </c>
    </row>
    <row r="15" spans="1:2" x14ac:dyDescent="0.3">
      <c r="A15" s="15">
        <v>45614</v>
      </c>
      <c r="B15" s="16">
        <v>924</v>
      </c>
    </row>
    <row r="16" spans="1:2" x14ac:dyDescent="0.3">
      <c r="A16" s="15">
        <v>45615</v>
      </c>
      <c r="B16" s="16">
        <v>859</v>
      </c>
    </row>
    <row r="17" spans="1:2" x14ac:dyDescent="0.3">
      <c r="A17" s="15">
        <v>45616</v>
      </c>
      <c r="B17" s="16">
        <v>412</v>
      </c>
    </row>
    <row r="18" spans="1:2" x14ac:dyDescent="0.3">
      <c r="A18" s="15">
        <v>45617</v>
      </c>
      <c r="B18" s="16">
        <v>813</v>
      </c>
    </row>
    <row r="19" spans="1:2" x14ac:dyDescent="0.3">
      <c r="A19" s="15">
        <v>45618</v>
      </c>
      <c r="B19" s="16">
        <v>510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B3" sqref="B3"/>
    </sheetView>
  </sheetViews>
  <sheetFormatPr defaultRowHeight="14.4" x14ac:dyDescent="0.3"/>
  <cols>
    <col min="1" max="1" width="23.6640625" style="1" customWidth="1"/>
    <col min="2" max="2" width="9.21875" style="12" bestFit="1" customWidth="1"/>
    <col min="3" max="5" width="23.6640625" style="1" customWidth="1"/>
    <col min="6" max="6" width="23.6640625" style="6" customWidth="1"/>
    <col min="7" max="8" width="23.6640625" style="1" customWidth="1"/>
  </cols>
  <sheetData>
    <row r="1" spans="1:8" x14ac:dyDescent="0.3">
      <c r="A1" s="1" t="s">
        <v>65</v>
      </c>
      <c r="B1" s="12" t="s">
        <v>75</v>
      </c>
      <c r="C1" s="1" t="s">
        <v>66</v>
      </c>
      <c r="D1" s="1" t="s">
        <v>67</v>
      </c>
      <c r="E1" s="1" t="s">
        <v>68</v>
      </c>
      <c r="F1" s="5" t="s">
        <v>69</v>
      </c>
      <c r="G1" s="1" t="s">
        <v>70</v>
      </c>
      <c r="H1" s="1" t="s">
        <v>71</v>
      </c>
    </row>
    <row r="2" spans="1:8" ht="12" customHeight="1" x14ac:dyDescent="0.3">
      <c r="A2" s="2">
        <v>45474</v>
      </c>
      <c r="B2" s="13">
        <f>MONTH(Tabela1[[#This Row],[DATA]])</f>
        <v>7</v>
      </c>
      <c r="C2" s="3" t="s">
        <v>0</v>
      </c>
      <c r="D2" s="3" t="s">
        <v>1</v>
      </c>
      <c r="E2" s="3" t="s">
        <v>2</v>
      </c>
      <c r="F2" s="7">
        <v>5000</v>
      </c>
      <c r="G2" s="3" t="s">
        <v>3</v>
      </c>
      <c r="H2" s="3" t="s">
        <v>4</v>
      </c>
    </row>
    <row r="3" spans="1:8" ht="12" customHeight="1" x14ac:dyDescent="0.3">
      <c r="A3" s="2">
        <v>45474</v>
      </c>
      <c r="B3" s="13">
        <f>MONTH(Tabela1[[#This Row],[DATA]])</f>
        <v>7</v>
      </c>
      <c r="C3" s="3" t="s">
        <v>5</v>
      </c>
      <c r="D3" s="3" t="s">
        <v>6</v>
      </c>
      <c r="E3" s="3" t="s">
        <v>7</v>
      </c>
      <c r="F3" s="7">
        <v>550</v>
      </c>
      <c r="G3" s="3" t="s">
        <v>8</v>
      </c>
      <c r="H3" s="3" t="s">
        <v>9</v>
      </c>
    </row>
    <row r="4" spans="1:8" ht="12" customHeight="1" x14ac:dyDescent="0.3">
      <c r="A4" s="2">
        <v>45476</v>
      </c>
      <c r="B4" s="13">
        <f>MONTH(Tabela1[[#This Row],[DATA]])</f>
        <v>7</v>
      </c>
      <c r="C4" s="3" t="s">
        <v>5</v>
      </c>
      <c r="D4" s="3" t="s">
        <v>10</v>
      </c>
      <c r="E4" s="3" t="s">
        <v>11</v>
      </c>
      <c r="F4" s="7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3">
        <f>MONTH(Tabela1[[#This Row],[DATA]])</f>
        <v>8</v>
      </c>
      <c r="C5" s="3" t="s">
        <v>5</v>
      </c>
      <c r="D5" s="3" t="s">
        <v>14</v>
      </c>
      <c r="E5" s="3" t="s">
        <v>15</v>
      </c>
      <c r="F5" s="7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3">
        <f>MONTH(Tabela1[[#This Row],[DATA]])</f>
        <v>8</v>
      </c>
      <c r="C6" s="3" t="s">
        <v>5</v>
      </c>
      <c r="D6" s="3" t="s">
        <v>16</v>
      </c>
      <c r="E6" s="3" t="s">
        <v>17</v>
      </c>
      <c r="F6" s="7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3">
        <f>MONTH(Tabela1[[#This Row],[DATA]])</f>
        <v>8</v>
      </c>
      <c r="C7" s="3" t="s">
        <v>5</v>
      </c>
      <c r="D7" s="3" t="s">
        <v>18</v>
      </c>
      <c r="E7" s="3" t="s">
        <v>19</v>
      </c>
      <c r="F7" s="7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3">
        <f>MONTH(Tabela1[[#This Row],[DATA]])</f>
        <v>8</v>
      </c>
      <c r="C8" s="3" t="s">
        <v>5</v>
      </c>
      <c r="D8" s="3" t="s">
        <v>20</v>
      </c>
      <c r="E8" s="3" t="s">
        <v>21</v>
      </c>
      <c r="F8" s="7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3">
        <f>MONTH(Tabela1[[#This Row],[DATA]])</f>
        <v>8</v>
      </c>
      <c r="C9" s="3" t="s">
        <v>0</v>
      </c>
      <c r="D9" s="3" t="s">
        <v>22</v>
      </c>
      <c r="E9" s="3" t="s">
        <v>23</v>
      </c>
      <c r="F9" s="7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3">
        <f>MONTH(Tabela1[[#This Row],[DATA]])</f>
        <v>8</v>
      </c>
      <c r="C10" s="3" t="s">
        <v>5</v>
      </c>
      <c r="D10" s="3" t="s">
        <v>24</v>
      </c>
      <c r="E10" s="3" t="s">
        <v>25</v>
      </c>
      <c r="F10" s="7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3">
        <f>MONTH(Tabela1[[#This Row],[DATA]])</f>
        <v>8</v>
      </c>
      <c r="C11" s="3" t="s">
        <v>5</v>
      </c>
      <c r="D11" s="3" t="s">
        <v>26</v>
      </c>
      <c r="E11" s="3" t="s">
        <v>27</v>
      </c>
      <c r="F11" s="7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3">
        <f>MONTH(Tabela1[[#This Row],[DATA]])</f>
        <v>8</v>
      </c>
      <c r="C12" s="3" t="s">
        <v>5</v>
      </c>
      <c r="D12" s="3" t="s">
        <v>28</v>
      </c>
      <c r="E12" s="3" t="s">
        <v>29</v>
      </c>
      <c r="F12" s="7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3">
        <f>MONTH(Tabela1[[#This Row],[DATA]])</f>
        <v>8</v>
      </c>
      <c r="C13" s="3" t="s">
        <v>5</v>
      </c>
      <c r="D13" s="3" t="s">
        <v>30</v>
      </c>
      <c r="E13" s="3" t="s">
        <v>31</v>
      </c>
      <c r="F13" s="7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3">
        <f>MONTH(Tabela1[[#This Row],[DATA]])</f>
        <v>8</v>
      </c>
      <c r="C14" s="3" t="s">
        <v>5</v>
      </c>
      <c r="D14" s="3" t="s">
        <v>32</v>
      </c>
      <c r="E14" s="3" t="s">
        <v>33</v>
      </c>
      <c r="F14" s="7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3">
        <f>MONTH(Tabela1[[#This Row],[DATA]])</f>
        <v>8</v>
      </c>
      <c r="C15" s="3" t="s">
        <v>5</v>
      </c>
      <c r="D15" s="3" t="s">
        <v>34</v>
      </c>
      <c r="E15" s="3" t="s">
        <v>35</v>
      </c>
      <c r="F15" s="7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3">
        <f>MONTH(Tabela1[[#This Row],[DATA]])</f>
        <v>8</v>
      </c>
      <c r="C16" s="3" t="s">
        <v>5</v>
      </c>
      <c r="D16" s="3" t="s">
        <v>36</v>
      </c>
      <c r="E16" s="3" t="s">
        <v>37</v>
      </c>
      <c r="F16" s="7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3">
        <f>MONTH(Tabela1[[#This Row],[DATA]])</f>
        <v>8</v>
      </c>
      <c r="C17" s="3" t="s">
        <v>5</v>
      </c>
      <c r="D17" s="3" t="s">
        <v>38</v>
      </c>
      <c r="E17" s="3" t="s">
        <v>39</v>
      </c>
      <c r="F17" s="7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3">
        <f>MONTH(Tabela1[[#This Row],[DATA]])</f>
        <v>9</v>
      </c>
      <c r="C18" s="3" t="s">
        <v>0</v>
      </c>
      <c r="D18" s="3" t="s">
        <v>1</v>
      </c>
      <c r="E18" s="3" t="s">
        <v>2</v>
      </c>
      <c r="F18" s="7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3">
        <f>MONTH(Tabela1[[#This Row],[DATA]])</f>
        <v>9</v>
      </c>
      <c r="C19" s="3" t="s">
        <v>5</v>
      </c>
      <c r="D19" s="3" t="s">
        <v>6</v>
      </c>
      <c r="E19" s="4" t="s">
        <v>7</v>
      </c>
      <c r="F19" s="7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3">
        <f>MONTH(Tabela1[[#This Row],[DATA]])</f>
        <v>9</v>
      </c>
      <c r="C20" s="3" t="s">
        <v>5</v>
      </c>
      <c r="D20" s="3" t="s">
        <v>10</v>
      </c>
      <c r="E20" s="4" t="s">
        <v>11</v>
      </c>
      <c r="F20" s="7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3">
        <f>MONTH(Tabela1[[#This Row],[DATA]])</f>
        <v>9</v>
      </c>
      <c r="C21" s="3" t="s">
        <v>5</v>
      </c>
      <c r="D21" s="3" t="s">
        <v>14</v>
      </c>
      <c r="E21" s="4" t="s">
        <v>40</v>
      </c>
      <c r="F21" s="7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3">
        <f>MONTH(Tabela1[[#This Row],[DATA]])</f>
        <v>9</v>
      </c>
      <c r="C22" s="3" t="s">
        <v>5</v>
      </c>
      <c r="D22" s="3" t="s">
        <v>16</v>
      </c>
      <c r="E22" s="4" t="s">
        <v>41</v>
      </c>
      <c r="F22" s="7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3">
        <f>MONTH(Tabela1[[#This Row],[DATA]])</f>
        <v>9</v>
      </c>
      <c r="C23" s="3" t="s">
        <v>5</v>
      </c>
      <c r="D23" s="3" t="s">
        <v>18</v>
      </c>
      <c r="E23" s="4" t="s">
        <v>19</v>
      </c>
      <c r="F23" s="7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3">
        <f>MONTH(Tabela1[[#This Row],[DATA]])</f>
        <v>9</v>
      </c>
      <c r="C24" s="3" t="s">
        <v>5</v>
      </c>
      <c r="D24" s="3" t="s">
        <v>20</v>
      </c>
      <c r="E24" s="4" t="s">
        <v>42</v>
      </c>
      <c r="F24" s="7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3">
        <f>MONTH(Tabela1[[#This Row],[DATA]])</f>
        <v>9</v>
      </c>
      <c r="C25" s="3" t="s">
        <v>0</v>
      </c>
      <c r="D25" s="3" t="s">
        <v>43</v>
      </c>
      <c r="E25" s="3" t="s">
        <v>44</v>
      </c>
      <c r="F25" s="7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3">
        <f>MONTH(Tabela1[[#This Row],[DATA]])</f>
        <v>9</v>
      </c>
      <c r="C26" s="3" t="s">
        <v>5</v>
      </c>
      <c r="D26" s="3" t="s">
        <v>24</v>
      </c>
      <c r="E26" s="4" t="s">
        <v>45</v>
      </c>
      <c r="F26" s="7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3">
        <f>MONTH(Tabela1[[#This Row],[DATA]])</f>
        <v>9</v>
      </c>
      <c r="C27" s="3" t="s">
        <v>5</v>
      </c>
      <c r="D27" s="3" t="s">
        <v>26</v>
      </c>
      <c r="E27" s="4" t="s">
        <v>46</v>
      </c>
      <c r="F27" s="7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3">
        <f>MONTH(Tabela1[[#This Row],[DATA]])</f>
        <v>9</v>
      </c>
      <c r="C28" s="3" t="s">
        <v>5</v>
      </c>
      <c r="D28" s="3" t="s">
        <v>47</v>
      </c>
      <c r="E28" s="4" t="s">
        <v>48</v>
      </c>
      <c r="F28" s="7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3">
        <f>MONTH(Tabela1[[#This Row],[DATA]])</f>
        <v>9</v>
      </c>
      <c r="C29" s="3" t="s">
        <v>5</v>
      </c>
      <c r="D29" s="3" t="s">
        <v>30</v>
      </c>
      <c r="E29" s="4" t="s">
        <v>49</v>
      </c>
      <c r="F29" s="7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3">
        <f>MONTH(Tabela1[[#This Row],[DATA]])</f>
        <v>10</v>
      </c>
      <c r="C30" s="3" t="s">
        <v>0</v>
      </c>
      <c r="D30" s="3" t="s">
        <v>1</v>
      </c>
      <c r="E30" s="3" t="s">
        <v>2</v>
      </c>
      <c r="F30" s="7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3">
        <f>MONTH(Tabela1[[#This Row],[DATA]])</f>
        <v>10</v>
      </c>
      <c r="C31" s="3" t="s">
        <v>5</v>
      </c>
      <c r="D31" s="3" t="s">
        <v>6</v>
      </c>
      <c r="E31" s="3" t="s">
        <v>7</v>
      </c>
      <c r="F31" s="7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3">
        <f>MONTH(Tabela1[[#This Row],[DATA]])</f>
        <v>10</v>
      </c>
      <c r="C32" s="3" t="s">
        <v>5</v>
      </c>
      <c r="D32" s="3" t="s">
        <v>10</v>
      </c>
      <c r="E32" s="3" t="s">
        <v>50</v>
      </c>
      <c r="F32" s="7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3">
        <f>MONTH(Tabela1[[#This Row],[DATA]])</f>
        <v>10</v>
      </c>
      <c r="C33" s="3" t="s">
        <v>5</v>
      </c>
      <c r="D33" s="3" t="s">
        <v>14</v>
      </c>
      <c r="E33" s="3" t="s">
        <v>51</v>
      </c>
      <c r="F33" s="7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3">
        <f>MONTH(Tabela1[[#This Row],[DATA]])</f>
        <v>10</v>
      </c>
      <c r="C34" s="3" t="s">
        <v>5</v>
      </c>
      <c r="D34" s="3" t="s">
        <v>16</v>
      </c>
      <c r="E34" s="3" t="s">
        <v>52</v>
      </c>
      <c r="F34" s="7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3">
        <f>MONTH(Tabela1[[#This Row],[DATA]])</f>
        <v>10</v>
      </c>
      <c r="C35" s="3" t="s">
        <v>5</v>
      </c>
      <c r="D35" s="3" t="s">
        <v>18</v>
      </c>
      <c r="E35" s="3" t="s">
        <v>53</v>
      </c>
      <c r="F35" s="7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3">
        <f>MONTH(Tabela1[[#This Row],[DATA]])</f>
        <v>10</v>
      </c>
      <c r="C36" s="3" t="s">
        <v>5</v>
      </c>
      <c r="D36" s="3" t="s">
        <v>20</v>
      </c>
      <c r="E36" s="3" t="s">
        <v>54</v>
      </c>
      <c r="F36" s="7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3">
        <f>MONTH(Tabela1[[#This Row],[DATA]])</f>
        <v>10</v>
      </c>
      <c r="C37" s="3" t="s">
        <v>5</v>
      </c>
      <c r="D37" s="3" t="s">
        <v>24</v>
      </c>
      <c r="E37" s="3" t="s">
        <v>55</v>
      </c>
      <c r="F37" s="7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3">
        <f>MONTH(Tabela1[[#This Row],[DATA]])</f>
        <v>10</v>
      </c>
      <c r="C38" s="3" t="s">
        <v>0</v>
      </c>
      <c r="D38" s="3" t="s">
        <v>56</v>
      </c>
      <c r="E38" s="3" t="s">
        <v>57</v>
      </c>
      <c r="F38" s="7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3">
        <f>MONTH(Tabela1[[#This Row],[DATA]])</f>
        <v>10</v>
      </c>
      <c r="C39" s="3" t="s">
        <v>5</v>
      </c>
      <c r="D39" s="3" t="s">
        <v>26</v>
      </c>
      <c r="E39" s="3" t="s">
        <v>58</v>
      </c>
      <c r="F39" s="7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3">
        <f>MONTH(Tabela1[[#This Row],[DATA]])</f>
        <v>10</v>
      </c>
      <c r="C40" s="3" t="s">
        <v>5</v>
      </c>
      <c r="D40" s="3" t="s">
        <v>28</v>
      </c>
      <c r="E40" s="3" t="s">
        <v>59</v>
      </c>
      <c r="F40" s="7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3">
        <f>MONTH(Tabela1[[#This Row],[DATA]])</f>
        <v>10</v>
      </c>
      <c r="C41" s="3" t="s">
        <v>5</v>
      </c>
      <c r="D41" s="3" t="s">
        <v>30</v>
      </c>
      <c r="E41" s="3" t="s">
        <v>60</v>
      </c>
      <c r="F41" s="7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3">
        <f>MONTH(Tabela1[[#This Row],[DATA]])</f>
        <v>10</v>
      </c>
      <c r="C42" s="3" t="s">
        <v>5</v>
      </c>
      <c r="D42" s="3" t="s">
        <v>34</v>
      </c>
      <c r="E42" s="3" t="s">
        <v>61</v>
      </c>
      <c r="F42" s="7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3">
        <f>MONTH(Tabela1[[#This Row],[DATA]])</f>
        <v>10</v>
      </c>
      <c r="C43" s="3" t="s">
        <v>5</v>
      </c>
      <c r="D43" s="3" t="s">
        <v>32</v>
      </c>
      <c r="E43" s="3" t="s">
        <v>62</v>
      </c>
      <c r="F43" s="7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3">
        <f>MONTH(Tabela1[[#This Row],[DATA]])</f>
        <v>10</v>
      </c>
      <c r="C44" s="3" t="s">
        <v>5</v>
      </c>
      <c r="D44" s="3" t="s">
        <v>38</v>
      </c>
      <c r="E44" s="3" t="s">
        <v>63</v>
      </c>
      <c r="F44" s="7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3">
        <f>MONTH(Tabela1[[#This Row],[DATA]])</f>
        <v>10</v>
      </c>
      <c r="C45" s="3" t="s">
        <v>5</v>
      </c>
      <c r="D45" s="3" t="s">
        <v>36</v>
      </c>
      <c r="E45" s="3" t="s">
        <v>64</v>
      </c>
      <c r="F45" s="7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0855-0DEA-41AA-B072-B8245D5A93C0}">
  <dimension ref="A1:G19"/>
  <sheetViews>
    <sheetView workbookViewId="0">
      <selection activeCell="B3" sqref="B3"/>
    </sheetView>
  </sheetViews>
  <sheetFormatPr defaultRowHeight="14.4" x14ac:dyDescent="0.3"/>
  <cols>
    <col min="1" max="1" width="20.21875" bestFit="1" customWidth="1"/>
    <col min="2" max="2" width="11.6640625" bestFit="1" customWidth="1"/>
    <col min="6" max="6" width="17.44140625" bestFit="1" customWidth="1"/>
    <col min="7" max="7" width="11.6640625" bestFit="1" customWidth="1"/>
  </cols>
  <sheetData>
    <row r="1" spans="1:7" x14ac:dyDescent="0.3">
      <c r="A1" s="8" t="s">
        <v>66</v>
      </c>
      <c r="B1" t="s">
        <v>5</v>
      </c>
      <c r="F1" s="8" t="s">
        <v>66</v>
      </c>
      <c r="G1" t="s">
        <v>0</v>
      </c>
    </row>
    <row r="3" spans="1:7" x14ac:dyDescent="0.3">
      <c r="A3" s="8" t="s">
        <v>72</v>
      </c>
      <c r="B3" s="11" t="s">
        <v>74</v>
      </c>
      <c r="F3" s="8" t="s">
        <v>72</v>
      </c>
      <c r="G3" s="1" t="s">
        <v>74</v>
      </c>
    </row>
    <row r="4" spans="1:7" x14ac:dyDescent="0.3">
      <c r="A4" s="9" t="s">
        <v>6</v>
      </c>
      <c r="B4" s="10">
        <v>1600</v>
      </c>
      <c r="F4" s="9" t="s">
        <v>43</v>
      </c>
      <c r="G4" s="10">
        <v>1200</v>
      </c>
    </row>
    <row r="5" spans="1:7" x14ac:dyDescent="0.3">
      <c r="A5" s="9" t="s">
        <v>32</v>
      </c>
      <c r="B5" s="10">
        <v>330</v>
      </c>
      <c r="F5" s="9" t="s">
        <v>22</v>
      </c>
      <c r="G5" s="10">
        <v>800</v>
      </c>
    </row>
    <row r="6" spans="1:7" x14ac:dyDescent="0.3">
      <c r="A6" s="9" t="s">
        <v>18</v>
      </c>
      <c r="B6" s="10">
        <v>1100</v>
      </c>
      <c r="F6" s="9" t="s">
        <v>1</v>
      </c>
      <c r="G6" s="10">
        <v>15000</v>
      </c>
    </row>
    <row r="7" spans="1:7" x14ac:dyDescent="0.3">
      <c r="A7" s="9" t="s">
        <v>26</v>
      </c>
      <c r="B7" s="10">
        <v>3000</v>
      </c>
      <c r="F7" s="9" t="s">
        <v>56</v>
      </c>
      <c r="G7" s="10">
        <v>1500</v>
      </c>
    </row>
    <row r="8" spans="1:7" x14ac:dyDescent="0.3">
      <c r="A8" s="9" t="s">
        <v>38</v>
      </c>
      <c r="B8" s="10">
        <v>570</v>
      </c>
      <c r="F8" s="9" t="s">
        <v>73</v>
      </c>
      <c r="G8" s="10">
        <v>18500</v>
      </c>
    </row>
    <row r="9" spans="1:7" x14ac:dyDescent="0.3">
      <c r="A9" s="9" t="s">
        <v>14</v>
      </c>
      <c r="B9" s="10">
        <v>500</v>
      </c>
    </row>
    <row r="10" spans="1:7" x14ac:dyDescent="0.3">
      <c r="A10" s="9" t="s">
        <v>34</v>
      </c>
      <c r="B10" s="10">
        <v>350</v>
      </c>
    </row>
    <row r="11" spans="1:7" x14ac:dyDescent="0.3">
      <c r="A11" s="9" t="s">
        <v>30</v>
      </c>
      <c r="B11" s="10">
        <v>830</v>
      </c>
    </row>
    <row r="12" spans="1:7" x14ac:dyDescent="0.3">
      <c r="A12" s="9" t="s">
        <v>16</v>
      </c>
      <c r="B12" s="10">
        <v>970</v>
      </c>
    </row>
    <row r="13" spans="1:7" x14ac:dyDescent="0.3">
      <c r="A13" s="9" t="s">
        <v>24</v>
      </c>
      <c r="B13" s="10">
        <v>1400</v>
      </c>
    </row>
    <row r="14" spans="1:7" x14ac:dyDescent="0.3">
      <c r="A14" s="9" t="s">
        <v>10</v>
      </c>
      <c r="B14" s="10">
        <v>800</v>
      </c>
    </row>
    <row r="15" spans="1:7" x14ac:dyDescent="0.3">
      <c r="A15" s="9" t="s">
        <v>47</v>
      </c>
      <c r="B15" s="10">
        <v>250</v>
      </c>
    </row>
    <row r="16" spans="1:7" x14ac:dyDescent="0.3">
      <c r="A16" s="9" t="s">
        <v>28</v>
      </c>
      <c r="B16" s="10">
        <v>1250</v>
      </c>
    </row>
    <row r="17" spans="1:2" x14ac:dyDescent="0.3">
      <c r="A17" s="9" t="s">
        <v>20</v>
      </c>
      <c r="B17" s="10">
        <v>1500</v>
      </c>
    </row>
    <row r="18" spans="1:2" x14ac:dyDescent="0.3">
      <c r="A18" s="9" t="s">
        <v>36</v>
      </c>
      <c r="B18" s="10">
        <v>1250</v>
      </c>
    </row>
    <row r="19" spans="1:2" x14ac:dyDescent="0.3">
      <c r="A19" s="9" t="s">
        <v>73</v>
      </c>
      <c r="B19" s="10">
        <v>15700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CAIXINHA</vt:lpstr>
      <vt:lpstr>DADOS</vt:lpstr>
      <vt:lpstr>CONTROLLER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Rodrigo Careli</cp:lastModifiedBy>
  <cp:revision/>
  <dcterms:created xsi:type="dcterms:W3CDTF">2015-06-05T18:19:34Z</dcterms:created>
  <dcterms:modified xsi:type="dcterms:W3CDTF">2025-01-17T03:48:01Z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