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00" windowHeight="8415" activeTab="1"/>
  </bookViews>
  <sheets>
    <sheet name="4k" sheetId="1" r:id="rId1"/>
    <sheet name="2k" sheetId="2" r:id="rId2"/>
  </sheets>
  <calcPr calcId="144525"/>
</workbook>
</file>

<file path=xl/sharedStrings.xml><?xml version="1.0" encoding="utf-8"?>
<sst xmlns="http://schemas.openxmlformats.org/spreadsheetml/2006/main" count="26" uniqueCount="9">
  <si>
    <t>C</t>
  </si>
  <si>
    <t>B</t>
  </si>
  <si>
    <t>VOLTIOS</t>
  </si>
  <si>
    <t>De Baja temperatura a alta temperatura</t>
  </si>
  <si>
    <t>De alta temperatura a baja</t>
  </si>
  <si>
    <t>tiempo</t>
  </si>
  <si>
    <t>Kelvin</t>
  </si>
  <si>
    <t>Celsius</t>
  </si>
  <si>
    <t>Voltaje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</si>
</sst>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0.000000"/>
  </numFmts>
  <fonts count="22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5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5" fillId="12" borderId="4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20" borderId="6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9" fillId="23" borderId="6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right" wrapText="1" readingOrder="1"/>
    </xf>
    <xf numFmtId="0" fontId="1" fillId="0" borderId="1" xfId="0" applyFont="1" applyBorder="1" applyAlignment="1">
      <alignment wrapText="1" readingOrder="1"/>
    </xf>
    <xf numFmtId="178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altLang="en-US"/>
              <a:t>Gráfica de subida</a:t>
            </a:r>
            <a:endParaRPr lang="es-CO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1442934276671"/>
          <c:y val="0.279158140894475"/>
          <c:w val="0.858760007447403"/>
          <c:h val="0.635019000292312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'4k'!$A$18:$A$83</c:f>
              <c:numCache>
                <c:formatCode>General</c:formatCode>
                <c:ptCount val="6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</c:numCache>
            </c:numRef>
          </c:xVal>
          <c:yVal>
            <c:numRef>
              <c:f>'4k'!$C$18:$C$83</c:f>
              <c:numCache>
                <c:formatCode>General</c:formatCode>
                <c:ptCount val="66"/>
                <c:pt idx="0">
                  <c:v>4.2173913043478</c:v>
                </c:pt>
                <c:pt idx="1">
                  <c:v>8.56521739130432</c:v>
                </c:pt>
                <c:pt idx="2">
                  <c:v>4.2173913043478</c:v>
                </c:pt>
                <c:pt idx="3">
                  <c:v>4.2173913043478</c:v>
                </c:pt>
                <c:pt idx="4">
                  <c:v>8.56521739130432</c:v>
                </c:pt>
                <c:pt idx="5">
                  <c:v>4.2173913043478</c:v>
                </c:pt>
                <c:pt idx="6">
                  <c:v>4.2173913043478</c:v>
                </c:pt>
                <c:pt idx="7">
                  <c:v>4.2173913043478</c:v>
                </c:pt>
                <c:pt idx="8">
                  <c:v>4.2173913043478</c:v>
                </c:pt>
                <c:pt idx="9">
                  <c:v>8.56521739130432</c:v>
                </c:pt>
                <c:pt idx="10">
                  <c:v>4.2173913043478</c:v>
                </c:pt>
                <c:pt idx="11">
                  <c:v>4.2173913043478</c:v>
                </c:pt>
                <c:pt idx="12">
                  <c:v>4.2173913043478</c:v>
                </c:pt>
                <c:pt idx="13">
                  <c:v>8.56521739130432</c:v>
                </c:pt>
                <c:pt idx="14">
                  <c:v>8.56521739130432</c:v>
                </c:pt>
                <c:pt idx="15">
                  <c:v>8.56521739130432</c:v>
                </c:pt>
                <c:pt idx="16">
                  <c:v>4.2173913043478</c:v>
                </c:pt>
                <c:pt idx="17">
                  <c:v>8.56521739130432</c:v>
                </c:pt>
                <c:pt idx="18">
                  <c:v>8.56521739130432</c:v>
                </c:pt>
                <c:pt idx="19">
                  <c:v>4.2173913043478</c:v>
                </c:pt>
                <c:pt idx="20">
                  <c:v>8.56521739130432</c:v>
                </c:pt>
                <c:pt idx="21">
                  <c:v>8.56521739130432</c:v>
                </c:pt>
                <c:pt idx="22">
                  <c:v>8.56521739130432</c:v>
                </c:pt>
                <c:pt idx="23">
                  <c:v>21.6086956521739</c:v>
                </c:pt>
                <c:pt idx="24">
                  <c:v>47.695652173913</c:v>
                </c:pt>
                <c:pt idx="25">
                  <c:v>60.7391304347826</c:v>
                </c:pt>
                <c:pt idx="26">
                  <c:v>69.4347826086956</c:v>
                </c:pt>
                <c:pt idx="27">
                  <c:v>78.1304347826087</c:v>
                </c:pt>
                <c:pt idx="28">
                  <c:v>82.4782608695652</c:v>
                </c:pt>
                <c:pt idx="29">
                  <c:v>82.4782608695652</c:v>
                </c:pt>
                <c:pt idx="30">
                  <c:v>86.8260869565217</c:v>
                </c:pt>
                <c:pt idx="31">
                  <c:v>86.8260869565217</c:v>
                </c:pt>
                <c:pt idx="32">
                  <c:v>86.8260869565217</c:v>
                </c:pt>
                <c:pt idx="33">
                  <c:v>86.8260869565217</c:v>
                </c:pt>
                <c:pt idx="34">
                  <c:v>91.1739130434782</c:v>
                </c:pt>
                <c:pt idx="35">
                  <c:v>91.1739130434782</c:v>
                </c:pt>
                <c:pt idx="36">
                  <c:v>91.1739130434782</c:v>
                </c:pt>
                <c:pt idx="37">
                  <c:v>91.1739130434782</c:v>
                </c:pt>
                <c:pt idx="38">
                  <c:v>91.1739130434782</c:v>
                </c:pt>
                <c:pt idx="39">
                  <c:v>91.1739130434782</c:v>
                </c:pt>
                <c:pt idx="40">
                  <c:v>91.1739130434782</c:v>
                </c:pt>
                <c:pt idx="41">
                  <c:v>91.1739130434782</c:v>
                </c:pt>
                <c:pt idx="42">
                  <c:v>91.1739130434782</c:v>
                </c:pt>
                <c:pt idx="43">
                  <c:v>91.1739130434782</c:v>
                </c:pt>
                <c:pt idx="44">
                  <c:v>91.1739130434782</c:v>
                </c:pt>
                <c:pt idx="45">
                  <c:v>91.1739130434782</c:v>
                </c:pt>
                <c:pt idx="46">
                  <c:v>91.1739130434782</c:v>
                </c:pt>
                <c:pt idx="47">
                  <c:v>91.1739130434782</c:v>
                </c:pt>
                <c:pt idx="48">
                  <c:v>91.1739130434782</c:v>
                </c:pt>
                <c:pt idx="49">
                  <c:v>91.1739130434782</c:v>
                </c:pt>
                <c:pt idx="50">
                  <c:v>91.1739130434782</c:v>
                </c:pt>
                <c:pt idx="51">
                  <c:v>91.1739130434782</c:v>
                </c:pt>
                <c:pt idx="52">
                  <c:v>91.1739130434782</c:v>
                </c:pt>
                <c:pt idx="53">
                  <c:v>91.1739130434782</c:v>
                </c:pt>
                <c:pt idx="54">
                  <c:v>91.1739130434782</c:v>
                </c:pt>
                <c:pt idx="55">
                  <c:v>91.1739130434782</c:v>
                </c:pt>
                <c:pt idx="56">
                  <c:v>91.1739130434782</c:v>
                </c:pt>
                <c:pt idx="57">
                  <c:v>91.1739130434782</c:v>
                </c:pt>
                <c:pt idx="58">
                  <c:v>91.1739130434782</c:v>
                </c:pt>
                <c:pt idx="59">
                  <c:v>91.1739130434782</c:v>
                </c:pt>
                <c:pt idx="60">
                  <c:v>91.1739130434782</c:v>
                </c:pt>
                <c:pt idx="61">
                  <c:v>91.1739130434782</c:v>
                </c:pt>
                <c:pt idx="62">
                  <c:v>91.1739130434782</c:v>
                </c:pt>
                <c:pt idx="63">
                  <c:v>91.1739130434782</c:v>
                </c:pt>
                <c:pt idx="64">
                  <c:v>91.1739130434782</c:v>
                </c:pt>
                <c:pt idx="65">
                  <c:v>91.1739130434782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149469"/>
        <c:axId val="755140882"/>
      </c:scatterChart>
      <c:valAx>
        <c:axId val="46714946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5140882"/>
        <c:crosses val="autoZero"/>
        <c:crossBetween val="midCat"/>
      </c:valAx>
      <c:valAx>
        <c:axId val="7551408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714946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altLang="en-US"/>
              <a:t>V en función T (subida)</a:t>
            </a:r>
            <a:endParaRPr lang="es-CO" altLang="en-US"/>
          </a:p>
        </c:rich>
      </c:tx>
      <c:layout>
        <c:manualLayout>
          <c:xMode val="edge"/>
          <c:yMode val="edge"/>
          <c:x val="0.341249251646378"/>
          <c:y val="0.091346153846153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4894746557573"/>
                  <c:y val="-0.312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'2k'!$B$18:$B$44</c:f>
              <c:numCache>
                <c:formatCode>General</c:formatCode>
                <c:ptCount val="27"/>
                <c:pt idx="0">
                  <c:v>278.7</c:v>
                </c:pt>
                <c:pt idx="1">
                  <c:v>278.7</c:v>
                </c:pt>
                <c:pt idx="2">
                  <c:v>278.7</c:v>
                </c:pt>
                <c:pt idx="3">
                  <c:v>283.7</c:v>
                </c:pt>
                <c:pt idx="4">
                  <c:v>288.7</c:v>
                </c:pt>
                <c:pt idx="5">
                  <c:v>293.7</c:v>
                </c:pt>
                <c:pt idx="6">
                  <c:v>298.7</c:v>
                </c:pt>
                <c:pt idx="7">
                  <c:v>303.7</c:v>
                </c:pt>
                <c:pt idx="8">
                  <c:v>308.7</c:v>
                </c:pt>
                <c:pt idx="9">
                  <c:v>313.7</c:v>
                </c:pt>
                <c:pt idx="10">
                  <c:v>318.7</c:v>
                </c:pt>
                <c:pt idx="11">
                  <c:v>323.7</c:v>
                </c:pt>
                <c:pt idx="12">
                  <c:v>328.7</c:v>
                </c:pt>
                <c:pt idx="13">
                  <c:v>333.7</c:v>
                </c:pt>
                <c:pt idx="14">
                  <c:v>338.7</c:v>
                </c:pt>
                <c:pt idx="15">
                  <c:v>343.7</c:v>
                </c:pt>
                <c:pt idx="16">
                  <c:v>348.7</c:v>
                </c:pt>
                <c:pt idx="17">
                  <c:v>353.7</c:v>
                </c:pt>
                <c:pt idx="18">
                  <c:v>353.7</c:v>
                </c:pt>
                <c:pt idx="19">
                  <c:v>358.7</c:v>
                </c:pt>
                <c:pt idx="20">
                  <c:v>358.7</c:v>
                </c:pt>
                <c:pt idx="21">
                  <c:v>358.7</c:v>
                </c:pt>
                <c:pt idx="22">
                  <c:v>363.7</c:v>
                </c:pt>
                <c:pt idx="23">
                  <c:v>363.7</c:v>
                </c:pt>
                <c:pt idx="24">
                  <c:v>363.7</c:v>
                </c:pt>
                <c:pt idx="25">
                  <c:v>363.7</c:v>
                </c:pt>
                <c:pt idx="26">
                  <c:v>363.7</c:v>
                </c:pt>
              </c:numCache>
            </c:numRef>
          </c:xVal>
          <c:yVal>
            <c:numRef>
              <c:f>'2k'!$D$18:$D$44</c:f>
              <c:numCache>
                <c:formatCode>General</c:formatCode>
                <c:ptCount val="27"/>
                <c:pt idx="0">
                  <c:v>0.65</c:v>
                </c:pt>
                <c:pt idx="1">
                  <c:v>0.65</c:v>
                </c:pt>
                <c:pt idx="2">
                  <c:v>0.65</c:v>
                </c:pt>
                <c:pt idx="3">
                  <c:v>0.64</c:v>
                </c:pt>
                <c:pt idx="4">
                  <c:v>0.63</c:v>
                </c:pt>
                <c:pt idx="5">
                  <c:v>0.62</c:v>
                </c:pt>
                <c:pt idx="6">
                  <c:v>0.61</c:v>
                </c:pt>
                <c:pt idx="7">
                  <c:v>0.6</c:v>
                </c:pt>
                <c:pt idx="8">
                  <c:v>0.59</c:v>
                </c:pt>
                <c:pt idx="9">
                  <c:v>0.58</c:v>
                </c:pt>
                <c:pt idx="10">
                  <c:v>0.57</c:v>
                </c:pt>
                <c:pt idx="11">
                  <c:v>0.56</c:v>
                </c:pt>
                <c:pt idx="12">
                  <c:v>0.55</c:v>
                </c:pt>
                <c:pt idx="13">
                  <c:v>0.54</c:v>
                </c:pt>
                <c:pt idx="14">
                  <c:v>0.53</c:v>
                </c:pt>
                <c:pt idx="15">
                  <c:v>0.52</c:v>
                </c:pt>
                <c:pt idx="16">
                  <c:v>0.51</c:v>
                </c:pt>
                <c:pt idx="17">
                  <c:v>0.5</c:v>
                </c:pt>
                <c:pt idx="18">
                  <c:v>0.5</c:v>
                </c:pt>
                <c:pt idx="19">
                  <c:v>0.49</c:v>
                </c:pt>
                <c:pt idx="20">
                  <c:v>0.49</c:v>
                </c:pt>
                <c:pt idx="21">
                  <c:v>0.49</c:v>
                </c:pt>
                <c:pt idx="22">
                  <c:v>0.48</c:v>
                </c:pt>
                <c:pt idx="23">
                  <c:v>0.48</c:v>
                </c:pt>
                <c:pt idx="24">
                  <c:v>0.48</c:v>
                </c:pt>
                <c:pt idx="25">
                  <c:v>0.48</c:v>
                </c:pt>
                <c:pt idx="26">
                  <c:v>0.48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772757"/>
        <c:axId val="732055548"/>
      </c:scatterChart>
      <c:valAx>
        <c:axId val="63977275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2055548"/>
        <c:crosses val="autoZero"/>
        <c:crossBetween val="midCat"/>
      </c:valAx>
      <c:valAx>
        <c:axId val="7320555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97727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altLang="en-US"/>
              <a:t>Gráfica de bajada</a:t>
            </a:r>
            <a:endParaRPr lang="es-CO" altLang="en-US"/>
          </a:p>
        </c:rich>
      </c:tx>
      <c:layout>
        <c:manualLayout>
          <c:xMode val="edge"/>
          <c:yMode val="edge"/>
          <c:x val="0.375704093128051"/>
          <c:y val="0.0338887319966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'4k'!$G$18:$G$138</c:f>
              <c:numCache>
                <c:formatCode>General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49.6</c:v>
                </c:pt>
                <c:pt idx="100">
                  <c:v>50.1</c:v>
                </c:pt>
                <c:pt idx="101">
                  <c:v>50.6</c:v>
                </c:pt>
                <c:pt idx="102">
                  <c:v>51.1</c:v>
                </c:pt>
                <c:pt idx="103">
                  <c:v>51.6</c:v>
                </c:pt>
                <c:pt idx="104">
                  <c:v>52.1</c:v>
                </c:pt>
                <c:pt idx="105">
                  <c:v>52.6</c:v>
                </c:pt>
                <c:pt idx="106">
                  <c:v>53.1</c:v>
                </c:pt>
                <c:pt idx="107">
                  <c:v>53.6</c:v>
                </c:pt>
                <c:pt idx="108">
                  <c:v>54.1</c:v>
                </c:pt>
                <c:pt idx="109">
                  <c:v>54.6</c:v>
                </c:pt>
                <c:pt idx="110">
                  <c:v>55.1</c:v>
                </c:pt>
                <c:pt idx="111">
                  <c:v>55.6</c:v>
                </c:pt>
                <c:pt idx="112">
                  <c:v>56.1</c:v>
                </c:pt>
                <c:pt idx="113">
                  <c:v>56.6</c:v>
                </c:pt>
                <c:pt idx="114">
                  <c:v>57.1</c:v>
                </c:pt>
                <c:pt idx="115">
                  <c:v>57.6</c:v>
                </c:pt>
                <c:pt idx="116">
                  <c:v>58.1</c:v>
                </c:pt>
                <c:pt idx="117">
                  <c:v>58.6</c:v>
                </c:pt>
                <c:pt idx="118">
                  <c:v>59.1</c:v>
                </c:pt>
                <c:pt idx="119">
                  <c:v>59.6</c:v>
                </c:pt>
                <c:pt idx="120">
                  <c:v>60.1</c:v>
                </c:pt>
              </c:numCache>
            </c:numRef>
          </c:xVal>
          <c:yVal>
            <c:numRef>
              <c:f>'4k'!$I$18:$I$138</c:f>
              <c:numCache>
                <c:formatCode>General</c:formatCode>
                <c:ptCount val="121"/>
                <c:pt idx="0">
                  <c:v>91.1739130434782</c:v>
                </c:pt>
                <c:pt idx="1">
                  <c:v>91.1739130434782</c:v>
                </c:pt>
                <c:pt idx="2">
                  <c:v>91.1739130434782</c:v>
                </c:pt>
                <c:pt idx="3">
                  <c:v>91.1739130434782</c:v>
                </c:pt>
                <c:pt idx="4">
                  <c:v>91.1739130434782</c:v>
                </c:pt>
                <c:pt idx="5">
                  <c:v>91.1739130434782</c:v>
                </c:pt>
                <c:pt idx="6">
                  <c:v>91.1739130434782</c:v>
                </c:pt>
                <c:pt idx="7">
                  <c:v>86.8260869565217</c:v>
                </c:pt>
                <c:pt idx="8">
                  <c:v>60.7391304347826</c:v>
                </c:pt>
                <c:pt idx="9">
                  <c:v>43.3478260869565</c:v>
                </c:pt>
                <c:pt idx="10">
                  <c:v>34.6521739130435</c:v>
                </c:pt>
                <c:pt idx="11">
                  <c:v>25.9565217391304</c:v>
                </c:pt>
                <c:pt idx="12">
                  <c:v>21.6086956521739</c:v>
                </c:pt>
                <c:pt idx="13">
                  <c:v>17.2608695652174</c:v>
                </c:pt>
                <c:pt idx="14">
                  <c:v>17.2608695652174</c:v>
                </c:pt>
                <c:pt idx="15">
                  <c:v>17.2608695652174</c:v>
                </c:pt>
                <c:pt idx="16">
                  <c:v>12.9130434782608</c:v>
                </c:pt>
                <c:pt idx="17">
                  <c:v>12.9130434782608</c:v>
                </c:pt>
                <c:pt idx="18">
                  <c:v>12.9130434782608</c:v>
                </c:pt>
                <c:pt idx="19">
                  <c:v>12.9130434782608</c:v>
                </c:pt>
                <c:pt idx="20">
                  <c:v>12.9130434782608</c:v>
                </c:pt>
                <c:pt idx="21">
                  <c:v>12.9130434782608</c:v>
                </c:pt>
                <c:pt idx="22">
                  <c:v>12.9130434782608</c:v>
                </c:pt>
                <c:pt idx="23">
                  <c:v>8.56521739130432</c:v>
                </c:pt>
                <c:pt idx="24">
                  <c:v>8.56521739130432</c:v>
                </c:pt>
                <c:pt idx="25">
                  <c:v>8.56521739130432</c:v>
                </c:pt>
                <c:pt idx="26">
                  <c:v>8.56521739130432</c:v>
                </c:pt>
                <c:pt idx="27">
                  <c:v>8.56521739130432</c:v>
                </c:pt>
                <c:pt idx="28">
                  <c:v>8.56521739130432</c:v>
                </c:pt>
                <c:pt idx="29">
                  <c:v>8.56521739130432</c:v>
                </c:pt>
                <c:pt idx="30">
                  <c:v>8.56521739130432</c:v>
                </c:pt>
                <c:pt idx="31">
                  <c:v>8.56521739130432</c:v>
                </c:pt>
                <c:pt idx="32">
                  <c:v>8.56521739130432</c:v>
                </c:pt>
                <c:pt idx="33">
                  <c:v>8.56521739130432</c:v>
                </c:pt>
                <c:pt idx="34">
                  <c:v>8.56521739130432</c:v>
                </c:pt>
                <c:pt idx="35">
                  <c:v>8.56521739130432</c:v>
                </c:pt>
                <c:pt idx="36">
                  <c:v>8.56521739130432</c:v>
                </c:pt>
                <c:pt idx="37">
                  <c:v>8.56521739130432</c:v>
                </c:pt>
                <c:pt idx="38">
                  <c:v>8.56521739130432</c:v>
                </c:pt>
                <c:pt idx="39">
                  <c:v>8.56521739130432</c:v>
                </c:pt>
                <c:pt idx="40">
                  <c:v>8.56521739130432</c:v>
                </c:pt>
                <c:pt idx="41">
                  <c:v>8.56521739130432</c:v>
                </c:pt>
                <c:pt idx="42">
                  <c:v>8.56521739130432</c:v>
                </c:pt>
                <c:pt idx="43">
                  <c:v>8.56521739130432</c:v>
                </c:pt>
                <c:pt idx="44">
                  <c:v>8.56521739130432</c:v>
                </c:pt>
                <c:pt idx="45">
                  <c:v>8.56521739130432</c:v>
                </c:pt>
                <c:pt idx="46">
                  <c:v>8.56521739130432</c:v>
                </c:pt>
                <c:pt idx="47">
                  <c:v>8.56521739130432</c:v>
                </c:pt>
                <c:pt idx="48">
                  <c:v>8.56521739130432</c:v>
                </c:pt>
                <c:pt idx="49">
                  <c:v>8.56521739130432</c:v>
                </c:pt>
                <c:pt idx="50">
                  <c:v>8.56521739130432</c:v>
                </c:pt>
                <c:pt idx="51">
                  <c:v>8.56521739130432</c:v>
                </c:pt>
                <c:pt idx="52">
                  <c:v>8.56521739130432</c:v>
                </c:pt>
                <c:pt idx="53">
                  <c:v>8.56521739130432</c:v>
                </c:pt>
                <c:pt idx="54">
                  <c:v>8.56521739130432</c:v>
                </c:pt>
                <c:pt idx="55">
                  <c:v>8.56521739130432</c:v>
                </c:pt>
                <c:pt idx="56">
                  <c:v>8.56521739130432</c:v>
                </c:pt>
                <c:pt idx="57">
                  <c:v>8.56521739130432</c:v>
                </c:pt>
                <c:pt idx="58">
                  <c:v>8.56521739130432</c:v>
                </c:pt>
                <c:pt idx="59">
                  <c:v>8.56521739130432</c:v>
                </c:pt>
                <c:pt idx="60">
                  <c:v>8.56521739130432</c:v>
                </c:pt>
                <c:pt idx="61">
                  <c:v>8.56521739130432</c:v>
                </c:pt>
                <c:pt idx="62">
                  <c:v>8.56521739130432</c:v>
                </c:pt>
                <c:pt idx="63">
                  <c:v>8.56521739130432</c:v>
                </c:pt>
                <c:pt idx="64">
                  <c:v>8.56521739130432</c:v>
                </c:pt>
                <c:pt idx="65">
                  <c:v>8.56521739130432</c:v>
                </c:pt>
                <c:pt idx="66">
                  <c:v>8.56521739130432</c:v>
                </c:pt>
                <c:pt idx="67">
                  <c:v>8.56521739130432</c:v>
                </c:pt>
                <c:pt idx="68">
                  <c:v>8.56521739130432</c:v>
                </c:pt>
                <c:pt idx="69">
                  <c:v>8.56521739130432</c:v>
                </c:pt>
                <c:pt idx="70">
                  <c:v>8.56521739130432</c:v>
                </c:pt>
                <c:pt idx="71">
                  <c:v>8.56521739130432</c:v>
                </c:pt>
                <c:pt idx="72">
                  <c:v>8.56521739130432</c:v>
                </c:pt>
                <c:pt idx="73">
                  <c:v>8.56521739130432</c:v>
                </c:pt>
                <c:pt idx="74">
                  <c:v>8.56521739130432</c:v>
                </c:pt>
                <c:pt idx="75">
                  <c:v>8.56521739130432</c:v>
                </c:pt>
                <c:pt idx="76">
                  <c:v>8.56521739130432</c:v>
                </c:pt>
                <c:pt idx="77">
                  <c:v>8.56521739130432</c:v>
                </c:pt>
                <c:pt idx="78">
                  <c:v>8.56521739130432</c:v>
                </c:pt>
                <c:pt idx="79">
                  <c:v>8.56521739130432</c:v>
                </c:pt>
                <c:pt idx="80">
                  <c:v>8.56521739130432</c:v>
                </c:pt>
                <c:pt idx="81">
                  <c:v>8.56521739130432</c:v>
                </c:pt>
                <c:pt idx="82">
                  <c:v>4.2173913043478</c:v>
                </c:pt>
                <c:pt idx="83">
                  <c:v>8.56521739130432</c:v>
                </c:pt>
                <c:pt idx="84">
                  <c:v>8.56521739130432</c:v>
                </c:pt>
                <c:pt idx="85">
                  <c:v>8.56521739130432</c:v>
                </c:pt>
                <c:pt idx="86">
                  <c:v>8.56521739130432</c:v>
                </c:pt>
                <c:pt idx="87">
                  <c:v>8.56521739130432</c:v>
                </c:pt>
                <c:pt idx="88">
                  <c:v>8.56521739130432</c:v>
                </c:pt>
                <c:pt idx="89">
                  <c:v>8.56521739130432</c:v>
                </c:pt>
                <c:pt idx="90">
                  <c:v>8.56521739130432</c:v>
                </c:pt>
                <c:pt idx="91">
                  <c:v>8.56521739130432</c:v>
                </c:pt>
                <c:pt idx="92">
                  <c:v>8.56521739130432</c:v>
                </c:pt>
                <c:pt idx="93">
                  <c:v>8.56521739130432</c:v>
                </c:pt>
                <c:pt idx="94">
                  <c:v>8.56521739130432</c:v>
                </c:pt>
                <c:pt idx="95">
                  <c:v>8.56521739130432</c:v>
                </c:pt>
                <c:pt idx="96">
                  <c:v>8.56521739130432</c:v>
                </c:pt>
                <c:pt idx="97">
                  <c:v>8.56521739130432</c:v>
                </c:pt>
                <c:pt idx="98">
                  <c:v>4.2173913043478</c:v>
                </c:pt>
                <c:pt idx="99">
                  <c:v>8.56521739130432</c:v>
                </c:pt>
                <c:pt idx="100">
                  <c:v>8.56521739130432</c:v>
                </c:pt>
                <c:pt idx="101">
                  <c:v>8.56521739130432</c:v>
                </c:pt>
                <c:pt idx="102">
                  <c:v>8.56521739130432</c:v>
                </c:pt>
                <c:pt idx="103">
                  <c:v>8.56521739130432</c:v>
                </c:pt>
                <c:pt idx="104">
                  <c:v>4.2173913043478</c:v>
                </c:pt>
                <c:pt idx="105">
                  <c:v>8.56521739130432</c:v>
                </c:pt>
                <c:pt idx="106">
                  <c:v>4.2173913043478</c:v>
                </c:pt>
                <c:pt idx="107">
                  <c:v>4.2173913043478</c:v>
                </c:pt>
                <c:pt idx="108">
                  <c:v>8.56521739130432</c:v>
                </c:pt>
                <c:pt idx="109">
                  <c:v>8.56521739130432</c:v>
                </c:pt>
                <c:pt idx="110">
                  <c:v>8.56521739130432</c:v>
                </c:pt>
                <c:pt idx="111">
                  <c:v>8.56521739130432</c:v>
                </c:pt>
                <c:pt idx="112">
                  <c:v>8.56521739130432</c:v>
                </c:pt>
                <c:pt idx="113">
                  <c:v>8.56521739130432</c:v>
                </c:pt>
                <c:pt idx="114">
                  <c:v>4.2173913043478</c:v>
                </c:pt>
                <c:pt idx="115">
                  <c:v>8.56521739130432</c:v>
                </c:pt>
                <c:pt idx="116">
                  <c:v>8.56521739130432</c:v>
                </c:pt>
                <c:pt idx="117">
                  <c:v>8.56521739130432</c:v>
                </c:pt>
                <c:pt idx="118">
                  <c:v>8.56521739130432</c:v>
                </c:pt>
                <c:pt idx="119">
                  <c:v>8.56521739130432</c:v>
                </c:pt>
                <c:pt idx="120">
                  <c:v>8.56521739130432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64835"/>
        <c:axId val="634371392"/>
      </c:scatterChart>
      <c:valAx>
        <c:axId val="691648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4371392"/>
        <c:crosses val="autoZero"/>
        <c:crossBetween val="midCat"/>
      </c:valAx>
      <c:valAx>
        <c:axId val="63437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1648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</a:t>
            </a:r>
            <a:r>
              <a:rPr lang="es-CO" altLang="en-US"/>
              <a:t>alibración</a:t>
            </a:r>
            <a:endParaRPr lang="es-CO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54166666666667"/>
                  <c:y val="-0.31944444444444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'4k'!$A$2:$A$7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42</c:v>
                </c:pt>
                <c:pt idx="3">
                  <c:v>63</c:v>
                </c:pt>
                <c:pt idx="4">
                  <c:v>85</c:v>
                </c:pt>
                <c:pt idx="5">
                  <c:v>90</c:v>
                </c:pt>
              </c:numCache>
            </c:numRef>
          </c:xVal>
          <c:yVal>
            <c:numRef>
              <c:f>'4k'!$C$2:$C$7</c:f>
              <c:numCache>
                <c:formatCode>0.000000</c:formatCode>
                <c:ptCount val="6"/>
                <c:pt idx="0">
                  <c:v>0.654936461388074</c:v>
                </c:pt>
                <c:pt idx="1">
                  <c:v>0.6158357771261</c:v>
                </c:pt>
                <c:pt idx="2">
                  <c:v>0.562072336265885</c:v>
                </c:pt>
                <c:pt idx="3">
                  <c:v>0.52297165200391</c:v>
                </c:pt>
                <c:pt idx="4">
                  <c:v>0.459433040078201</c:v>
                </c:pt>
                <c:pt idx="5">
                  <c:v>0.454545454545455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727129"/>
        <c:axId val="725050308"/>
      </c:scatterChart>
      <c:valAx>
        <c:axId val="50372712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5050308"/>
        <c:crosses val="autoZero"/>
        <c:crossBetween val="midCat"/>
      </c:valAx>
      <c:valAx>
        <c:axId val="7250503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372712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altLang="en-US"/>
              <a:t>V en función de T (bajada)</a:t>
            </a:r>
            <a:endParaRPr lang="es-CO" altLang="en-US"/>
          </a:p>
        </c:rich>
      </c:tx>
      <c:layout>
        <c:manualLayout>
          <c:xMode val="edge"/>
          <c:yMode val="edge"/>
          <c:x val="0.33167104111986"/>
          <c:y val="0.036009602560682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4183638530142"/>
                  <c:y val="0.202909356075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'4k'!$H$18:$H$138</c:f>
              <c:numCache>
                <c:formatCode>General</c:formatCode>
                <c:ptCount val="121"/>
                <c:pt idx="0">
                  <c:v>364.323913043478</c:v>
                </c:pt>
                <c:pt idx="1">
                  <c:v>364.323913043478</c:v>
                </c:pt>
                <c:pt idx="2">
                  <c:v>364.323913043478</c:v>
                </c:pt>
                <c:pt idx="3">
                  <c:v>364.323913043478</c:v>
                </c:pt>
                <c:pt idx="4">
                  <c:v>364.323913043478</c:v>
                </c:pt>
                <c:pt idx="5">
                  <c:v>364.323913043478</c:v>
                </c:pt>
                <c:pt idx="6">
                  <c:v>364.323913043478</c:v>
                </c:pt>
                <c:pt idx="7">
                  <c:v>359.976086956522</c:v>
                </c:pt>
                <c:pt idx="8">
                  <c:v>333.889130434783</c:v>
                </c:pt>
                <c:pt idx="9">
                  <c:v>316.497826086956</c:v>
                </c:pt>
                <c:pt idx="10">
                  <c:v>307.802173913043</c:v>
                </c:pt>
                <c:pt idx="11">
                  <c:v>299.10652173913</c:v>
                </c:pt>
                <c:pt idx="12">
                  <c:v>294.758695652174</c:v>
                </c:pt>
                <c:pt idx="13">
                  <c:v>290.410869565217</c:v>
                </c:pt>
                <c:pt idx="14">
                  <c:v>290.410869565217</c:v>
                </c:pt>
                <c:pt idx="15">
                  <c:v>290.410869565217</c:v>
                </c:pt>
                <c:pt idx="16">
                  <c:v>286.063043478261</c:v>
                </c:pt>
                <c:pt idx="17">
                  <c:v>286.063043478261</c:v>
                </c:pt>
                <c:pt idx="18">
                  <c:v>286.063043478261</c:v>
                </c:pt>
                <c:pt idx="19">
                  <c:v>286.063043478261</c:v>
                </c:pt>
                <c:pt idx="20">
                  <c:v>286.063043478261</c:v>
                </c:pt>
                <c:pt idx="21">
                  <c:v>286.063043478261</c:v>
                </c:pt>
                <c:pt idx="22">
                  <c:v>286.063043478261</c:v>
                </c:pt>
                <c:pt idx="23">
                  <c:v>281.715217391304</c:v>
                </c:pt>
                <c:pt idx="24">
                  <c:v>281.715217391304</c:v>
                </c:pt>
                <c:pt idx="25">
                  <c:v>281.715217391304</c:v>
                </c:pt>
                <c:pt idx="26">
                  <c:v>281.715217391304</c:v>
                </c:pt>
                <c:pt idx="27">
                  <c:v>281.715217391304</c:v>
                </c:pt>
                <c:pt idx="28">
                  <c:v>281.715217391304</c:v>
                </c:pt>
                <c:pt idx="29">
                  <c:v>281.715217391304</c:v>
                </c:pt>
                <c:pt idx="30">
                  <c:v>281.715217391304</c:v>
                </c:pt>
                <c:pt idx="31">
                  <c:v>281.715217391304</c:v>
                </c:pt>
                <c:pt idx="32">
                  <c:v>281.715217391304</c:v>
                </c:pt>
                <c:pt idx="33">
                  <c:v>281.715217391304</c:v>
                </c:pt>
                <c:pt idx="34">
                  <c:v>281.715217391304</c:v>
                </c:pt>
                <c:pt idx="35">
                  <c:v>281.715217391304</c:v>
                </c:pt>
                <c:pt idx="36">
                  <c:v>281.715217391304</c:v>
                </c:pt>
                <c:pt idx="37">
                  <c:v>281.715217391304</c:v>
                </c:pt>
                <c:pt idx="38">
                  <c:v>281.715217391304</c:v>
                </c:pt>
                <c:pt idx="39">
                  <c:v>281.715217391304</c:v>
                </c:pt>
                <c:pt idx="40">
                  <c:v>281.715217391304</c:v>
                </c:pt>
                <c:pt idx="41">
                  <c:v>281.715217391304</c:v>
                </c:pt>
                <c:pt idx="42">
                  <c:v>281.715217391304</c:v>
                </c:pt>
                <c:pt idx="43">
                  <c:v>281.715217391304</c:v>
                </c:pt>
                <c:pt idx="44">
                  <c:v>281.715217391304</c:v>
                </c:pt>
                <c:pt idx="45">
                  <c:v>281.715217391304</c:v>
                </c:pt>
                <c:pt idx="46">
                  <c:v>281.715217391304</c:v>
                </c:pt>
                <c:pt idx="47">
                  <c:v>281.715217391304</c:v>
                </c:pt>
                <c:pt idx="48">
                  <c:v>281.715217391304</c:v>
                </c:pt>
                <c:pt idx="49">
                  <c:v>281.715217391304</c:v>
                </c:pt>
                <c:pt idx="50">
                  <c:v>281.715217391304</c:v>
                </c:pt>
                <c:pt idx="51">
                  <c:v>281.715217391304</c:v>
                </c:pt>
                <c:pt idx="52">
                  <c:v>281.715217391304</c:v>
                </c:pt>
                <c:pt idx="53">
                  <c:v>281.715217391304</c:v>
                </c:pt>
                <c:pt idx="54">
                  <c:v>281.715217391304</c:v>
                </c:pt>
                <c:pt idx="55">
                  <c:v>281.715217391304</c:v>
                </c:pt>
                <c:pt idx="56">
                  <c:v>281.715217391304</c:v>
                </c:pt>
                <c:pt idx="57">
                  <c:v>281.715217391304</c:v>
                </c:pt>
                <c:pt idx="58">
                  <c:v>281.715217391304</c:v>
                </c:pt>
                <c:pt idx="59">
                  <c:v>281.715217391304</c:v>
                </c:pt>
                <c:pt idx="60">
                  <c:v>281.715217391304</c:v>
                </c:pt>
                <c:pt idx="61">
                  <c:v>281.715217391304</c:v>
                </c:pt>
                <c:pt idx="62">
                  <c:v>281.715217391304</c:v>
                </c:pt>
                <c:pt idx="63">
                  <c:v>281.715217391304</c:v>
                </c:pt>
                <c:pt idx="64">
                  <c:v>281.715217391304</c:v>
                </c:pt>
                <c:pt idx="65">
                  <c:v>281.715217391304</c:v>
                </c:pt>
                <c:pt idx="66">
                  <c:v>281.715217391304</c:v>
                </c:pt>
                <c:pt idx="67">
                  <c:v>281.715217391304</c:v>
                </c:pt>
                <c:pt idx="68">
                  <c:v>281.715217391304</c:v>
                </c:pt>
                <c:pt idx="69">
                  <c:v>281.715217391304</c:v>
                </c:pt>
                <c:pt idx="70">
                  <c:v>281.715217391304</c:v>
                </c:pt>
                <c:pt idx="71">
                  <c:v>281.715217391304</c:v>
                </c:pt>
                <c:pt idx="72">
                  <c:v>281.715217391304</c:v>
                </c:pt>
                <c:pt idx="73">
                  <c:v>281.715217391304</c:v>
                </c:pt>
                <c:pt idx="74">
                  <c:v>281.715217391304</c:v>
                </c:pt>
                <c:pt idx="75">
                  <c:v>281.715217391304</c:v>
                </c:pt>
                <c:pt idx="76">
                  <c:v>281.715217391304</c:v>
                </c:pt>
                <c:pt idx="77">
                  <c:v>281.715217391304</c:v>
                </c:pt>
                <c:pt idx="78">
                  <c:v>281.715217391304</c:v>
                </c:pt>
                <c:pt idx="79">
                  <c:v>281.715217391304</c:v>
                </c:pt>
                <c:pt idx="80">
                  <c:v>281.715217391304</c:v>
                </c:pt>
                <c:pt idx="81">
                  <c:v>281.715217391304</c:v>
                </c:pt>
                <c:pt idx="82">
                  <c:v>277.367391304348</c:v>
                </c:pt>
                <c:pt idx="83">
                  <c:v>281.715217391304</c:v>
                </c:pt>
                <c:pt idx="84">
                  <c:v>281.715217391304</c:v>
                </c:pt>
                <c:pt idx="85">
                  <c:v>281.715217391304</c:v>
                </c:pt>
                <c:pt idx="86">
                  <c:v>281.715217391304</c:v>
                </c:pt>
                <c:pt idx="87">
                  <c:v>281.715217391304</c:v>
                </c:pt>
                <c:pt idx="88">
                  <c:v>281.715217391304</c:v>
                </c:pt>
                <c:pt idx="89">
                  <c:v>281.715217391304</c:v>
                </c:pt>
                <c:pt idx="90">
                  <c:v>281.715217391304</c:v>
                </c:pt>
                <c:pt idx="91">
                  <c:v>281.715217391304</c:v>
                </c:pt>
                <c:pt idx="92">
                  <c:v>281.715217391304</c:v>
                </c:pt>
                <c:pt idx="93">
                  <c:v>281.715217391304</c:v>
                </c:pt>
                <c:pt idx="94">
                  <c:v>281.715217391304</c:v>
                </c:pt>
                <c:pt idx="95">
                  <c:v>281.715217391304</c:v>
                </c:pt>
                <c:pt idx="96">
                  <c:v>281.715217391304</c:v>
                </c:pt>
                <c:pt idx="97">
                  <c:v>281.715217391304</c:v>
                </c:pt>
                <c:pt idx="98">
                  <c:v>277.367391304348</c:v>
                </c:pt>
                <c:pt idx="99">
                  <c:v>281.715217391304</c:v>
                </c:pt>
                <c:pt idx="100">
                  <c:v>281.715217391304</c:v>
                </c:pt>
                <c:pt idx="101">
                  <c:v>281.715217391304</c:v>
                </c:pt>
                <c:pt idx="102">
                  <c:v>281.715217391304</c:v>
                </c:pt>
                <c:pt idx="103">
                  <c:v>281.715217391304</c:v>
                </c:pt>
                <c:pt idx="104">
                  <c:v>277.367391304348</c:v>
                </c:pt>
                <c:pt idx="105">
                  <c:v>281.715217391304</c:v>
                </c:pt>
                <c:pt idx="106">
                  <c:v>277.367391304348</c:v>
                </c:pt>
                <c:pt idx="107">
                  <c:v>277.367391304348</c:v>
                </c:pt>
                <c:pt idx="108">
                  <c:v>281.715217391304</c:v>
                </c:pt>
                <c:pt idx="109">
                  <c:v>281.715217391304</c:v>
                </c:pt>
                <c:pt idx="110">
                  <c:v>281.715217391304</c:v>
                </c:pt>
                <c:pt idx="111">
                  <c:v>281.715217391304</c:v>
                </c:pt>
                <c:pt idx="112">
                  <c:v>281.715217391304</c:v>
                </c:pt>
                <c:pt idx="113">
                  <c:v>281.715217391304</c:v>
                </c:pt>
                <c:pt idx="114">
                  <c:v>277.367391304348</c:v>
                </c:pt>
                <c:pt idx="115">
                  <c:v>281.715217391304</c:v>
                </c:pt>
                <c:pt idx="116">
                  <c:v>281.715217391304</c:v>
                </c:pt>
                <c:pt idx="117">
                  <c:v>281.715217391304</c:v>
                </c:pt>
                <c:pt idx="118">
                  <c:v>281.715217391304</c:v>
                </c:pt>
                <c:pt idx="119">
                  <c:v>281.715217391304</c:v>
                </c:pt>
                <c:pt idx="120">
                  <c:v>281.715217391304</c:v>
                </c:pt>
              </c:numCache>
            </c:numRef>
          </c:xVal>
          <c:yVal>
            <c:numRef>
              <c:f>'4k'!$J$18:$J$138</c:f>
              <c:numCache>
                <c:formatCode>General</c:formatCode>
                <c:ptCount val="121"/>
                <c:pt idx="0">
                  <c:v>0.45</c:v>
                </c:pt>
                <c:pt idx="1">
                  <c:v>0.45</c:v>
                </c:pt>
                <c:pt idx="2">
                  <c:v>0.45</c:v>
                </c:pt>
                <c:pt idx="3">
                  <c:v>0.45</c:v>
                </c:pt>
                <c:pt idx="4">
                  <c:v>0.45</c:v>
                </c:pt>
                <c:pt idx="5">
                  <c:v>0.45</c:v>
                </c:pt>
                <c:pt idx="6">
                  <c:v>0.45</c:v>
                </c:pt>
                <c:pt idx="7">
                  <c:v>0.46</c:v>
                </c:pt>
                <c:pt idx="8">
                  <c:v>0.52</c:v>
                </c:pt>
                <c:pt idx="9">
                  <c:v>0.56</c:v>
                </c:pt>
                <c:pt idx="10">
                  <c:v>0.58</c:v>
                </c:pt>
                <c:pt idx="11">
                  <c:v>0.6</c:v>
                </c:pt>
                <c:pt idx="12">
                  <c:v>0.61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0.63</c:v>
                </c:pt>
                <c:pt idx="17">
                  <c:v>0.63</c:v>
                </c:pt>
                <c:pt idx="18">
                  <c:v>0.63</c:v>
                </c:pt>
                <c:pt idx="19">
                  <c:v>0.63</c:v>
                </c:pt>
                <c:pt idx="20">
                  <c:v>0.63</c:v>
                </c:pt>
                <c:pt idx="21">
                  <c:v>0.63</c:v>
                </c:pt>
                <c:pt idx="22">
                  <c:v>0.63</c:v>
                </c:pt>
                <c:pt idx="23">
                  <c:v>0.64</c:v>
                </c:pt>
                <c:pt idx="24">
                  <c:v>0.64</c:v>
                </c:pt>
                <c:pt idx="25">
                  <c:v>0.64</c:v>
                </c:pt>
                <c:pt idx="26">
                  <c:v>0.64</c:v>
                </c:pt>
                <c:pt idx="27">
                  <c:v>0.64</c:v>
                </c:pt>
                <c:pt idx="28">
                  <c:v>0.64</c:v>
                </c:pt>
                <c:pt idx="29">
                  <c:v>0.64</c:v>
                </c:pt>
                <c:pt idx="30">
                  <c:v>0.64</c:v>
                </c:pt>
                <c:pt idx="31">
                  <c:v>0.64</c:v>
                </c:pt>
                <c:pt idx="32">
                  <c:v>0.64</c:v>
                </c:pt>
                <c:pt idx="33">
                  <c:v>0.64</c:v>
                </c:pt>
                <c:pt idx="34">
                  <c:v>0.64</c:v>
                </c:pt>
                <c:pt idx="35">
                  <c:v>0.64</c:v>
                </c:pt>
                <c:pt idx="36">
                  <c:v>0.64</c:v>
                </c:pt>
                <c:pt idx="37">
                  <c:v>0.64</c:v>
                </c:pt>
                <c:pt idx="38">
                  <c:v>0.64</c:v>
                </c:pt>
                <c:pt idx="39">
                  <c:v>0.64</c:v>
                </c:pt>
                <c:pt idx="40">
                  <c:v>0.64</c:v>
                </c:pt>
                <c:pt idx="41">
                  <c:v>0.64</c:v>
                </c:pt>
                <c:pt idx="42">
                  <c:v>0.64</c:v>
                </c:pt>
                <c:pt idx="43">
                  <c:v>0.64</c:v>
                </c:pt>
                <c:pt idx="44">
                  <c:v>0.64</c:v>
                </c:pt>
                <c:pt idx="45">
                  <c:v>0.64</c:v>
                </c:pt>
                <c:pt idx="46">
                  <c:v>0.64</c:v>
                </c:pt>
                <c:pt idx="47">
                  <c:v>0.64</c:v>
                </c:pt>
                <c:pt idx="48">
                  <c:v>0.64</c:v>
                </c:pt>
                <c:pt idx="49">
                  <c:v>0.64</c:v>
                </c:pt>
                <c:pt idx="50">
                  <c:v>0.64</c:v>
                </c:pt>
                <c:pt idx="51">
                  <c:v>0.64</c:v>
                </c:pt>
                <c:pt idx="52">
                  <c:v>0.64</c:v>
                </c:pt>
                <c:pt idx="53">
                  <c:v>0.64</c:v>
                </c:pt>
                <c:pt idx="54">
                  <c:v>0.64</c:v>
                </c:pt>
                <c:pt idx="55">
                  <c:v>0.64</c:v>
                </c:pt>
                <c:pt idx="56">
                  <c:v>0.64</c:v>
                </c:pt>
                <c:pt idx="57">
                  <c:v>0.64</c:v>
                </c:pt>
                <c:pt idx="58">
                  <c:v>0.64</c:v>
                </c:pt>
                <c:pt idx="59">
                  <c:v>0.64</c:v>
                </c:pt>
                <c:pt idx="60">
                  <c:v>0.64</c:v>
                </c:pt>
                <c:pt idx="61">
                  <c:v>0.64</c:v>
                </c:pt>
                <c:pt idx="62">
                  <c:v>0.64</c:v>
                </c:pt>
                <c:pt idx="63">
                  <c:v>0.64</c:v>
                </c:pt>
                <c:pt idx="64">
                  <c:v>0.64</c:v>
                </c:pt>
                <c:pt idx="65">
                  <c:v>0.64</c:v>
                </c:pt>
                <c:pt idx="66">
                  <c:v>0.64</c:v>
                </c:pt>
                <c:pt idx="67">
                  <c:v>0.64</c:v>
                </c:pt>
                <c:pt idx="68">
                  <c:v>0.64</c:v>
                </c:pt>
                <c:pt idx="69">
                  <c:v>0.64</c:v>
                </c:pt>
                <c:pt idx="70">
                  <c:v>0.64</c:v>
                </c:pt>
                <c:pt idx="71">
                  <c:v>0.64</c:v>
                </c:pt>
                <c:pt idx="72">
                  <c:v>0.64</c:v>
                </c:pt>
                <c:pt idx="73">
                  <c:v>0.64</c:v>
                </c:pt>
                <c:pt idx="74">
                  <c:v>0.64</c:v>
                </c:pt>
                <c:pt idx="75">
                  <c:v>0.64</c:v>
                </c:pt>
                <c:pt idx="76">
                  <c:v>0.64</c:v>
                </c:pt>
                <c:pt idx="77">
                  <c:v>0.64</c:v>
                </c:pt>
                <c:pt idx="78">
                  <c:v>0.64</c:v>
                </c:pt>
                <c:pt idx="79">
                  <c:v>0.64</c:v>
                </c:pt>
                <c:pt idx="80">
                  <c:v>0.64</c:v>
                </c:pt>
                <c:pt idx="81">
                  <c:v>0.64</c:v>
                </c:pt>
                <c:pt idx="82">
                  <c:v>0.65</c:v>
                </c:pt>
                <c:pt idx="83">
                  <c:v>0.64</c:v>
                </c:pt>
                <c:pt idx="84">
                  <c:v>0.64</c:v>
                </c:pt>
                <c:pt idx="85">
                  <c:v>0.64</c:v>
                </c:pt>
                <c:pt idx="86">
                  <c:v>0.64</c:v>
                </c:pt>
                <c:pt idx="87">
                  <c:v>0.64</c:v>
                </c:pt>
                <c:pt idx="88">
                  <c:v>0.64</c:v>
                </c:pt>
                <c:pt idx="89">
                  <c:v>0.64</c:v>
                </c:pt>
                <c:pt idx="90">
                  <c:v>0.64</c:v>
                </c:pt>
                <c:pt idx="91">
                  <c:v>0.64</c:v>
                </c:pt>
                <c:pt idx="92">
                  <c:v>0.64</c:v>
                </c:pt>
                <c:pt idx="93">
                  <c:v>0.64</c:v>
                </c:pt>
                <c:pt idx="94">
                  <c:v>0.64</c:v>
                </c:pt>
                <c:pt idx="95">
                  <c:v>0.64</c:v>
                </c:pt>
                <c:pt idx="96">
                  <c:v>0.64</c:v>
                </c:pt>
                <c:pt idx="97">
                  <c:v>0.64</c:v>
                </c:pt>
                <c:pt idx="98">
                  <c:v>0.65</c:v>
                </c:pt>
                <c:pt idx="99">
                  <c:v>0.64</c:v>
                </c:pt>
                <c:pt idx="100">
                  <c:v>0.64</c:v>
                </c:pt>
                <c:pt idx="101">
                  <c:v>0.64</c:v>
                </c:pt>
                <c:pt idx="102">
                  <c:v>0.64</c:v>
                </c:pt>
                <c:pt idx="103">
                  <c:v>0.64</c:v>
                </c:pt>
                <c:pt idx="104">
                  <c:v>0.65</c:v>
                </c:pt>
                <c:pt idx="105">
                  <c:v>0.64</c:v>
                </c:pt>
                <c:pt idx="106">
                  <c:v>0.65</c:v>
                </c:pt>
                <c:pt idx="107">
                  <c:v>0.65</c:v>
                </c:pt>
                <c:pt idx="108">
                  <c:v>0.64</c:v>
                </c:pt>
                <c:pt idx="109">
                  <c:v>0.64</c:v>
                </c:pt>
                <c:pt idx="110">
                  <c:v>0.64</c:v>
                </c:pt>
                <c:pt idx="111">
                  <c:v>0.64</c:v>
                </c:pt>
                <c:pt idx="112">
                  <c:v>0.64</c:v>
                </c:pt>
                <c:pt idx="113">
                  <c:v>0.64</c:v>
                </c:pt>
                <c:pt idx="114">
                  <c:v>0.65</c:v>
                </c:pt>
                <c:pt idx="115">
                  <c:v>0.64</c:v>
                </c:pt>
                <c:pt idx="116">
                  <c:v>0.64</c:v>
                </c:pt>
                <c:pt idx="117">
                  <c:v>0.64</c:v>
                </c:pt>
                <c:pt idx="118">
                  <c:v>0.64</c:v>
                </c:pt>
                <c:pt idx="119">
                  <c:v>0.64</c:v>
                </c:pt>
                <c:pt idx="120">
                  <c:v>0.64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684824"/>
        <c:axId val="554410239"/>
      </c:scatterChart>
      <c:valAx>
        <c:axId val="94568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4410239"/>
        <c:crosses val="autoZero"/>
        <c:crossBetween val="midCat"/>
      </c:valAx>
      <c:valAx>
        <c:axId val="55441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568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altLang="en-US"/>
              <a:t>V en función de T (subida)</a:t>
            </a:r>
            <a:endParaRPr lang="es-CO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9921791681479"/>
                  <c:y val="0.16666666666666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'4k'!$B$18:$B$138</c:f>
              <c:numCache>
                <c:formatCode>General</c:formatCode>
                <c:ptCount val="121"/>
                <c:pt idx="0">
                  <c:v>277.367391304348</c:v>
                </c:pt>
                <c:pt idx="1">
                  <c:v>281.715217391304</c:v>
                </c:pt>
                <c:pt idx="2">
                  <c:v>277.367391304348</c:v>
                </c:pt>
                <c:pt idx="3">
                  <c:v>277.367391304348</c:v>
                </c:pt>
                <c:pt idx="4">
                  <c:v>281.715217391304</c:v>
                </c:pt>
                <c:pt idx="5">
                  <c:v>277.367391304348</c:v>
                </c:pt>
                <c:pt idx="6">
                  <c:v>277.367391304348</c:v>
                </c:pt>
                <c:pt idx="7">
                  <c:v>277.367391304348</c:v>
                </c:pt>
                <c:pt idx="8">
                  <c:v>277.367391304348</c:v>
                </c:pt>
                <c:pt idx="9">
                  <c:v>281.715217391304</c:v>
                </c:pt>
                <c:pt idx="10">
                  <c:v>277.367391304348</c:v>
                </c:pt>
                <c:pt idx="11">
                  <c:v>277.367391304348</c:v>
                </c:pt>
                <c:pt idx="12">
                  <c:v>277.367391304348</c:v>
                </c:pt>
                <c:pt idx="13">
                  <c:v>281.715217391304</c:v>
                </c:pt>
                <c:pt idx="14">
                  <c:v>281.715217391304</c:v>
                </c:pt>
                <c:pt idx="15">
                  <c:v>281.715217391304</c:v>
                </c:pt>
                <c:pt idx="16">
                  <c:v>277.367391304348</c:v>
                </c:pt>
                <c:pt idx="17">
                  <c:v>281.715217391304</c:v>
                </c:pt>
                <c:pt idx="18">
                  <c:v>281.715217391304</c:v>
                </c:pt>
                <c:pt idx="19">
                  <c:v>277.367391304348</c:v>
                </c:pt>
                <c:pt idx="20">
                  <c:v>281.715217391304</c:v>
                </c:pt>
                <c:pt idx="21">
                  <c:v>281.715217391304</c:v>
                </c:pt>
                <c:pt idx="22">
                  <c:v>281.715217391304</c:v>
                </c:pt>
                <c:pt idx="23">
                  <c:v>294.758695652174</c:v>
                </c:pt>
                <c:pt idx="24">
                  <c:v>320.845652173913</c:v>
                </c:pt>
                <c:pt idx="25">
                  <c:v>333.889130434783</c:v>
                </c:pt>
                <c:pt idx="26">
                  <c:v>342.584782608696</c:v>
                </c:pt>
                <c:pt idx="27">
                  <c:v>351.280434782609</c:v>
                </c:pt>
                <c:pt idx="28">
                  <c:v>355.628260869565</c:v>
                </c:pt>
                <c:pt idx="29">
                  <c:v>355.628260869565</c:v>
                </c:pt>
                <c:pt idx="30">
                  <c:v>359.976086956522</c:v>
                </c:pt>
                <c:pt idx="31">
                  <c:v>359.976086956522</c:v>
                </c:pt>
                <c:pt idx="32">
                  <c:v>359.976086956522</c:v>
                </c:pt>
                <c:pt idx="33">
                  <c:v>359.976086956522</c:v>
                </c:pt>
                <c:pt idx="34">
                  <c:v>364.323913043478</c:v>
                </c:pt>
                <c:pt idx="35">
                  <c:v>364.323913043478</c:v>
                </c:pt>
                <c:pt idx="36">
                  <c:v>364.323913043478</c:v>
                </c:pt>
                <c:pt idx="37">
                  <c:v>364.323913043478</c:v>
                </c:pt>
                <c:pt idx="38">
                  <c:v>364.323913043478</c:v>
                </c:pt>
                <c:pt idx="39">
                  <c:v>364.323913043478</c:v>
                </c:pt>
                <c:pt idx="40">
                  <c:v>364.323913043478</c:v>
                </c:pt>
                <c:pt idx="41">
                  <c:v>364.323913043478</c:v>
                </c:pt>
                <c:pt idx="42">
                  <c:v>364.323913043478</c:v>
                </c:pt>
                <c:pt idx="43">
                  <c:v>364.323913043478</c:v>
                </c:pt>
                <c:pt idx="44">
                  <c:v>364.323913043478</c:v>
                </c:pt>
                <c:pt idx="45">
                  <c:v>364.323913043478</c:v>
                </c:pt>
                <c:pt idx="46">
                  <c:v>364.323913043478</c:v>
                </c:pt>
                <c:pt idx="47">
                  <c:v>364.323913043478</c:v>
                </c:pt>
                <c:pt idx="48">
                  <c:v>364.323913043478</c:v>
                </c:pt>
                <c:pt idx="49">
                  <c:v>364.323913043478</c:v>
                </c:pt>
                <c:pt idx="50">
                  <c:v>364.323913043478</c:v>
                </c:pt>
                <c:pt idx="51">
                  <c:v>364.323913043478</c:v>
                </c:pt>
                <c:pt idx="52">
                  <c:v>364.323913043478</c:v>
                </c:pt>
                <c:pt idx="53">
                  <c:v>364.323913043478</c:v>
                </c:pt>
                <c:pt idx="54">
                  <c:v>364.323913043478</c:v>
                </c:pt>
                <c:pt idx="55">
                  <c:v>364.323913043478</c:v>
                </c:pt>
                <c:pt idx="56">
                  <c:v>364.323913043478</c:v>
                </c:pt>
                <c:pt idx="57">
                  <c:v>364.323913043478</c:v>
                </c:pt>
                <c:pt idx="58">
                  <c:v>364.323913043478</c:v>
                </c:pt>
                <c:pt idx="59">
                  <c:v>364.323913043478</c:v>
                </c:pt>
                <c:pt idx="60">
                  <c:v>364.323913043478</c:v>
                </c:pt>
                <c:pt idx="61">
                  <c:v>364.323913043478</c:v>
                </c:pt>
                <c:pt idx="62">
                  <c:v>364.323913043478</c:v>
                </c:pt>
                <c:pt idx="63">
                  <c:v>364.323913043478</c:v>
                </c:pt>
                <c:pt idx="64">
                  <c:v>364.323913043478</c:v>
                </c:pt>
                <c:pt idx="65">
                  <c:v>364.323913043478</c:v>
                </c:pt>
                <c:pt idx="66">
                  <c:v>364.323913043478</c:v>
                </c:pt>
                <c:pt idx="67">
                  <c:v>364.323913043478</c:v>
                </c:pt>
                <c:pt idx="68">
                  <c:v>364.323913043478</c:v>
                </c:pt>
                <c:pt idx="69">
                  <c:v>364.323913043478</c:v>
                </c:pt>
                <c:pt idx="70">
                  <c:v>364.323913043478</c:v>
                </c:pt>
                <c:pt idx="71">
                  <c:v>364.323913043478</c:v>
                </c:pt>
                <c:pt idx="72">
                  <c:v>364.323913043478</c:v>
                </c:pt>
                <c:pt idx="73">
                  <c:v>364.323913043478</c:v>
                </c:pt>
                <c:pt idx="74">
                  <c:v>364.323913043478</c:v>
                </c:pt>
                <c:pt idx="75">
                  <c:v>364.323913043478</c:v>
                </c:pt>
                <c:pt idx="76">
                  <c:v>364.323913043478</c:v>
                </c:pt>
                <c:pt idx="77">
                  <c:v>364.323913043478</c:v>
                </c:pt>
                <c:pt idx="78">
                  <c:v>364.323913043478</c:v>
                </c:pt>
                <c:pt idx="79">
                  <c:v>364.323913043478</c:v>
                </c:pt>
                <c:pt idx="80">
                  <c:v>364.323913043478</c:v>
                </c:pt>
                <c:pt idx="81">
                  <c:v>364.323913043478</c:v>
                </c:pt>
                <c:pt idx="82">
                  <c:v>364.323913043478</c:v>
                </c:pt>
                <c:pt idx="83">
                  <c:v>364.323913043478</c:v>
                </c:pt>
                <c:pt idx="84">
                  <c:v>364.323913043478</c:v>
                </c:pt>
                <c:pt idx="85">
                  <c:v>364.323913043478</c:v>
                </c:pt>
                <c:pt idx="86">
                  <c:v>364.323913043478</c:v>
                </c:pt>
                <c:pt idx="87">
                  <c:v>364.323913043478</c:v>
                </c:pt>
                <c:pt idx="88">
                  <c:v>364.323913043478</c:v>
                </c:pt>
                <c:pt idx="89">
                  <c:v>364.323913043478</c:v>
                </c:pt>
                <c:pt idx="90">
                  <c:v>364.323913043478</c:v>
                </c:pt>
                <c:pt idx="91">
                  <c:v>364.323913043478</c:v>
                </c:pt>
                <c:pt idx="92">
                  <c:v>364.323913043478</c:v>
                </c:pt>
                <c:pt idx="93">
                  <c:v>364.323913043478</c:v>
                </c:pt>
                <c:pt idx="94">
                  <c:v>364.323913043478</c:v>
                </c:pt>
                <c:pt idx="95">
                  <c:v>364.323913043478</c:v>
                </c:pt>
                <c:pt idx="96">
                  <c:v>364.323913043478</c:v>
                </c:pt>
                <c:pt idx="97">
                  <c:v>364.323913043478</c:v>
                </c:pt>
                <c:pt idx="98">
                  <c:v>364.323913043478</c:v>
                </c:pt>
                <c:pt idx="99">
                  <c:v>364.323913043478</c:v>
                </c:pt>
                <c:pt idx="100">
                  <c:v>364.323913043478</c:v>
                </c:pt>
                <c:pt idx="101">
                  <c:v>364.323913043478</c:v>
                </c:pt>
                <c:pt idx="102">
                  <c:v>364.323913043478</c:v>
                </c:pt>
                <c:pt idx="103">
                  <c:v>364.323913043478</c:v>
                </c:pt>
                <c:pt idx="104">
                  <c:v>364.323913043478</c:v>
                </c:pt>
                <c:pt idx="105">
                  <c:v>364.323913043478</c:v>
                </c:pt>
                <c:pt idx="106">
                  <c:v>364.323913043478</c:v>
                </c:pt>
                <c:pt idx="107">
                  <c:v>364.323913043478</c:v>
                </c:pt>
                <c:pt idx="108">
                  <c:v>364.323913043478</c:v>
                </c:pt>
                <c:pt idx="109">
                  <c:v>364.323913043478</c:v>
                </c:pt>
                <c:pt idx="110">
                  <c:v>364.323913043478</c:v>
                </c:pt>
                <c:pt idx="111">
                  <c:v>364.323913043478</c:v>
                </c:pt>
                <c:pt idx="112">
                  <c:v>364.323913043478</c:v>
                </c:pt>
                <c:pt idx="113">
                  <c:v>364.323913043478</c:v>
                </c:pt>
                <c:pt idx="114">
                  <c:v>364.323913043478</c:v>
                </c:pt>
                <c:pt idx="115">
                  <c:v>364.323913043478</c:v>
                </c:pt>
                <c:pt idx="116">
                  <c:v>364.323913043478</c:v>
                </c:pt>
                <c:pt idx="117">
                  <c:v>364.323913043478</c:v>
                </c:pt>
                <c:pt idx="118">
                  <c:v>364.323913043478</c:v>
                </c:pt>
                <c:pt idx="119">
                  <c:v>364.323913043478</c:v>
                </c:pt>
                <c:pt idx="120">
                  <c:v>364.323913043478</c:v>
                </c:pt>
              </c:numCache>
            </c:numRef>
          </c:xVal>
          <c:yVal>
            <c:numRef>
              <c:f>'4k'!$D$18:$D$138</c:f>
              <c:numCache>
                <c:formatCode>General</c:formatCode>
                <c:ptCount val="121"/>
                <c:pt idx="0">
                  <c:v>0.65</c:v>
                </c:pt>
                <c:pt idx="1">
                  <c:v>0.64</c:v>
                </c:pt>
                <c:pt idx="2">
                  <c:v>0.65</c:v>
                </c:pt>
                <c:pt idx="3">
                  <c:v>0.65</c:v>
                </c:pt>
                <c:pt idx="4">
                  <c:v>0.64</c:v>
                </c:pt>
                <c:pt idx="5">
                  <c:v>0.65</c:v>
                </c:pt>
                <c:pt idx="6">
                  <c:v>0.65</c:v>
                </c:pt>
                <c:pt idx="7">
                  <c:v>0.65</c:v>
                </c:pt>
                <c:pt idx="8">
                  <c:v>0.65</c:v>
                </c:pt>
                <c:pt idx="9">
                  <c:v>0.64</c:v>
                </c:pt>
                <c:pt idx="10">
                  <c:v>0.65</c:v>
                </c:pt>
                <c:pt idx="11">
                  <c:v>0.65</c:v>
                </c:pt>
                <c:pt idx="12">
                  <c:v>0.65</c:v>
                </c:pt>
                <c:pt idx="13">
                  <c:v>0.64</c:v>
                </c:pt>
                <c:pt idx="14">
                  <c:v>0.64</c:v>
                </c:pt>
                <c:pt idx="15">
                  <c:v>0.64</c:v>
                </c:pt>
                <c:pt idx="16">
                  <c:v>0.65</c:v>
                </c:pt>
                <c:pt idx="17">
                  <c:v>0.64</c:v>
                </c:pt>
                <c:pt idx="18">
                  <c:v>0.64</c:v>
                </c:pt>
                <c:pt idx="19">
                  <c:v>0.65</c:v>
                </c:pt>
                <c:pt idx="20">
                  <c:v>0.64</c:v>
                </c:pt>
                <c:pt idx="21">
                  <c:v>0.64</c:v>
                </c:pt>
                <c:pt idx="22">
                  <c:v>0.64</c:v>
                </c:pt>
                <c:pt idx="23">
                  <c:v>0.61</c:v>
                </c:pt>
                <c:pt idx="24">
                  <c:v>0.55</c:v>
                </c:pt>
                <c:pt idx="25">
                  <c:v>0.52</c:v>
                </c:pt>
                <c:pt idx="26">
                  <c:v>0.5</c:v>
                </c:pt>
                <c:pt idx="27">
                  <c:v>0.48</c:v>
                </c:pt>
                <c:pt idx="28">
                  <c:v>0.47</c:v>
                </c:pt>
                <c:pt idx="29">
                  <c:v>0.47</c:v>
                </c:pt>
                <c:pt idx="30">
                  <c:v>0.46</c:v>
                </c:pt>
                <c:pt idx="31">
                  <c:v>0.46</c:v>
                </c:pt>
                <c:pt idx="32">
                  <c:v>0.46</c:v>
                </c:pt>
                <c:pt idx="33">
                  <c:v>0.46</c:v>
                </c:pt>
                <c:pt idx="34">
                  <c:v>0.45</c:v>
                </c:pt>
                <c:pt idx="35">
                  <c:v>0.45</c:v>
                </c:pt>
                <c:pt idx="36">
                  <c:v>0.45</c:v>
                </c:pt>
                <c:pt idx="37">
                  <c:v>0.45</c:v>
                </c:pt>
                <c:pt idx="38">
                  <c:v>0.45</c:v>
                </c:pt>
                <c:pt idx="39">
                  <c:v>0.45</c:v>
                </c:pt>
                <c:pt idx="40">
                  <c:v>0.45</c:v>
                </c:pt>
                <c:pt idx="41">
                  <c:v>0.45</c:v>
                </c:pt>
                <c:pt idx="42">
                  <c:v>0.45</c:v>
                </c:pt>
                <c:pt idx="43">
                  <c:v>0.45</c:v>
                </c:pt>
                <c:pt idx="44">
                  <c:v>0.45</c:v>
                </c:pt>
                <c:pt idx="45">
                  <c:v>0.45</c:v>
                </c:pt>
                <c:pt idx="46">
                  <c:v>0.45</c:v>
                </c:pt>
                <c:pt idx="47">
                  <c:v>0.45</c:v>
                </c:pt>
                <c:pt idx="48">
                  <c:v>0.45</c:v>
                </c:pt>
                <c:pt idx="49">
                  <c:v>0.45</c:v>
                </c:pt>
                <c:pt idx="50">
                  <c:v>0.45</c:v>
                </c:pt>
                <c:pt idx="51">
                  <c:v>0.45</c:v>
                </c:pt>
                <c:pt idx="52">
                  <c:v>0.45</c:v>
                </c:pt>
                <c:pt idx="53">
                  <c:v>0.45</c:v>
                </c:pt>
                <c:pt idx="54">
                  <c:v>0.45</c:v>
                </c:pt>
                <c:pt idx="55">
                  <c:v>0.45</c:v>
                </c:pt>
                <c:pt idx="56">
                  <c:v>0.45</c:v>
                </c:pt>
                <c:pt idx="57">
                  <c:v>0.45</c:v>
                </c:pt>
                <c:pt idx="58">
                  <c:v>0.45</c:v>
                </c:pt>
                <c:pt idx="59">
                  <c:v>0.45</c:v>
                </c:pt>
                <c:pt idx="60">
                  <c:v>0.45</c:v>
                </c:pt>
                <c:pt idx="61">
                  <c:v>0.45</c:v>
                </c:pt>
                <c:pt idx="62">
                  <c:v>0.45</c:v>
                </c:pt>
                <c:pt idx="63">
                  <c:v>0.45</c:v>
                </c:pt>
                <c:pt idx="64">
                  <c:v>0.45</c:v>
                </c:pt>
                <c:pt idx="65">
                  <c:v>0.45</c:v>
                </c:pt>
                <c:pt idx="66">
                  <c:v>0.45</c:v>
                </c:pt>
                <c:pt idx="67">
                  <c:v>0.45</c:v>
                </c:pt>
                <c:pt idx="68">
                  <c:v>0.45</c:v>
                </c:pt>
                <c:pt idx="69">
                  <c:v>0.45</c:v>
                </c:pt>
                <c:pt idx="70">
                  <c:v>0.45</c:v>
                </c:pt>
                <c:pt idx="71">
                  <c:v>0.45</c:v>
                </c:pt>
                <c:pt idx="72">
                  <c:v>0.45</c:v>
                </c:pt>
                <c:pt idx="73">
                  <c:v>0.45</c:v>
                </c:pt>
                <c:pt idx="74">
                  <c:v>0.45</c:v>
                </c:pt>
                <c:pt idx="75">
                  <c:v>0.45</c:v>
                </c:pt>
                <c:pt idx="76">
                  <c:v>0.45</c:v>
                </c:pt>
                <c:pt idx="77">
                  <c:v>0.45</c:v>
                </c:pt>
                <c:pt idx="78">
                  <c:v>0.45</c:v>
                </c:pt>
                <c:pt idx="79">
                  <c:v>0.45</c:v>
                </c:pt>
                <c:pt idx="80">
                  <c:v>0.45</c:v>
                </c:pt>
                <c:pt idx="81">
                  <c:v>0.45</c:v>
                </c:pt>
                <c:pt idx="82">
                  <c:v>0.45</c:v>
                </c:pt>
                <c:pt idx="83">
                  <c:v>0.45</c:v>
                </c:pt>
                <c:pt idx="84">
                  <c:v>0.45</c:v>
                </c:pt>
                <c:pt idx="85">
                  <c:v>0.45</c:v>
                </c:pt>
                <c:pt idx="86">
                  <c:v>0.45</c:v>
                </c:pt>
                <c:pt idx="87">
                  <c:v>0.45</c:v>
                </c:pt>
                <c:pt idx="88">
                  <c:v>0.45</c:v>
                </c:pt>
                <c:pt idx="89">
                  <c:v>0.45</c:v>
                </c:pt>
                <c:pt idx="90">
                  <c:v>0.45</c:v>
                </c:pt>
                <c:pt idx="91">
                  <c:v>0.45</c:v>
                </c:pt>
                <c:pt idx="92">
                  <c:v>0.45</c:v>
                </c:pt>
                <c:pt idx="93">
                  <c:v>0.45</c:v>
                </c:pt>
                <c:pt idx="94">
                  <c:v>0.45</c:v>
                </c:pt>
                <c:pt idx="95">
                  <c:v>0.45</c:v>
                </c:pt>
                <c:pt idx="96">
                  <c:v>0.45</c:v>
                </c:pt>
                <c:pt idx="97">
                  <c:v>0.45</c:v>
                </c:pt>
                <c:pt idx="98">
                  <c:v>0.45</c:v>
                </c:pt>
                <c:pt idx="99">
                  <c:v>0.45</c:v>
                </c:pt>
                <c:pt idx="100">
                  <c:v>0.45</c:v>
                </c:pt>
                <c:pt idx="101">
                  <c:v>0.45</c:v>
                </c:pt>
                <c:pt idx="102">
                  <c:v>0.45</c:v>
                </c:pt>
                <c:pt idx="103">
                  <c:v>0.45</c:v>
                </c:pt>
                <c:pt idx="104">
                  <c:v>0.45</c:v>
                </c:pt>
                <c:pt idx="105">
                  <c:v>0.45</c:v>
                </c:pt>
                <c:pt idx="106">
                  <c:v>0.45</c:v>
                </c:pt>
                <c:pt idx="107">
                  <c:v>0.45</c:v>
                </c:pt>
                <c:pt idx="108">
                  <c:v>0.45</c:v>
                </c:pt>
                <c:pt idx="109">
                  <c:v>0.45</c:v>
                </c:pt>
                <c:pt idx="110">
                  <c:v>0.45</c:v>
                </c:pt>
                <c:pt idx="111">
                  <c:v>0.45</c:v>
                </c:pt>
                <c:pt idx="112">
                  <c:v>0.45</c:v>
                </c:pt>
                <c:pt idx="113">
                  <c:v>0.45</c:v>
                </c:pt>
                <c:pt idx="114">
                  <c:v>0.45</c:v>
                </c:pt>
                <c:pt idx="115">
                  <c:v>0.45</c:v>
                </c:pt>
                <c:pt idx="116">
                  <c:v>0.45</c:v>
                </c:pt>
                <c:pt idx="117">
                  <c:v>0.45</c:v>
                </c:pt>
                <c:pt idx="118">
                  <c:v>0.45</c:v>
                </c:pt>
                <c:pt idx="119">
                  <c:v>0.45</c:v>
                </c:pt>
                <c:pt idx="120">
                  <c:v>0.45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359128"/>
        <c:axId val="204540713"/>
      </c:scatterChart>
      <c:valAx>
        <c:axId val="84535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4540713"/>
        <c:crosses val="autoZero"/>
        <c:crossBetween val="midCat"/>
      </c:valAx>
      <c:valAx>
        <c:axId val="2045407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5359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altLang="en-US"/>
              <a:t>Gráfica de subida</a:t>
            </a:r>
            <a:endParaRPr lang="es-CO" altLang="en-US"/>
          </a:p>
        </c:rich>
      </c:tx>
      <c:layout>
        <c:manualLayout>
          <c:xMode val="edge"/>
          <c:yMode val="edge"/>
          <c:x val="0.417154667585257"/>
          <c:y val="0.1673340961098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1442934276671"/>
          <c:y val="0.279158140894475"/>
          <c:w val="0.858760007447403"/>
          <c:h val="0.635019000292312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00447812607647"/>
                  <c:y val="-0.13074108213046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'2k'!$A$18:$A$57</c:f>
              <c:numCache>
                <c:formatCode>General</c:formatCode>
                <c:ptCount val="4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1.501</c:v>
                </c:pt>
                <c:pt idx="4">
                  <c:v>2.001</c:v>
                </c:pt>
                <c:pt idx="5">
                  <c:v>2.502</c:v>
                </c:pt>
                <c:pt idx="6">
                  <c:v>3.003</c:v>
                </c:pt>
                <c:pt idx="7">
                  <c:v>3.504</c:v>
                </c:pt>
                <c:pt idx="8">
                  <c:v>4.505</c:v>
                </c:pt>
                <c:pt idx="9">
                  <c:v>5.005</c:v>
                </c:pt>
                <c:pt idx="10">
                  <c:v>6.006</c:v>
                </c:pt>
                <c:pt idx="11">
                  <c:v>6.507</c:v>
                </c:pt>
                <c:pt idx="12">
                  <c:v>7.508</c:v>
                </c:pt>
                <c:pt idx="13">
                  <c:v>8</c:v>
                </c:pt>
                <c:pt idx="14">
                  <c:v>9</c:v>
                </c:pt>
                <c:pt idx="15">
                  <c:v>9.51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11.513</c:v>
                </c:pt>
                <c:pt idx="20">
                  <c:v>12.014</c:v>
                </c:pt>
                <c:pt idx="21">
                  <c:v>12.515</c:v>
                </c:pt>
                <c:pt idx="22">
                  <c:v>13.016</c:v>
                </c:pt>
                <c:pt idx="23">
                  <c:v>13.516</c:v>
                </c:pt>
                <c:pt idx="24">
                  <c:v>14.017</c:v>
                </c:pt>
                <c:pt idx="25">
                  <c:v>14.5</c:v>
                </c:pt>
                <c:pt idx="26">
                  <c:v>15</c:v>
                </c:pt>
                <c:pt idx="27">
                  <c:v>15.5</c:v>
                </c:pt>
                <c:pt idx="28">
                  <c:v>16</c:v>
                </c:pt>
                <c:pt idx="29">
                  <c:v>16.5</c:v>
                </c:pt>
                <c:pt idx="30">
                  <c:v>17</c:v>
                </c:pt>
                <c:pt idx="31">
                  <c:v>17.5</c:v>
                </c:pt>
                <c:pt idx="32">
                  <c:v>18</c:v>
                </c:pt>
                <c:pt idx="33">
                  <c:v>18.5</c:v>
                </c:pt>
                <c:pt idx="34">
                  <c:v>19</c:v>
                </c:pt>
                <c:pt idx="35">
                  <c:v>19.5</c:v>
                </c:pt>
                <c:pt idx="36">
                  <c:v>20</c:v>
                </c:pt>
                <c:pt idx="37">
                  <c:v>20.5</c:v>
                </c:pt>
                <c:pt idx="38">
                  <c:v>21</c:v>
                </c:pt>
                <c:pt idx="39">
                  <c:v>21.5</c:v>
                </c:pt>
              </c:numCache>
            </c:numRef>
          </c:xVal>
          <c:yVal>
            <c:numRef>
              <c:f>'2k'!$C$18:$C$57</c:f>
              <c:numCache>
                <c:formatCode>General</c:formatCode>
                <c:ptCount val="40"/>
                <c:pt idx="0">
                  <c:v>5.55</c:v>
                </c:pt>
                <c:pt idx="1">
                  <c:v>5.55</c:v>
                </c:pt>
                <c:pt idx="2">
                  <c:v>5.55</c:v>
                </c:pt>
                <c:pt idx="3">
                  <c:v>10.55</c:v>
                </c:pt>
                <c:pt idx="4">
                  <c:v>15.55</c:v>
                </c:pt>
                <c:pt idx="5">
                  <c:v>20.55</c:v>
                </c:pt>
                <c:pt idx="6">
                  <c:v>25.55</c:v>
                </c:pt>
                <c:pt idx="7">
                  <c:v>30.55</c:v>
                </c:pt>
                <c:pt idx="8">
                  <c:v>35.55</c:v>
                </c:pt>
                <c:pt idx="9">
                  <c:v>40.55</c:v>
                </c:pt>
                <c:pt idx="10">
                  <c:v>45.55</c:v>
                </c:pt>
                <c:pt idx="11">
                  <c:v>50.55</c:v>
                </c:pt>
                <c:pt idx="12">
                  <c:v>55.55</c:v>
                </c:pt>
                <c:pt idx="13">
                  <c:v>60.55</c:v>
                </c:pt>
                <c:pt idx="14">
                  <c:v>65.55</c:v>
                </c:pt>
                <c:pt idx="15">
                  <c:v>70.55</c:v>
                </c:pt>
                <c:pt idx="16">
                  <c:v>75.55</c:v>
                </c:pt>
                <c:pt idx="17">
                  <c:v>80.55</c:v>
                </c:pt>
                <c:pt idx="18">
                  <c:v>80.55</c:v>
                </c:pt>
                <c:pt idx="19">
                  <c:v>85.55</c:v>
                </c:pt>
                <c:pt idx="20">
                  <c:v>85.55</c:v>
                </c:pt>
                <c:pt idx="21">
                  <c:v>85.55</c:v>
                </c:pt>
                <c:pt idx="22">
                  <c:v>90.55</c:v>
                </c:pt>
                <c:pt idx="23">
                  <c:v>90.55</c:v>
                </c:pt>
                <c:pt idx="24">
                  <c:v>90.55</c:v>
                </c:pt>
                <c:pt idx="25">
                  <c:v>90.55</c:v>
                </c:pt>
                <c:pt idx="26">
                  <c:v>90.55</c:v>
                </c:pt>
                <c:pt idx="27">
                  <c:v>90.55</c:v>
                </c:pt>
                <c:pt idx="28">
                  <c:v>90.55</c:v>
                </c:pt>
                <c:pt idx="29">
                  <c:v>90.55</c:v>
                </c:pt>
                <c:pt idx="30">
                  <c:v>90.55</c:v>
                </c:pt>
                <c:pt idx="31">
                  <c:v>90.55</c:v>
                </c:pt>
                <c:pt idx="32">
                  <c:v>90.55</c:v>
                </c:pt>
                <c:pt idx="33">
                  <c:v>90.55</c:v>
                </c:pt>
                <c:pt idx="34">
                  <c:v>90.55</c:v>
                </c:pt>
                <c:pt idx="35">
                  <c:v>90.55</c:v>
                </c:pt>
                <c:pt idx="36">
                  <c:v>90.55</c:v>
                </c:pt>
                <c:pt idx="37">
                  <c:v>90.55</c:v>
                </c:pt>
                <c:pt idx="38">
                  <c:v>90.55</c:v>
                </c:pt>
                <c:pt idx="39">
                  <c:v>90.55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149469"/>
        <c:axId val="755140882"/>
      </c:scatterChart>
      <c:valAx>
        <c:axId val="46714946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5140882"/>
        <c:crosses val="autoZero"/>
        <c:crossBetween val="midCat"/>
      </c:valAx>
      <c:valAx>
        <c:axId val="7551408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714946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</a:t>
            </a:r>
            <a:r>
              <a:rPr lang="es-CO" altLang="en-US"/>
              <a:t>alibración</a:t>
            </a:r>
            <a:endParaRPr lang="es-CO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52747929259"/>
                  <c:y val="-0.6651817396402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'2k'!$A$2:$A$11</c:f>
              <c:numCache>
                <c:formatCode>General</c:formatCode>
                <c:ptCount val="10"/>
                <c:pt idx="0">
                  <c:v>90</c:v>
                </c:pt>
                <c:pt idx="1">
                  <c:v>84</c:v>
                </c:pt>
                <c:pt idx="2">
                  <c:v>79</c:v>
                </c:pt>
                <c:pt idx="3">
                  <c:v>75</c:v>
                </c:pt>
                <c:pt idx="4">
                  <c:v>71</c:v>
                </c:pt>
                <c:pt idx="5">
                  <c:v>62</c:v>
                </c:pt>
                <c:pt idx="6">
                  <c:v>59</c:v>
                </c:pt>
                <c:pt idx="7">
                  <c:v>56</c:v>
                </c:pt>
                <c:pt idx="8">
                  <c:v>1</c:v>
                </c:pt>
                <c:pt idx="9">
                  <c:v>20</c:v>
                </c:pt>
              </c:numCache>
            </c:numRef>
          </c:xVal>
          <c:yVal>
            <c:numRef>
              <c:f>'2k'!$C$2:$C$11</c:f>
              <c:numCache>
                <c:formatCode>General</c:formatCode>
                <c:ptCount val="10"/>
                <c:pt idx="0">
                  <c:v>0.48</c:v>
                </c:pt>
                <c:pt idx="1">
                  <c:v>0.49</c:v>
                </c:pt>
                <c:pt idx="2">
                  <c:v>0.5</c:v>
                </c:pt>
                <c:pt idx="3">
                  <c:v>0.51</c:v>
                </c:pt>
                <c:pt idx="4">
                  <c:v>0.52</c:v>
                </c:pt>
                <c:pt idx="5">
                  <c:v>0.53</c:v>
                </c:pt>
                <c:pt idx="6">
                  <c:v>0.54</c:v>
                </c:pt>
                <c:pt idx="7">
                  <c:v>0.55</c:v>
                </c:pt>
                <c:pt idx="8">
                  <c:v>0.66</c:v>
                </c:pt>
                <c:pt idx="9">
                  <c:v>0.62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727129"/>
        <c:axId val="725050308"/>
      </c:scatterChart>
      <c:valAx>
        <c:axId val="50372712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5050308"/>
        <c:crosses val="autoZero"/>
        <c:crossBetween val="midCat"/>
      </c:valAx>
      <c:valAx>
        <c:axId val="7250503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372712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altLang="en-US"/>
              <a:t>Gráfica de bajada</a:t>
            </a:r>
            <a:endParaRPr lang="es-CO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'2k'!$G$18:$G$42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1.501</c:v>
                </c:pt>
                <c:pt idx="4">
                  <c:v>2.001</c:v>
                </c:pt>
                <c:pt idx="5">
                  <c:v>2.502</c:v>
                </c:pt>
                <c:pt idx="6">
                  <c:v>3.003</c:v>
                </c:pt>
                <c:pt idx="7">
                  <c:v>3.504</c:v>
                </c:pt>
                <c:pt idx="8">
                  <c:v>4.505</c:v>
                </c:pt>
                <c:pt idx="9">
                  <c:v>5.005</c:v>
                </c:pt>
                <c:pt idx="10">
                  <c:v>5.506</c:v>
                </c:pt>
                <c:pt idx="11">
                  <c:v>6.006</c:v>
                </c:pt>
                <c:pt idx="12">
                  <c:v>6.507</c:v>
                </c:pt>
                <c:pt idx="13">
                  <c:v>7.008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11.513</c:v>
                </c:pt>
                <c:pt idx="23">
                  <c:v>12.014</c:v>
                </c:pt>
                <c:pt idx="24">
                  <c:v>12.515</c:v>
                </c:pt>
              </c:numCache>
            </c:numRef>
          </c:xVal>
          <c:yVal>
            <c:numRef>
              <c:f>'2k'!$I$18:$I$42</c:f>
              <c:numCache>
                <c:formatCode>General</c:formatCode>
                <c:ptCount val="25"/>
                <c:pt idx="0">
                  <c:v>90.55</c:v>
                </c:pt>
                <c:pt idx="1">
                  <c:v>90.55</c:v>
                </c:pt>
                <c:pt idx="2">
                  <c:v>90.55</c:v>
                </c:pt>
                <c:pt idx="3">
                  <c:v>80.55</c:v>
                </c:pt>
                <c:pt idx="4">
                  <c:v>70.55</c:v>
                </c:pt>
                <c:pt idx="5">
                  <c:v>60.55</c:v>
                </c:pt>
                <c:pt idx="6">
                  <c:v>50.55</c:v>
                </c:pt>
                <c:pt idx="7">
                  <c:v>40.55</c:v>
                </c:pt>
                <c:pt idx="8">
                  <c:v>30.55</c:v>
                </c:pt>
                <c:pt idx="9">
                  <c:v>20.55</c:v>
                </c:pt>
                <c:pt idx="10">
                  <c:v>15.55</c:v>
                </c:pt>
                <c:pt idx="11">
                  <c:v>15.55</c:v>
                </c:pt>
                <c:pt idx="12">
                  <c:v>15.55</c:v>
                </c:pt>
                <c:pt idx="13">
                  <c:v>15.55</c:v>
                </c:pt>
                <c:pt idx="14">
                  <c:v>10.55</c:v>
                </c:pt>
                <c:pt idx="15">
                  <c:v>10.55</c:v>
                </c:pt>
                <c:pt idx="16">
                  <c:v>10.55</c:v>
                </c:pt>
                <c:pt idx="17">
                  <c:v>10.55</c:v>
                </c:pt>
                <c:pt idx="18">
                  <c:v>10.55</c:v>
                </c:pt>
                <c:pt idx="19">
                  <c:v>10.55</c:v>
                </c:pt>
                <c:pt idx="20">
                  <c:v>10.55</c:v>
                </c:pt>
                <c:pt idx="21">
                  <c:v>10.55</c:v>
                </c:pt>
                <c:pt idx="22">
                  <c:v>10.55</c:v>
                </c:pt>
                <c:pt idx="23">
                  <c:v>10.55</c:v>
                </c:pt>
                <c:pt idx="24">
                  <c:v>10.55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917203"/>
        <c:axId val="827820915"/>
      </c:scatterChart>
      <c:valAx>
        <c:axId val="2439172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7820915"/>
        <c:crosses val="autoZero"/>
        <c:crossBetween val="midCat"/>
      </c:valAx>
      <c:valAx>
        <c:axId val="8278209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39172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altLang="en-US"/>
              <a:t>V en función (bajada)</a:t>
            </a:r>
            <a:endParaRPr lang="es-CO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9375"/>
                  <c:y val="-0.31597222222222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'2k'!$H$18:$H$42</c:f>
              <c:numCache>
                <c:formatCode>General</c:formatCode>
                <c:ptCount val="25"/>
                <c:pt idx="0">
                  <c:v>363.7</c:v>
                </c:pt>
                <c:pt idx="1">
                  <c:v>363.7</c:v>
                </c:pt>
                <c:pt idx="2">
                  <c:v>363.7</c:v>
                </c:pt>
                <c:pt idx="3">
                  <c:v>353.7</c:v>
                </c:pt>
                <c:pt idx="4">
                  <c:v>343.7</c:v>
                </c:pt>
                <c:pt idx="5">
                  <c:v>333.7</c:v>
                </c:pt>
                <c:pt idx="6">
                  <c:v>323.7</c:v>
                </c:pt>
                <c:pt idx="7">
                  <c:v>313.7</c:v>
                </c:pt>
                <c:pt idx="8">
                  <c:v>303.7</c:v>
                </c:pt>
                <c:pt idx="9">
                  <c:v>293.7</c:v>
                </c:pt>
                <c:pt idx="10">
                  <c:v>288.7</c:v>
                </c:pt>
                <c:pt idx="11">
                  <c:v>288.7</c:v>
                </c:pt>
                <c:pt idx="12">
                  <c:v>288.7</c:v>
                </c:pt>
                <c:pt idx="13">
                  <c:v>288.7</c:v>
                </c:pt>
                <c:pt idx="14">
                  <c:v>283.7</c:v>
                </c:pt>
                <c:pt idx="15">
                  <c:v>283.7</c:v>
                </c:pt>
                <c:pt idx="16">
                  <c:v>283.7</c:v>
                </c:pt>
                <c:pt idx="17">
                  <c:v>283.7</c:v>
                </c:pt>
                <c:pt idx="18">
                  <c:v>283.7</c:v>
                </c:pt>
                <c:pt idx="19">
                  <c:v>283.7</c:v>
                </c:pt>
                <c:pt idx="20">
                  <c:v>283.7</c:v>
                </c:pt>
                <c:pt idx="21">
                  <c:v>283.7</c:v>
                </c:pt>
                <c:pt idx="22">
                  <c:v>283.7</c:v>
                </c:pt>
                <c:pt idx="23">
                  <c:v>283.7</c:v>
                </c:pt>
                <c:pt idx="24">
                  <c:v>283.7</c:v>
                </c:pt>
              </c:numCache>
            </c:numRef>
          </c:xVal>
          <c:yVal>
            <c:numRef>
              <c:f>'2k'!$J$18:$J$42</c:f>
              <c:numCache>
                <c:formatCode>General</c:formatCode>
                <c:ptCount val="25"/>
                <c:pt idx="0">
                  <c:v>0.48</c:v>
                </c:pt>
                <c:pt idx="1">
                  <c:v>0.48</c:v>
                </c:pt>
                <c:pt idx="2">
                  <c:v>0.48</c:v>
                </c:pt>
                <c:pt idx="3">
                  <c:v>0.5</c:v>
                </c:pt>
                <c:pt idx="4">
                  <c:v>0.52</c:v>
                </c:pt>
                <c:pt idx="5">
                  <c:v>0.54</c:v>
                </c:pt>
                <c:pt idx="6">
                  <c:v>0.56</c:v>
                </c:pt>
                <c:pt idx="7">
                  <c:v>0.58</c:v>
                </c:pt>
                <c:pt idx="8">
                  <c:v>0.6</c:v>
                </c:pt>
                <c:pt idx="9">
                  <c:v>0.62</c:v>
                </c:pt>
                <c:pt idx="10">
                  <c:v>0.63</c:v>
                </c:pt>
                <c:pt idx="11">
                  <c:v>0.63</c:v>
                </c:pt>
                <c:pt idx="12">
                  <c:v>0.63</c:v>
                </c:pt>
                <c:pt idx="13">
                  <c:v>0.63</c:v>
                </c:pt>
                <c:pt idx="14">
                  <c:v>0.64</c:v>
                </c:pt>
                <c:pt idx="15">
                  <c:v>0.64</c:v>
                </c:pt>
                <c:pt idx="16">
                  <c:v>0.64</c:v>
                </c:pt>
                <c:pt idx="17">
                  <c:v>0.64</c:v>
                </c:pt>
                <c:pt idx="18">
                  <c:v>0.64</c:v>
                </c:pt>
                <c:pt idx="19">
                  <c:v>0.64</c:v>
                </c:pt>
                <c:pt idx="20">
                  <c:v>0.64</c:v>
                </c:pt>
                <c:pt idx="21">
                  <c:v>0.64</c:v>
                </c:pt>
                <c:pt idx="22">
                  <c:v>0.64</c:v>
                </c:pt>
                <c:pt idx="23">
                  <c:v>0.64</c:v>
                </c:pt>
                <c:pt idx="24">
                  <c:v>0.64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641246"/>
        <c:axId val="864808080"/>
      </c:scatterChart>
      <c:valAx>
        <c:axId val="99464124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4808080"/>
        <c:crosses val="autoZero"/>
        <c:crossBetween val="midCat"/>
      </c:valAx>
      <c:valAx>
        <c:axId val="86480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464124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1.png"/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591820</xdr:colOff>
      <xdr:row>1</xdr:row>
      <xdr:rowOff>116205</xdr:rowOff>
    </xdr:from>
    <xdr:to>
      <xdr:col>20</xdr:col>
      <xdr:colOff>525145</xdr:colOff>
      <xdr:row>25</xdr:row>
      <xdr:rowOff>162560</xdr:rowOff>
    </xdr:to>
    <xdr:pic>
      <xdr:nvPicPr>
        <xdr:cNvPr id="2" name="Imagen 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59770" y="306705"/>
          <a:ext cx="6048375" cy="4618355"/>
        </a:xfrm>
        <a:prstGeom prst="rect">
          <a:avLst/>
        </a:prstGeom>
      </xdr:spPr>
    </xdr:pic>
    <xdr:clientData/>
  </xdr:twoCellAnchor>
  <xdr:twoCellAnchor>
    <xdr:from>
      <xdr:col>0</xdr:col>
      <xdr:colOff>635</xdr:colOff>
      <xdr:row>34</xdr:row>
      <xdr:rowOff>110490</xdr:rowOff>
    </xdr:from>
    <xdr:to>
      <xdr:col>4</xdr:col>
      <xdr:colOff>77470</xdr:colOff>
      <xdr:row>45</xdr:row>
      <xdr:rowOff>187325</xdr:rowOff>
    </xdr:to>
    <xdr:graphicFrame>
      <xdr:nvGraphicFramePr>
        <xdr:cNvPr id="10" name="Chart 9"/>
        <xdr:cNvGraphicFramePr/>
      </xdr:nvGraphicFramePr>
      <xdr:xfrm>
        <a:off x="635" y="6587490"/>
        <a:ext cx="3686810" cy="2172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212725</xdr:colOff>
      <xdr:row>34</xdr:row>
      <xdr:rowOff>24765</xdr:rowOff>
    </xdr:from>
    <xdr:to>
      <xdr:col>10</xdr:col>
      <xdr:colOff>479425</xdr:colOff>
      <xdr:row>46</xdr:row>
      <xdr:rowOff>44450</xdr:rowOff>
    </xdr:to>
    <xdr:graphicFrame>
      <xdr:nvGraphicFramePr>
        <xdr:cNvPr id="15" name="Chart 14"/>
        <xdr:cNvGraphicFramePr/>
      </xdr:nvGraphicFramePr>
      <xdr:xfrm>
        <a:off x="5461000" y="6501765"/>
        <a:ext cx="3619500" cy="23056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22225</xdr:colOff>
      <xdr:row>0</xdr:row>
      <xdr:rowOff>101600</xdr:rowOff>
    </xdr:from>
    <xdr:to>
      <xdr:col>10</xdr:col>
      <xdr:colOff>451485</xdr:colOff>
      <xdr:row>12</xdr:row>
      <xdr:rowOff>35560</xdr:rowOff>
    </xdr:to>
    <xdr:graphicFrame>
      <xdr:nvGraphicFramePr>
        <xdr:cNvPr id="16" name="Chart 15"/>
        <xdr:cNvGraphicFramePr/>
      </xdr:nvGraphicFramePr>
      <xdr:xfrm>
        <a:off x="5270500" y="101600"/>
        <a:ext cx="3782060" cy="221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606425</xdr:colOff>
      <xdr:row>18</xdr:row>
      <xdr:rowOff>111125</xdr:rowOff>
    </xdr:from>
    <xdr:to>
      <xdr:col>10</xdr:col>
      <xdr:colOff>101600</xdr:colOff>
      <xdr:row>31</xdr:row>
      <xdr:rowOff>15240</xdr:rowOff>
    </xdr:to>
    <xdr:graphicFrame>
      <xdr:nvGraphicFramePr>
        <xdr:cNvPr id="20" name="Chart 19"/>
        <xdr:cNvGraphicFramePr/>
      </xdr:nvGraphicFramePr>
      <xdr:xfrm>
        <a:off x="5073650" y="3540125"/>
        <a:ext cx="3629025" cy="2380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28575</xdr:colOff>
      <xdr:row>19</xdr:row>
      <xdr:rowOff>158750</xdr:rowOff>
    </xdr:from>
    <xdr:to>
      <xdr:col>3</xdr:col>
      <xdr:colOff>924560</xdr:colOff>
      <xdr:row>31</xdr:row>
      <xdr:rowOff>101600</xdr:rowOff>
    </xdr:to>
    <xdr:graphicFrame>
      <xdr:nvGraphicFramePr>
        <xdr:cNvPr id="22" name="Chart 21"/>
        <xdr:cNvGraphicFramePr/>
      </xdr:nvGraphicFramePr>
      <xdr:xfrm>
        <a:off x="28575" y="3778250"/>
        <a:ext cx="3572510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591820</xdr:colOff>
      <xdr:row>1</xdr:row>
      <xdr:rowOff>116205</xdr:rowOff>
    </xdr:from>
    <xdr:to>
      <xdr:col>20</xdr:col>
      <xdr:colOff>525145</xdr:colOff>
      <xdr:row>25</xdr:row>
      <xdr:rowOff>10160</xdr:rowOff>
    </xdr:to>
    <xdr:pic>
      <xdr:nvPicPr>
        <xdr:cNvPr id="2" name="Imagen 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59770" y="316230"/>
          <a:ext cx="6048375" cy="4618355"/>
        </a:xfrm>
        <a:prstGeom prst="rect">
          <a:avLst/>
        </a:prstGeom>
      </xdr:spPr>
    </xdr:pic>
    <xdr:clientData/>
  </xdr:twoCellAnchor>
  <xdr:twoCellAnchor>
    <xdr:from>
      <xdr:col>0</xdr:col>
      <xdr:colOff>134620</xdr:colOff>
      <xdr:row>33</xdr:row>
      <xdr:rowOff>100965</xdr:rowOff>
    </xdr:from>
    <xdr:to>
      <xdr:col>4</xdr:col>
      <xdr:colOff>211455</xdr:colOff>
      <xdr:row>44</xdr:row>
      <xdr:rowOff>120650</xdr:rowOff>
    </xdr:to>
    <xdr:graphicFrame>
      <xdr:nvGraphicFramePr>
        <xdr:cNvPr id="3" name="Chart 2"/>
        <xdr:cNvGraphicFramePr/>
      </xdr:nvGraphicFramePr>
      <xdr:xfrm>
        <a:off x="134620" y="6625590"/>
        <a:ext cx="3686810" cy="221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41275</xdr:colOff>
      <xdr:row>0</xdr:row>
      <xdr:rowOff>158750</xdr:rowOff>
    </xdr:from>
    <xdr:to>
      <xdr:col>9</xdr:col>
      <xdr:colOff>518160</xdr:colOff>
      <xdr:row>12</xdr:row>
      <xdr:rowOff>92710</xdr:rowOff>
    </xdr:to>
    <xdr:graphicFrame>
      <xdr:nvGraphicFramePr>
        <xdr:cNvPr id="5" name="Chart 4"/>
        <xdr:cNvGraphicFramePr/>
      </xdr:nvGraphicFramePr>
      <xdr:xfrm>
        <a:off x="4508500" y="158750"/>
        <a:ext cx="3782060" cy="229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31750</xdr:colOff>
      <xdr:row>35</xdr:row>
      <xdr:rowOff>193675</xdr:rowOff>
    </xdr:from>
    <xdr:to>
      <xdr:col>10</xdr:col>
      <xdr:colOff>31750</xdr:colOff>
      <xdr:row>46</xdr:row>
      <xdr:rowOff>41275</xdr:rowOff>
    </xdr:to>
    <xdr:graphicFrame>
      <xdr:nvGraphicFramePr>
        <xdr:cNvPr id="8" name="Chart 7"/>
        <xdr:cNvGraphicFramePr/>
      </xdr:nvGraphicFramePr>
      <xdr:xfrm>
        <a:off x="5280025" y="7118350"/>
        <a:ext cx="3352800" cy="2047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774700</xdr:colOff>
      <xdr:row>18</xdr:row>
      <xdr:rowOff>155575</xdr:rowOff>
    </xdr:from>
    <xdr:to>
      <xdr:col>10</xdr:col>
      <xdr:colOff>98425</xdr:colOff>
      <xdr:row>29</xdr:row>
      <xdr:rowOff>184150</xdr:rowOff>
    </xdr:to>
    <xdr:graphicFrame>
      <xdr:nvGraphicFramePr>
        <xdr:cNvPr id="9" name="Chart 8"/>
        <xdr:cNvGraphicFramePr/>
      </xdr:nvGraphicFramePr>
      <xdr:xfrm>
        <a:off x="5241925" y="3679825"/>
        <a:ext cx="34575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</xdr:colOff>
      <xdr:row>19</xdr:row>
      <xdr:rowOff>19050</xdr:rowOff>
    </xdr:from>
    <xdr:to>
      <xdr:col>3</xdr:col>
      <xdr:colOff>506095</xdr:colOff>
      <xdr:row>29</xdr:row>
      <xdr:rowOff>0</xdr:rowOff>
    </xdr:to>
    <xdr:graphicFrame>
      <xdr:nvGraphicFramePr>
        <xdr:cNvPr id="10" name="Chart 9"/>
        <xdr:cNvGraphicFramePr/>
      </xdr:nvGraphicFramePr>
      <xdr:xfrm>
        <a:off x="635" y="3743325"/>
        <a:ext cx="3181985" cy="19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8"/>
  <sheetViews>
    <sheetView topLeftCell="A19" workbookViewId="0">
      <selection activeCell="E4" sqref="D1:E4"/>
    </sheetView>
  </sheetViews>
  <sheetFormatPr defaultColWidth="11" defaultRowHeight="15"/>
  <cols>
    <col min="2" max="2" width="12.8571428571429"/>
    <col min="3" max="3" width="16.2857142857143"/>
    <col min="4" max="4" width="14"/>
    <col min="5" max="5" width="12.8571428571429"/>
    <col min="6" max="6" width="11.7142857142857"/>
    <col min="8" max="8" width="12.8571428571429"/>
    <col min="9" max="9" width="14"/>
    <col min="10" max="10" width="12.4285714285714" customWidth="1"/>
    <col min="12" max="12" width="14"/>
    <col min="13" max="14" width="12.8571428571429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134</v>
      </c>
      <c r="C2" s="3">
        <f>(B2*5)/1023</f>
        <v>0.654936461388074</v>
      </c>
    </row>
    <row r="3" spans="1:3">
      <c r="A3">
        <v>20</v>
      </c>
      <c r="B3">
        <v>126</v>
      </c>
      <c r="C3" s="3">
        <f>(B3*5)/1023</f>
        <v>0.6158357771261</v>
      </c>
    </row>
    <row r="4" spans="1:3">
      <c r="A4">
        <v>42</v>
      </c>
      <c r="B4">
        <v>115</v>
      </c>
      <c r="C4" s="3">
        <f>(B4*5)/1023</f>
        <v>0.562072336265885</v>
      </c>
    </row>
    <row r="5" spans="1:3">
      <c r="A5">
        <v>63</v>
      </c>
      <c r="B5">
        <v>107</v>
      </c>
      <c r="C5" s="3">
        <f>(B5*5)/1023</f>
        <v>0.52297165200391</v>
      </c>
    </row>
    <row r="6" spans="1:3">
      <c r="A6">
        <v>85</v>
      </c>
      <c r="B6">
        <v>94</v>
      </c>
      <c r="C6" s="3">
        <f>(B6*5)/1023</f>
        <v>0.459433040078201</v>
      </c>
    </row>
    <row r="7" spans="1:3">
      <c r="A7">
        <v>90</v>
      </c>
      <c r="B7">
        <v>93</v>
      </c>
      <c r="C7" s="3">
        <f>(B7*5)/1023</f>
        <v>0.454545454545455</v>
      </c>
    </row>
    <row r="16" spans="1:7">
      <c r="A16" t="s">
        <v>3</v>
      </c>
      <c r="G16" t="s">
        <v>4</v>
      </c>
    </row>
    <row r="17" spans="1:10">
      <c r="A17" t="s">
        <v>5</v>
      </c>
      <c r="B17" t="s">
        <v>6</v>
      </c>
      <c r="C17" t="s">
        <v>7</v>
      </c>
      <c r="D17" t="s">
        <v>8</v>
      </c>
      <c r="E17"/>
      <c r="G17" t="s">
        <v>5</v>
      </c>
      <c r="H17" t="s">
        <v>6</v>
      </c>
      <c r="I17" t="s">
        <v>7</v>
      </c>
      <c r="J17" t="s">
        <v>8</v>
      </c>
    </row>
    <row r="18" spans="1:10">
      <c r="A18">
        <v>0</v>
      </c>
      <c r="B18">
        <f>C18+273.15</f>
        <v>277.367391304348</v>
      </c>
      <c r="C18">
        <f>(0.6597-D18)/0.0023</f>
        <v>4.2173913043478</v>
      </c>
      <c r="D18">
        <v>0.65</v>
      </c>
      <c r="E18"/>
      <c r="G18">
        <v>0</v>
      </c>
      <c r="H18">
        <f>I18+273.15</f>
        <v>364.323913043478</v>
      </c>
      <c r="I18">
        <f>(0.6597-J18)/0.0023</f>
        <v>91.1739130434782</v>
      </c>
      <c r="J18">
        <v>0.45</v>
      </c>
    </row>
    <row r="19" spans="1:10">
      <c r="A19">
        <v>0.5</v>
      </c>
      <c r="B19">
        <f t="shared" ref="B19:B50" si="0">C19+273.15</f>
        <v>281.715217391304</v>
      </c>
      <c r="C19">
        <f t="shared" ref="C19:C50" si="1">(0.6597-D19)/0.0023</f>
        <v>8.56521739130432</v>
      </c>
      <c r="D19">
        <v>0.64</v>
      </c>
      <c r="E19"/>
      <c r="G19">
        <v>0.5</v>
      </c>
      <c r="H19">
        <f t="shared" ref="H19:H50" si="2">I19+273.15</f>
        <v>364.323913043478</v>
      </c>
      <c r="I19">
        <f t="shared" ref="I19:I50" si="3">(0.6597-J19)/0.0023</f>
        <v>91.1739130434782</v>
      </c>
      <c r="J19">
        <v>0.45</v>
      </c>
    </row>
    <row r="20" spans="1:10">
      <c r="A20">
        <v>1</v>
      </c>
      <c r="B20">
        <f t="shared" si="0"/>
        <v>277.367391304348</v>
      </c>
      <c r="C20">
        <f t="shared" si="1"/>
        <v>4.2173913043478</v>
      </c>
      <c r="D20">
        <v>0.65</v>
      </c>
      <c r="E20"/>
      <c r="G20">
        <v>1</v>
      </c>
      <c r="H20">
        <f t="shared" si="2"/>
        <v>364.323913043478</v>
      </c>
      <c r="I20">
        <f t="shared" si="3"/>
        <v>91.1739130434782</v>
      </c>
      <c r="J20">
        <v>0.45</v>
      </c>
    </row>
    <row r="21" spans="1:10">
      <c r="A21">
        <v>1.5</v>
      </c>
      <c r="B21">
        <f t="shared" si="0"/>
        <v>277.367391304348</v>
      </c>
      <c r="C21">
        <f t="shared" si="1"/>
        <v>4.2173913043478</v>
      </c>
      <c r="D21">
        <v>0.65</v>
      </c>
      <c r="E21"/>
      <c r="G21">
        <v>1.5</v>
      </c>
      <c r="H21">
        <f t="shared" si="2"/>
        <v>364.323913043478</v>
      </c>
      <c r="I21">
        <f t="shared" si="3"/>
        <v>91.1739130434782</v>
      </c>
      <c r="J21">
        <v>0.45</v>
      </c>
    </row>
    <row r="22" spans="1:10">
      <c r="A22">
        <v>2</v>
      </c>
      <c r="B22">
        <f t="shared" si="0"/>
        <v>281.715217391304</v>
      </c>
      <c r="C22">
        <f t="shared" si="1"/>
        <v>8.56521739130432</v>
      </c>
      <c r="D22">
        <v>0.64</v>
      </c>
      <c r="E22"/>
      <c r="G22">
        <v>2</v>
      </c>
      <c r="H22">
        <f t="shared" si="2"/>
        <v>364.323913043478</v>
      </c>
      <c r="I22">
        <f t="shared" si="3"/>
        <v>91.1739130434782</v>
      </c>
      <c r="J22">
        <v>0.45</v>
      </c>
    </row>
    <row r="23" spans="1:10">
      <c r="A23">
        <v>2.5</v>
      </c>
      <c r="B23">
        <f t="shared" si="0"/>
        <v>277.367391304348</v>
      </c>
      <c r="C23">
        <f t="shared" si="1"/>
        <v>4.2173913043478</v>
      </c>
      <c r="D23">
        <v>0.65</v>
      </c>
      <c r="E23"/>
      <c r="G23">
        <v>2.5</v>
      </c>
      <c r="H23">
        <f t="shared" si="2"/>
        <v>364.323913043478</v>
      </c>
      <c r="I23">
        <f t="shared" si="3"/>
        <v>91.1739130434782</v>
      </c>
      <c r="J23">
        <v>0.45</v>
      </c>
    </row>
    <row r="24" spans="1:10">
      <c r="A24">
        <v>3</v>
      </c>
      <c r="B24">
        <f t="shared" si="0"/>
        <v>277.367391304348</v>
      </c>
      <c r="C24">
        <f t="shared" si="1"/>
        <v>4.2173913043478</v>
      </c>
      <c r="D24">
        <v>0.65</v>
      </c>
      <c r="E24"/>
      <c r="G24">
        <v>3</v>
      </c>
      <c r="H24">
        <f t="shared" si="2"/>
        <v>364.323913043478</v>
      </c>
      <c r="I24">
        <f t="shared" si="3"/>
        <v>91.1739130434782</v>
      </c>
      <c r="J24">
        <v>0.45</v>
      </c>
    </row>
    <row r="25" spans="1:11">
      <c r="A25">
        <v>3.5</v>
      </c>
      <c r="B25">
        <f t="shared" si="0"/>
        <v>277.367391304348</v>
      </c>
      <c r="C25">
        <f t="shared" si="1"/>
        <v>4.2173913043478</v>
      </c>
      <c r="D25">
        <v>0.65</v>
      </c>
      <c r="E25"/>
      <c r="G25">
        <v>3.5</v>
      </c>
      <c r="H25">
        <f t="shared" si="2"/>
        <v>359.976086956522</v>
      </c>
      <c r="I25">
        <f t="shared" si="3"/>
        <v>86.8260869565217</v>
      </c>
      <c r="J25">
        <v>0.46</v>
      </c>
      <c r="K25">
        <f>J25+0.02</f>
        <v>0.48</v>
      </c>
    </row>
    <row r="26" spans="1:11">
      <c r="A26">
        <v>4</v>
      </c>
      <c r="B26">
        <f t="shared" si="0"/>
        <v>277.367391304348</v>
      </c>
      <c r="C26">
        <f t="shared" si="1"/>
        <v>4.2173913043478</v>
      </c>
      <c r="D26">
        <v>0.65</v>
      </c>
      <c r="E26"/>
      <c r="G26">
        <v>4</v>
      </c>
      <c r="H26">
        <f t="shared" si="2"/>
        <v>333.889130434783</v>
      </c>
      <c r="I26">
        <f t="shared" si="3"/>
        <v>60.7391304347826</v>
      </c>
      <c r="J26">
        <v>0.52</v>
      </c>
      <c r="K26">
        <f t="shared" ref="K26:K41" si="4">J26+0.02</f>
        <v>0.54</v>
      </c>
    </row>
    <row r="27" spans="1:11">
      <c r="A27">
        <v>4.5</v>
      </c>
      <c r="B27">
        <f t="shared" si="0"/>
        <v>281.715217391304</v>
      </c>
      <c r="C27">
        <f t="shared" si="1"/>
        <v>8.56521739130432</v>
      </c>
      <c r="D27">
        <v>0.64</v>
      </c>
      <c r="E27"/>
      <c r="G27">
        <v>4.5</v>
      </c>
      <c r="H27">
        <f t="shared" si="2"/>
        <v>316.497826086956</v>
      </c>
      <c r="I27">
        <f t="shared" si="3"/>
        <v>43.3478260869565</v>
      </c>
      <c r="J27">
        <v>0.56</v>
      </c>
      <c r="K27">
        <f t="shared" si="4"/>
        <v>0.58</v>
      </c>
    </row>
    <row r="28" spans="1:11">
      <c r="A28">
        <v>5</v>
      </c>
      <c r="B28">
        <f t="shared" si="0"/>
        <v>277.367391304348</v>
      </c>
      <c r="C28">
        <f t="shared" si="1"/>
        <v>4.2173913043478</v>
      </c>
      <c r="D28">
        <v>0.65</v>
      </c>
      <c r="E28"/>
      <c r="G28">
        <v>5</v>
      </c>
      <c r="H28">
        <f t="shared" si="2"/>
        <v>307.802173913043</v>
      </c>
      <c r="I28">
        <f t="shared" si="3"/>
        <v>34.6521739130435</v>
      </c>
      <c r="J28">
        <v>0.58</v>
      </c>
      <c r="K28">
        <f t="shared" si="4"/>
        <v>0.6</v>
      </c>
    </row>
    <row r="29" spans="1:11">
      <c r="A29">
        <v>5.5</v>
      </c>
      <c r="B29">
        <f t="shared" si="0"/>
        <v>277.367391304348</v>
      </c>
      <c r="C29">
        <f t="shared" si="1"/>
        <v>4.2173913043478</v>
      </c>
      <c r="D29">
        <v>0.65</v>
      </c>
      <c r="E29"/>
      <c r="G29">
        <v>5.5</v>
      </c>
      <c r="H29">
        <f t="shared" si="2"/>
        <v>299.10652173913</v>
      </c>
      <c r="I29">
        <f t="shared" si="3"/>
        <v>25.9565217391304</v>
      </c>
      <c r="J29">
        <v>0.6</v>
      </c>
      <c r="K29">
        <f t="shared" si="4"/>
        <v>0.62</v>
      </c>
    </row>
    <row r="30" spans="1:11">
      <c r="A30">
        <v>6</v>
      </c>
      <c r="B30">
        <f t="shared" si="0"/>
        <v>277.367391304348</v>
      </c>
      <c r="C30">
        <f t="shared" si="1"/>
        <v>4.2173913043478</v>
      </c>
      <c r="D30">
        <v>0.65</v>
      </c>
      <c r="E30"/>
      <c r="G30">
        <v>6</v>
      </c>
      <c r="H30">
        <f t="shared" si="2"/>
        <v>294.758695652174</v>
      </c>
      <c r="I30">
        <f t="shared" si="3"/>
        <v>21.6086956521739</v>
      </c>
      <c r="J30">
        <v>0.61</v>
      </c>
      <c r="K30">
        <f t="shared" si="4"/>
        <v>0.63</v>
      </c>
    </row>
    <row r="31" spans="1:11">
      <c r="A31">
        <v>6.5</v>
      </c>
      <c r="B31">
        <f t="shared" si="0"/>
        <v>281.715217391304</v>
      </c>
      <c r="C31">
        <f t="shared" si="1"/>
        <v>8.56521739130432</v>
      </c>
      <c r="D31">
        <v>0.64</v>
      </c>
      <c r="E31"/>
      <c r="G31">
        <v>6.5</v>
      </c>
      <c r="H31">
        <f t="shared" si="2"/>
        <v>290.410869565217</v>
      </c>
      <c r="I31">
        <f t="shared" si="3"/>
        <v>17.2608695652174</v>
      </c>
      <c r="J31">
        <v>0.62</v>
      </c>
      <c r="K31">
        <f t="shared" si="4"/>
        <v>0.64</v>
      </c>
    </row>
    <row r="32" spans="1:11">
      <c r="A32">
        <v>7</v>
      </c>
      <c r="B32">
        <f t="shared" si="0"/>
        <v>281.715217391304</v>
      </c>
      <c r="C32">
        <f t="shared" si="1"/>
        <v>8.56521739130432</v>
      </c>
      <c r="D32">
        <v>0.64</v>
      </c>
      <c r="E32"/>
      <c r="G32">
        <v>7</v>
      </c>
      <c r="H32">
        <f t="shared" si="2"/>
        <v>290.410869565217</v>
      </c>
      <c r="I32">
        <f t="shared" si="3"/>
        <v>17.2608695652174</v>
      </c>
      <c r="J32">
        <v>0.62</v>
      </c>
      <c r="K32">
        <f t="shared" si="4"/>
        <v>0.64</v>
      </c>
    </row>
    <row r="33" spans="1:11">
      <c r="A33">
        <v>7.5</v>
      </c>
      <c r="B33">
        <f t="shared" si="0"/>
        <v>281.715217391304</v>
      </c>
      <c r="C33">
        <f t="shared" si="1"/>
        <v>8.56521739130432</v>
      </c>
      <c r="D33">
        <v>0.64</v>
      </c>
      <c r="E33"/>
      <c r="G33">
        <v>7.5</v>
      </c>
      <c r="H33">
        <f t="shared" si="2"/>
        <v>290.410869565217</v>
      </c>
      <c r="I33">
        <f t="shared" si="3"/>
        <v>17.2608695652174</v>
      </c>
      <c r="J33">
        <v>0.62</v>
      </c>
      <c r="K33">
        <f t="shared" si="4"/>
        <v>0.64</v>
      </c>
    </row>
    <row r="34" spans="1:11">
      <c r="A34">
        <v>8</v>
      </c>
      <c r="B34">
        <f t="shared" si="0"/>
        <v>277.367391304348</v>
      </c>
      <c r="C34">
        <f t="shared" si="1"/>
        <v>4.2173913043478</v>
      </c>
      <c r="D34">
        <v>0.65</v>
      </c>
      <c r="E34"/>
      <c r="G34">
        <v>8</v>
      </c>
      <c r="H34">
        <f t="shared" si="2"/>
        <v>286.063043478261</v>
      </c>
      <c r="I34">
        <f t="shared" si="3"/>
        <v>12.9130434782608</v>
      </c>
      <c r="J34">
        <v>0.63</v>
      </c>
      <c r="K34">
        <f t="shared" si="4"/>
        <v>0.65</v>
      </c>
    </row>
    <row r="35" spans="1:11">
      <c r="A35">
        <v>8.5</v>
      </c>
      <c r="B35">
        <f t="shared" si="0"/>
        <v>281.715217391304</v>
      </c>
      <c r="C35">
        <f t="shared" si="1"/>
        <v>8.56521739130432</v>
      </c>
      <c r="D35">
        <v>0.64</v>
      </c>
      <c r="E35"/>
      <c r="G35">
        <v>8.5</v>
      </c>
      <c r="H35">
        <f t="shared" si="2"/>
        <v>286.063043478261</v>
      </c>
      <c r="I35">
        <f t="shared" si="3"/>
        <v>12.9130434782608</v>
      </c>
      <c r="J35">
        <v>0.63</v>
      </c>
      <c r="K35">
        <f t="shared" si="4"/>
        <v>0.65</v>
      </c>
    </row>
    <row r="36" spans="1:11">
      <c r="A36">
        <v>9</v>
      </c>
      <c r="B36">
        <f t="shared" si="0"/>
        <v>281.715217391304</v>
      </c>
      <c r="C36">
        <f t="shared" si="1"/>
        <v>8.56521739130432</v>
      </c>
      <c r="D36">
        <v>0.64</v>
      </c>
      <c r="E36"/>
      <c r="G36">
        <v>9</v>
      </c>
      <c r="H36">
        <f t="shared" si="2"/>
        <v>286.063043478261</v>
      </c>
      <c r="I36">
        <f t="shared" si="3"/>
        <v>12.9130434782608</v>
      </c>
      <c r="J36">
        <v>0.63</v>
      </c>
      <c r="K36">
        <f t="shared" si="4"/>
        <v>0.65</v>
      </c>
    </row>
    <row r="37" spans="1:11">
      <c r="A37">
        <v>9.5</v>
      </c>
      <c r="B37">
        <f t="shared" si="0"/>
        <v>277.367391304348</v>
      </c>
      <c r="C37">
        <f t="shared" si="1"/>
        <v>4.2173913043478</v>
      </c>
      <c r="D37">
        <v>0.65</v>
      </c>
      <c r="E37"/>
      <c r="G37">
        <v>9.5</v>
      </c>
      <c r="H37">
        <f t="shared" si="2"/>
        <v>286.063043478261</v>
      </c>
      <c r="I37">
        <f t="shared" si="3"/>
        <v>12.9130434782608</v>
      </c>
      <c r="J37">
        <v>0.63</v>
      </c>
      <c r="K37">
        <f t="shared" si="4"/>
        <v>0.65</v>
      </c>
    </row>
    <row r="38" spans="1:11">
      <c r="A38">
        <v>10</v>
      </c>
      <c r="B38">
        <f t="shared" si="0"/>
        <v>281.715217391304</v>
      </c>
      <c r="C38">
        <f t="shared" si="1"/>
        <v>8.56521739130432</v>
      </c>
      <c r="D38">
        <v>0.64</v>
      </c>
      <c r="E38"/>
      <c r="G38">
        <v>10</v>
      </c>
      <c r="H38">
        <f t="shared" si="2"/>
        <v>286.063043478261</v>
      </c>
      <c r="I38">
        <f t="shared" si="3"/>
        <v>12.9130434782608</v>
      </c>
      <c r="J38">
        <v>0.63</v>
      </c>
      <c r="K38">
        <f t="shared" si="4"/>
        <v>0.65</v>
      </c>
    </row>
    <row r="39" spans="1:11">
      <c r="A39">
        <v>10.5</v>
      </c>
      <c r="B39">
        <f t="shared" si="0"/>
        <v>281.715217391304</v>
      </c>
      <c r="C39">
        <f t="shared" si="1"/>
        <v>8.56521739130432</v>
      </c>
      <c r="D39">
        <v>0.64</v>
      </c>
      <c r="E39"/>
      <c r="G39">
        <v>10.5</v>
      </c>
      <c r="H39">
        <f t="shared" si="2"/>
        <v>286.063043478261</v>
      </c>
      <c r="I39">
        <f t="shared" si="3"/>
        <v>12.9130434782608</v>
      </c>
      <c r="J39">
        <v>0.63</v>
      </c>
      <c r="K39">
        <f t="shared" si="4"/>
        <v>0.65</v>
      </c>
    </row>
    <row r="40" spans="1:11">
      <c r="A40">
        <v>11</v>
      </c>
      <c r="B40">
        <f t="shared" si="0"/>
        <v>281.715217391304</v>
      </c>
      <c r="C40">
        <f t="shared" si="1"/>
        <v>8.56521739130432</v>
      </c>
      <c r="D40">
        <v>0.64</v>
      </c>
      <c r="E40"/>
      <c r="G40">
        <v>11</v>
      </c>
      <c r="H40">
        <f t="shared" si="2"/>
        <v>286.063043478261</v>
      </c>
      <c r="I40">
        <f t="shared" si="3"/>
        <v>12.9130434782608</v>
      </c>
      <c r="J40">
        <v>0.63</v>
      </c>
      <c r="K40">
        <f t="shared" si="4"/>
        <v>0.65</v>
      </c>
    </row>
    <row r="41" spans="1:11">
      <c r="A41">
        <v>11.5</v>
      </c>
      <c r="B41">
        <f t="shared" si="0"/>
        <v>294.758695652174</v>
      </c>
      <c r="C41">
        <f t="shared" si="1"/>
        <v>21.6086956521739</v>
      </c>
      <c r="D41">
        <v>0.61</v>
      </c>
      <c r="E41"/>
      <c r="G41">
        <v>11.5</v>
      </c>
      <c r="H41">
        <f t="shared" si="2"/>
        <v>281.715217391304</v>
      </c>
      <c r="I41">
        <f t="shared" si="3"/>
        <v>8.56521739130432</v>
      </c>
      <c r="J41">
        <v>0.64</v>
      </c>
      <c r="K41">
        <f t="shared" si="4"/>
        <v>0.66</v>
      </c>
    </row>
    <row r="42" spans="1:10">
      <c r="A42">
        <v>12</v>
      </c>
      <c r="B42">
        <f t="shared" si="0"/>
        <v>320.845652173913</v>
      </c>
      <c r="C42">
        <f t="shared" si="1"/>
        <v>47.695652173913</v>
      </c>
      <c r="D42">
        <v>0.55</v>
      </c>
      <c r="E42"/>
      <c r="G42">
        <v>12</v>
      </c>
      <c r="H42">
        <f t="shared" si="2"/>
        <v>281.715217391304</v>
      </c>
      <c r="I42">
        <f t="shared" si="3"/>
        <v>8.56521739130432</v>
      </c>
      <c r="J42">
        <v>0.64</v>
      </c>
    </row>
    <row r="43" spans="1:10">
      <c r="A43">
        <v>12.5</v>
      </c>
      <c r="B43">
        <f t="shared" si="0"/>
        <v>333.889130434783</v>
      </c>
      <c r="C43">
        <f t="shared" si="1"/>
        <v>60.7391304347826</v>
      </c>
      <c r="D43">
        <v>0.52</v>
      </c>
      <c r="E43"/>
      <c r="G43">
        <v>12.5</v>
      </c>
      <c r="H43">
        <f t="shared" si="2"/>
        <v>281.715217391304</v>
      </c>
      <c r="I43">
        <f t="shared" si="3"/>
        <v>8.56521739130432</v>
      </c>
      <c r="J43">
        <v>0.64</v>
      </c>
    </row>
    <row r="44" spans="1:10">
      <c r="A44">
        <v>13</v>
      </c>
      <c r="B44">
        <f t="shared" si="0"/>
        <v>342.584782608696</v>
      </c>
      <c r="C44">
        <f t="shared" si="1"/>
        <v>69.4347826086956</v>
      </c>
      <c r="D44">
        <v>0.5</v>
      </c>
      <c r="E44"/>
      <c r="G44">
        <v>13</v>
      </c>
      <c r="H44">
        <f t="shared" si="2"/>
        <v>281.715217391304</v>
      </c>
      <c r="I44">
        <f t="shared" si="3"/>
        <v>8.56521739130432</v>
      </c>
      <c r="J44">
        <v>0.64</v>
      </c>
    </row>
    <row r="45" spans="1:10">
      <c r="A45">
        <v>13.5</v>
      </c>
      <c r="B45">
        <f t="shared" si="0"/>
        <v>351.280434782609</v>
      </c>
      <c r="C45">
        <f t="shared" si="1"/>
        <v>78.1304347826087</v>
      </c>
      <c r="D45">
        <v>0.48</v>
      </c>
      <c r="E45"/>
      <c r="G45">
        <v>13.5</v>
      </c>
      <c r="H45">
        <f t="shared" si="2"/>
        <v>281.715217391304</v>
      </c>
      <c r="I45">
        <f t="shared" si="3"/>
        <v>8.56521739130432</v>
      </c>
      <c r="J45">
        <v>0.64</v>
      </c>
    </row>
    <row r="46" spans="1:10">
      <c r="A46">
        <v>14</v>
      </c>
      <c r="B46">
        <f t="shared" si="0"/>
        <v>355.628260869565</v>
      </c>
      <c r="C46">
        <f t="shared" si="1"/>
        <v>82.4782608695652</v>
      </c>
      <c r="D46">
        <v>0.47</v>
      </c>
      <c r="E46"/>
      <c r="G46">
        <v>14</v>
      </c>
      <c r="H46">
        <f t="shared" si="2"/>
        <v>281.715217391304</v>
      </c>
      <c r="I46">
        <f t="shared" si="3"/>
        <v>8.56521739130432</v>
      </c>
      <c r="J46">
        <v>0.64</v>
      </c>
    </row>
    <row r="47" spans="1:10">
      <c r="A47">
        <v>14.5</v>
      </c>
      <c r="B47">
        <f t="shared" si="0"/>
        <v>355.628260869565</v>
      </c>
      <c r="C47">
        <f t="shared" si="1"/>
        <v>82.4782608695652</v>
      </c>
      <c r="D47">
        <v>0.47</v>
      </c>
      <c r="E47"/>
      <c r="G47">
        <v>14.5</v>
      </c>
      <c r="H47">
        <f t="shared" si="2"/>
        <v>281.715217391304</v>
      </c>
      <c r="I47">
        <f t="shared" si="3"/>
        <v>8.56521739130432</v>
      </c>
      <c r="J47">
        <v>0.64</v>
      </c>
    </row>
    <row r="48" spans="1:10">
      <c r="A48">
        <v>15</v>
      </c>
      <c r="B48">
        <f t="shared" si="0"/>
        <v>359.976086956522</v>
      </c>
      <c r="C48">
        <f t="shared" si="1"/>
        <v>86.8260869565217</v>
      </c>
      <c r="D48">
        <v>0.46</v>
      </c>
      <c r="E48"/>
      <c r="G48">
        <v>15</v>
      </c>
      <c r="H48">
        <f t="shared" si="2"/>
        <v>281.715217391304</v>
      </c>
      <c r="I48">
        <f t="shared" si="3"/>
        <v>8.56521739130432</v>
      </c>
      <c r="J48">
        <v>0.64</v>
      </c>
    </row>
    <row r="49" spans="1:10">
      <c r="A49">
        <v>15.5</v>
      </c>
      <c r="B49">
        <f t="shared" si="0"/>
        <v>359.976086956522</v>
      </c>
      <c r="C49">
        <f t="shared" si="1"/>
        <v>86.8260869565217</v>
      </c>
      <c r="D49">
        <v>0.46</v>
      </c>
      <c r="E49"/>
      <c r="G49">
        <v>15.5</v>
      </c>
      <c r="H49">
        <f t="shared" si="2"/>
        <v>281.715217391304</v>
      </c>
      <c r="I49">
        <f t="shared" si="3"/>
        <v>8.56521739130432</v>
      </c>
      <c r="J49">
        <v>0.64</v>
      </c>
    </row>
    <row r="50" spans="1:10">
      <c r="A50">
        <v>16</v>
      </c>
      <c r="B50">
        <f t="shared" si="0"/>
        <v>359.976086956522</v>
      </c>
      <c r="C50">
        <f t="shared" si="1"/>
        <v>86.8260869565217</v>
      </c>
      <c r="D50">
        <v>0.46</v>
      </c>
      <c r="E50"/>
      <c r="G50">
        <v>16</v>
      </c>
      <c r="H50">
        <f t="shared" si="2"/>
        <v>281.715217391304</v>
      </c>
      <c r="I50">
        <f t="shared" si="3"/>
        <v>8.56521739130432</v>
      </c>
      <c r="J50">
        <v>0.64</v>
      </c>
    </row>
    <row r="51" spans="1:10">
      <c r="A51">
        <v>16.5</v>
      </c>
      <c r="B51">
        <f t="shared" ref="B51:B82" si="5">C51+273.15</f>
        <v>359.976086956522</v>
      </c>
      <c r="C51">
        <f t="shared" ref="C51:C82" si="6">(0.6597-D51)/0.0023</f>
        <v>86.8260869565217</v>
      </c>
      <c r="D51">
        <v>0.46</v>
      </c>
      <c r="E51"/>
      <c r="G51">
        <v>16.5</v>
      </c>
      <c r="H51">
        <f t="shared" ref="H51:H82" si="7">I51+273.15</f>
        <v>281.715217391304</v>
      </c>
      <c r="I51">
        <f t="shared" ref="I51:I82" si="8">(0.6597-J51)/0.0023</f>
        <v>8.56521739130432</v>
      </c>
      <c r="J51">
        <v>0.64</v>
      </c>
    </row>
    <row r="52" spans="1:10">
      <c r="A52">
        <v>17</v>
      </c>
      <c r="B52">
        <f t="shared" si="5"/>
        <v>364.323913043478</v>
      </c>
      <c r="C52">
        <f t="shared" si="6"/>
        <v>91.1739130434782</v>
      </c>
      <c r="D52">
        <v>0.45</v>
      </c>
      <c r="E52"/>
      <c r="G52">
        <v>17</v>
      </c>
      <c r="H52">
        <f t="shared" si="7"/>
        <v>281.715217391304</v>
      </c>
      <c r="I52">
        <f t="shared" si="8"/>
        <v>8.56521739130432</v>
      </c>
      <c r="J52">
        <v>0.64</v>
      </c>
    </row>
    <row r="53" spans="1:10">
      <c r="A53">
        <v>17.5</v>
      </c>
      <c r="B53">
        <f t="shared" si="5"/>
        <v>364.323913043478</v>
      </c>
      <c r="C53">
        <f t="shared" si="6"/>
        <v>91.1739130434782</v>
      </c>
      <c r="D53">
        <v>0.45</v>
      </c>
      <c r="E53"/>
      <c r="G53">
        <v>17.5</v>
      </c>
      <c r="H53">
        <f t="shared" si="7"/>
        <v>281.715217391304</v>
      </c>
      <c r="I53">
        <f t="shared" si="8"/>
        <v>8.56521739130432</v>
      </c>
      <c r="J53">
        <v>0.64</v>
      </c>
    </row>
    <row r="54" spans="1:10">
      <c r="A54">
        <v>18</v>
      </c>
      <c r="B54">
        <f t="shared" si="5"/>
        <v>364.323913043478</v>
      </c>
      <c r="C54">
        <f t="shared" si="6"/>
        <v>91.1739130434782</v>
      </c>
      <c r="D54">
        <v>0.45</v>
      </c>
      <c r="E54"/>
      <c r="G54">
        <v>18</v>
      </c>
      <c r="H54">
        <f t="shared" si="7"/>
        <v>281.715217391304</v>
      </c>
      <c r="I54">
        <f t="shared" si="8"/>
        <v>8.56521739130432</v>
      </c>
      <c r="J54">
        <v>0.64</v>
      </c>
    </row>
    <row r="55" spans="1:10">
      <c r="A55">
        <v>18.5</v>
      </c>
      <c r="B55">
        <f t="shared" si="5"/>
        <v>364.323913043478</v>
      </c>
      <c r="C55">
        <f t="shared" si="6"/>
        <v>91.1739130434782</v>
      </c>
      <c r="D55">
        <v>0.45</v>
      </c>
      <c r="E55"/>
      <c r="G55">
        <v>18.5</v>
      </c>
      <c r="H55">
        <f t="shared" si="7"/>
        <v>281.715217391304</v>
      </c>
      <c r="I55">
        <f t="shared" si="8"/>
        <v>8.56521739130432</v>
      </c>
      <c r="J55">
        <v>0.64</v>
      </c>
    </row>
    <row r="56" spans="1:10">
      <c r="A56">
        <v>19</v>
      </c>
      <c r="B56">
        <f t="shared" si="5"/>
        <v>364.323913043478</v>
      </c>
      <c r="C56">
        <f t="shared" si="6"/>
        <v>91.1739130434782</v>
      </c>
      <c r="D56">
        <v>0.45</v>
      </c>
      <c r="E56"/>
      <c r="G56">
        <v>19</v>
      </c>
      <c r="H56">
        <f t="shared" si="7"/>
        <v>281.715217391304</v>
      </c>
      <c r="I56">
        <f t="shared" si="8"/>
        <v>8.56521739130432</v>
      </c>
      <c r="J56">
        <v>0.64</v>
      </c>
    </row>
    <row r="57" spans="1:10">
      <c r="A57">
        <v>19.5</v>
      </c>
      <c r="B57">
        <f t="shared" si="5"/>
        <v>364.323913043478</v>
      </c>
      <c r="C57">
        <f t="shared" si="6"/>
        <v>91.1739130434782</v>
      </c>
      <c r="D57">
        <v>0.45</v>
      </c>
      <c r="E57"/>
      <c r="G57">
        <v>19.5</v>
      </c>
      <c r="H57">
        <f t="shared" si="7"/>
        <v>281.715217391304</v>
      </c>
      <c r="I57">
        <f t="shared" si="8"/>
        <v>8.56521739130432</v>
      </c>
      <c r="J57">
        <v>0.64</v>
      </c>
    </row>
    <row r="58" spans="1:10">
      <c r="A58">
        <v>20</v>
      </c>
      <c r="B58">
        <f t="shared" si="5"/>
        <v>364.323913043478</v>
      </c>
      <c r="C58">
        <f t="shared" si="6"/>
        <v>91.1739130434782</v>
      </c>
      <c r="D58">
        <v>0.45</v>
      </c>
      <c r="E58"/>
      <c r="G58">
        <v>20</v>
      </c>
      <c r="H58">
        <f t="shared" si="7"/>
        <v>281.715217391304</v>
      </c>
      <c r="I58">
        <f t="shared" si="8"/>
        <v>8.56521739130432</v>
      </c>
      <c r="J58">
        <v>0.64</v>
      </c>
    </row>
    <row r="59" spans="1:10">
      <c r="A59">
        <v>20.5</v>
      </c>
      <c r="B59">
        <f t="shared" si="5"/>
        <v>364.323913043478</v>
      </c>
      <c r="C59">
        <f t="shared" si="6"/>
        <v>91.1739130434782</v>
      </c>
      <c r="D59">
        <v>0.45</v>
      </c>
      <c r="E59"/>
      <c r="G59">
        <v>20.5</v>
      </c>
      <c r="H59">
        <f t="shared" si="7"/>
        <v>281.715217391304</v>
      </c>
      <c r="I59">
        <f t="shared" si="8"/>
        <v>8.56521739130432</v>
      </c>
      <c r="J59">
        <v>0.64</v>
      </c>
    </row>
    <row r="60" spans="1:10">
      <c r="A60">
        <v>21</v>
      </c>
      <c r="B60">
        <f t="shared" si="5"/>
        <v>364.323913043478</v>
      </c>
      <c r="C60">
        <f t="shared" si="6"/>
        <v>91.1739130434782</v>
      </c>
      <c r="D60">
        <v>0.45</v>
      </c>
      <c r="E60"/>
      <c r="G60">
        <v>21</v>
      </c>
      <c r="H60">
        <f t="shared" si="7"/>
        <v>281.715217391304</v>
      </c>
      <c r="I60">
        <f t="shared" si="8"/>
        <v>8.56521739130432</v>
      </c>
      <c r="J60">
        <v>0.64</v>
      </c>
    </row>
    <row r="61" spans="1:10">
      <c r="A61">
        <v>21.5</v>
      </c>
      <c r="B61">
        <f t="shared" si="5"/>
        <v>364.323913043478</v>
      </c>
      <c r="C61">
        <f t="shared" si="6"/>
        <v>91.1739130434782</v>
      </c>
      <c r="D61">
        <v>0.45</v>
      </c>
      <c r="E61"/>
      <c r="G61">
        <v>21.5</v>
      </c>
      <c r="H61">
        <f t="shared" si="7"/>
        <v>281.715217391304</v>
      </c>
      <c r="I61">
        <f t="shared" si="8"/>
        <v>8.56521739130432</v>
      </c>
      <c r="J61">
        <v>0.64</v>
      </c>
    </row>
    <row r="62" spans="1:10">
      <c r="A62">
        <v>22</v>
      </c>
      <c r="B62">
        <f t="shared" si="5"/>
        <v>364.323913043478</v>
      </c>
      <c r="C62">
        <f t="shared" si="6"/>
        <v>91.1739130434782</v>
      </c>
      <c r="D62">
        <v>0.45</v>
      </c>
      <c r="E62"/>
      <c r="G62">
        <v>22</v>
      </c>
      <c r="H62">
        <f t="shared" si="7"/>
        <v>281.715217391304</v>
      </c>
      <c r="I62">
        <f t="shared" si="8"/>
        <v>8.56521739130432</v>
      </c>
      <c r="J62">
        <v>0.64</v>
      </c>
    </row>
    <row r="63" spans="1:10">
      <c r="A63">
        <v>22.5</v>
      </c>
      <c r="B63">
        <f t="shared" si="5"/>
        <v>364.323913043478</v>
      </c>
      <c r="C63">
        <f t="shared" si="6"/>
        <v>91.1739130434782</v>
      </c>
      <c r="D63">
        <v>0.45</v>
      </c>
      <c r="E63"/>
      <c r="G63">
        <v>22.5</v>
      </c>
      <c r="H63">
        <f t="shared" si="7"/>
        <v>281.715217391304</v>
      </c>
      <c r="I63">
        <f t="shared" si="8"/>
        <v>8.56521739130432</v>
      </c>
      <c r="J63">
        <v>0.64</v>
      </c>
    </row>
    <row r="64" spans="1:10">
      <c r="A64">
        <v>23</v>
      </c>
      <c r="B64">
        <f t="shared" si="5"/>
        <v>364.323913043478</v>
      </c>
      <c r="C64">
        <f t="shared" si="6"/>
        <v>91.1739130434782</v>
      </c>
      <c r="D64">
        <v>0.45</v>
      </c>
      <c r="E64"/>
      <c r="G64">
        <v>23</v>
      </c>
      <c r="H64">
        <f t="shared" si="7"/>
        <v>281.715217391304</v>
      </c>
      <c r="I64">
        <f t="shared" si="8"/>
        <v>8.56521739130432</v>
      </c>
      <c r="J64">
        <v>0.64</v>
      </c>
    </row>
    <row r="65" spans="1:10">
      <c r="A65">
        <v>23.5</v>
      </c>
      <c r="B65">
        <f t="shared" si="5"/>
        <v>364.323913043478</v>
      </c>
      <c r="C65">
        <f t="shared" si="6"/>
        <v>91.1739130434782</v>
      </c>
      <c r="D65">
        <v>0.45</v>
      </c>
      <c r="E65"/>
      <c r="G65">
        <v>23.5</v>
      </c>
      <c r="H65">
        <f t="shared" si="7"/>
        <v>281.715217391304</v>
      </c>
      <c r="I65">
        <f t="shared" si="8"/>
        <v>8.56521739130432</v>
      </c>
      <c r="J65">
        <v>0.64</v>
      </c>
    </row>
    <row r="66" spans="1:10">
      <c r="A66">
        <v>24</v>
      </c>
      <c r="B66">
        <f t="shared" si="5"/>
        <v>364.323913043478</v>
      </c>
      <c r="C66">
        <f t="shared" si="6"/>
        <v>91.1739130434782</v>
      </c>
      <c r="D66">
        <v>0.45</v>
      </c>
      <c r="E66"/>
      <c r="G66">
        <v>24</v>
      </c>
      <c r="H66">
        <f t="shared" si="7"/>
        <v>281.715217391304</v>
      </c>
      <c r="I66">
        <f t="shared" si="8"/>
        <v>8.56521739130432</v>
      </c>
      <c r="J66">
        <v>0.64</v>
      </c>
    </row>
    <row r="67" spans="1:10">
      <c r="A67">
        <v>24.5</v>
      </c>
      <c r="B67">
        <f t="shared" si="5"/>
        <v>364.323913043478</v>
      </c>
      <c r="C67">
        <f t="shared" si="6"/>
        <v>91.1739130434782</v>
      </c>
      <c r="D67">
        <v>0.45</v>
      </c>
      <c r="E67"/>
      <c r="G67">
        <v>24.5</v>
      </c>
      <c r="H67">
        <f t="shared" si="7"/>
        <v>281.715217391304</v>
      </c>
      <c r="I67">
        <f t="shared" si="8"/>
        <v>8.56521739130432</v>
      </c>
      <c r="J67">
        <v>0.64</v>
      </c>
    </row>
    <row r="68" spans="1:10">
      <c r="A68">
        <v>25</v>
      </c>
      <c r="B68">
        <f t="shared" si="5"/>
        <v>364.323913043478</v>
      </c>
      <c r="C68">
        <f t="shared" si="6"/>
        <v>91.1739130434782</v>
      </c>
      <c r="D68">
        <v>0.45</v>
      </c>
      <c r="E68"/>
      <c r="G68">
        <v>25</v>
      </c>
      <c r="H68">
        <f t="shared" si="7"/>
        <v>281.715217391304</v>
      </c>
      <c r="I68">
        <f t="shared" si="8"/>
        <v>8.56521739130432</v>
      </c>
      <c r="J68">
        <v>0.64</v>
      </c>
    </row>
    <row r="69" spans="1:10">
      <c r="A69">
        <v>25.5</v>
      </c>
      <c r="B69">
        <f t="shared" si="5"/>
        <v>364.323913043478</v>
      </c>
      <c r="C69">
        <f t="shared" si="6"/>
        <v>91.1739130434782</v>
      </c>
      <c r="D69">
        <v>0.45</v>
      </c>
      <c r="E69"/>
      <c r="G69">
        <v>25.5</v>
      </c>
      <c r="H69">
        <f t="shared" si="7"/>
        <v>281.715217391304</v>
      </c>
      <c r="I69">
        <f t="shared" si="8"/>
        <v>8.56521739130432</v>
      </c>
      <c r="J69">
        <v>0.64</v>
      </c>
    </row>
    <row r="70" spans="1:10">
      <c r="A70">
        <v>26</v>
      </c>
      <c r="B70">
        <f t="shared" si="5"/>
        <v>364.323913043478</v>
      </c>
      <c r="C70">
        <f t="shared" si="6"/>
        <v>91.1739130434782</v>
      </c>
      <c r="D70">
        <v>0.45</v>
      </c>
      <c r="E70"/>
      <c r="G70">
        <v>26</v>
      </c>
      <c r="H70">
        <f t="shared" si="7"/>
        <v>281.715217391304</v>
      </c>
      <c r="I70">
        <f t="shared" si="8"/>
        <v>8.56521739130432</v>
      </c>
      <c r="J70">
        <v>0.64</v>
      </c>
    </row>
    <row r="71" spans="1:10">
      <c r="A71">
        <v>26.5</v>
      </c>
      <c r="B71">
        <f t="shared" si="5"/>
        <v>364.323913043478</v>
      </c>
      <c r="C71">
        <f t="shared" si="6"/>
        <v>91.1739130434782</v>
      </c>
      <c r="D71">
        <v>0.45</v>
      </c>
      <c r="E71"/>
      <c r="G71">
        <v>26.5</v>
      </c>
      <c r="H71">
        <f t="shared" si="7"/>
        <v>281.715217391304</v>
      </c>
      <c r="I71">
        <f t="shared" si="8"/>
        <v>8.56521739130432</v>
      </c>
      <c r="J71">
        <v>0.64</v>
      </c>
    </row>
    <row r="72" spans="1:10">
      <c r="A72">
        <v>27</v>
      </c>
      <c r="B72">
        <f t="shared" si="5"/>
        <v>364.323913043478</v>
      </c>
      <c r="C72">
        <f t="shared" si="6"/>
        <v>91.1739130434782</v>
      </c>
      <c r="D72">
        <v>0.45</v>
      </c>
      <c r="E72"/>
      <c r="G72">
        <v>27</v>
      </c>
      <c r="H72">
        <f t="shared" si="7"/>
        <v>281.715217391304</v>
      </c>
      <c r="I72">
        <f t="shared" si="8"/>
        <v>8.56521739130432</v>
      </c>
      <c r="J72">
        <v>0.64</v>
      </c>
    </row>
    <row r="73" spans="1:10">
      <c r="A73">
        <v>27.5</v>
      </c>
      <c r="B73">
        <f t="shared" si="5"/>
        <v>364.323913043478</v>
      </c>
      <c r="C73">
        <f t="shared" si="6"/>
        <v>91.1739130434782</v>
      </c>
      <c r="D73">
        <v>0.45</v>
      </c>
      <c r="E73"/>
      <c r="G73">
        <v>27.5</v>
      </c>
      <c r="H73">
        <f t="shared" si="7"/>
        <v>281.715217391304</v>
      </c>
      <c r="I73">
        <f t="shared" si="8"/>
        <v>8.56521739130432</v>
      </c>
      <c r="J73">
        <v>0.64</v>
      </c>
    </row>
    <row r="74" spans="1:10">
      <c r="A74">
        <v>28</v>
      </c>
      <c r="B74">
        <f t="shared" si="5"/>
        <v>364.323913043478</v>
      </c>
      <c r="C74">
        <f t="shared" si="6"/>
        <v>91.1739130434782</v>
      </c>
      <c r="D74">
        <v>0.45</v>
      </c>
      <c r="E74"/>
      <c r="G74">
        <v>28</v>
      </c>
      <c r="H74">
        <f t="shared" si="7"/>
        <v>281.715217391304</v>
      </c>
      <c r="I74">
        <f t="shared" si="8"/>
        <v>8.56521739130432</v>
      </c>
      <c r="J74">
        <v>0.64</v>
      </c>
    </row>
    <row r="75" spans="1:10">
      <c r="A75">
        <v>28.5</v>
      </c>
      <c r="B75">
        <f t="shared" si="5"/>
        <v>364.323913043478</v>
      </c>
      <c r="C75">
        <f t="shared" si="6"/>
        <v>91.1739130434782</v>
      </c>
      <c r="D75">
        <v>0.45</v>
      </c>
      <c r="E75"/>
      <c r="G75">
        <v>28.5</v>
      </c>
      <c r="H75">
        <f t="shared" si="7"/>
        <v>281.715217391304</v>
      </c>
      <c r="I75">
        <f t="shared" si="8"/>
        <v>8.56521739130432</v>
      </c>
      <c r="J75">
        <v>0.64</v>
      </c>
    </row>
    <row r="76" spans="1:10">
      <c r="A76">
        <v>29</v>
      </c>
      <c r="B76">
        <f t="shared" si="5"/>
        <v>364.323913043478</v>
      </c>
      <c r="C76">
        <f t="shared" si="6"/>
        <v>91.1739130434782</v>
      </c>
      <c r="D76">
        <v>0.45</v>
      </c>
      <c r="E76"/>
      <c r="G76">
        <v>29</v>
      </c>
      <c r="H76">
        <f t="shared" si="7"/>
        <v>281.715217391304</v>
      </c>
      <c r="I76">
        <f t="shared" si="8"/>
        <v>8.56521739130432</v>
      </c>
      <c r="J76">
        <v>0.64</v>
      </c>
    </row>
    <row r="77" spans="1:10">
      <c r="A77">
        <v>29.5</v>
      </c>
      <c r="B77">
        <f t="shared" si="5"/>
        <v>364.323913043478</v>
      </c>
      <c r="C77">
        <f t="shared" si="6"/>
        <v>91.1739130434782</v>
      </c>
      <c r="D77">
        <v>0.45</v>
      </c>
      <c r="E77"/>
      <c r="G77">
        <v>29.5</v>
      </c>
      <c r="H77">
        <f t="shared" si="7"/>
        <v>281.715217391304</v>
      </c>
      <c r="I77">
        <f t="shared" si="8"/>
        <v>8.56521739130432</v>
      </c>
      <c r="J77">
        <v>0.64</v>
      </c>
    </row>
    <row r="78" spans="1:10">
      <c r="A78">
        <v>30</v>
      </c>
      <c r="B78">
        <f t="shared" si="5"/>
        <v>364.323913043478</v>
      </c>
      <c r="C78">
        <f t="shared" si="6"/>
        <v>91.1739130434782</v>
      </c>
      <c r="D78">
        <v>0.45</v>
      </c>
      <c r="E78"/>
      <c r="G78">
        <v>30</v>
      </c>
      <c r="H78">
        <f t="shared" si="7"/>
        <v>281.715217391304</v>
      </c>
      <c r="I78">
        <f t="shared" si="8"/>
        <v>8.56521739130432</v>
      </c>
      <c r="J78">
        <v>0.64</v>
      </c>
    </row>
    <row r="79" spans="1:10">
      <c r="A79">
        <v>30.5</v>
      </c>
      <c r="B79">
        <f t="shared" si="5"/>
        <v>364.323913043478</v>
      </c>
      <c r="C79">
        <f t="shared" si="6"/>
        <v>91.1739130434782</v>
      </c>
      <c r="D79">
        <v>0.45</v>
      </c>
      <c r="E79"/>
      <c r="G79">
        <v>30.5</v>
      </c>
      <c r="H79">
        <f t="shared" si="7"/>
        <v>281.715217391304</v>
      </c>
      <c r="I79">
        <f t="shared" si="8"/>
        <v>8.56521739130432</v>
      </c>
      <c r="J79">
        <v>0.64</v>
      </c>
    </row>
    <row r="80" spans="1:10">
      <c r="A80">
        <v>31</v>
      </c>
      <c r="B80">
        <f t="shared" si="5"/>
        <v>364.323913043478</v>
      </c>
      <c r="C80">
        <f t="shared" si="6"/>
        <v>91.1739130434782</v>
      </c>
      <c r="D80">
        <v>0.45</v>
      </c>
      <c r="E80"/>
      <c r="G80">
        <v>31</v>
      </c>
      <c r="H80">
        <f t="shared" si="7"/>
        <v>281.715217391304</v>
      </c>
      <c r="I80">
        <f t="shared" si="8"/>
        <v>8.56521739130432</v>
      </c>
      <c r="J80">
        <v>0.64</v>
      </c>
    </row>
    <row r="81" spans="1:10">
      <c r="A81">
        <v>31.5</v>
      </c>
      <c r="B81">
        <f t="shared" si="5"/>
        <v>364.323913043478</v>
      </c>
      <c r="C81">
        <f t="shared" si="6"/>
        <v>91.1739130434782</v>
      </c>
      <c r="D81">
        <v>0.45</v>
      </c>
      <c r="E81"/>
      <c r="G81">
        <v>31.5</v>
      </c>
      <c r="H81">
        <f t="shared" si="7"/>
        <v>281.715217391304</v>
      </c>
      <c r="I81">
        <f t="shared" si="8"/>
        <v>8.56521739130432</v>
      </c>
      <c r="J81">
        <v>0.64</v>
      </c>
    </row>
    <row r="82" spans="1:10">
      <c r="A82">
        <v>32</v>
      </c>
      <c r="B82">
        <f t="shared" si="5"/>
        <v>364.323913043478</v>
      </c>
      <c r="C82">
        <f t="shared" si="6"/>
        <v>91.1739130434782</v>
      </c>
      <c r="D82">
        <v>0.45</v>
      </c>
      <c r="E82"/>
      <c r="G82">
        <v>32</v>
      </c>
      <c r="H82">
        <f t="shared" si="7"/>
        <v>281.715217391304</v>
      </c>
      <c r="I82">
        <f t="shared" si="8"/>
        <v>8.56521739130432</v>
      </c>
      <c r="J82">
        <v>0.64</v>
      </c>
    </row>
    <row r="83" spans="1:10">
      <c r="A83">
        <v>32.5</v>
      </c>
      <c r="B83">
        <f t="shared" ref="B83:B114" si="9">C83+273.15</f>
        <v>364.323913043478</v>
      </c>
      <c r="C83">
        <f t="shared" ref="C83:C114" si="10">(0.6597-D83)/0.0023</f>
        <v>91.1739130434782</v>
      </c>
      <c r="D83">
        <v>0.45</v>
      </c>
      <c r="E83"/>
      <c r="G83">
        <v>32.5</v>
      </c>
      <c r="H83">
        <f t="shared" ref="H83:H114" si="11">I83+273.15</f>
        <v>281.715217391304</v>
      </c>
      <c r="I83">
        <f t="shared" ref="I83:I114" si="12">(0.6597-J83)/0.0023</f>
        <v>8.56521739130432</v>
      </c>
      <c r="J83">
        <v>0.64</v>
      </c>
    </row>
    <row r="84" spans="1:10">
      <c r="A84">
        <v>33</v>
      </c>
      <c r="B84">
        <f t="shared" si="9"/>
        <v>364.323913043478</v>
      </c>
      <c r="C84">
        <f t="shared" si="10"/>
        <v>91.1739130434782</v>
      </c>
      <c r="D84">
        <v>0.45</v>
      </c>
      <c r="E84"/>
      <c r="G84">
        <v>33</v>
      </c>
      <c r="H84">
        <f t="shared" si="11"/>
        <v>281.715217391304</v>
      </c>
      <c r="I84">
        <f t="shared" si="12"/>
        <v>8.56521739130432</v>
      </c>
      <c r="J84">
        <v>0.64</v>
      </c>
    </row>
    <row r="85" spans="1:10">
      <c r="A85">
        <v>33.5</v>
      </c>
      <c r="B85">
        <f t="shared" si="9"/>
        <v>364.323913043478</v>
      </c>
      <c r="C85">
        <f t="shared" si="10"/>
        <v>91.1739130434782</v>
      </c>
      <c r="D85">
        <v>0.45</v>
      </c>
      <c r="E85"/>
      <c r="G85">
        <v>33.5</v>
      </c>
      <c r="H85">
        <f t="shared" si="11"/>
        <v>281.715217391304</v>
      </c>
      <c r="I85">
        <f t="shared" si="12"/>
        <v>8.56521739130432</v>
      </c>
      <c r="J85">
        <v>0.64</v>
      </c>
    </row>
    <row r="86" spans="1:10">
      <c r="A86">
        <v>34</v>
      </c>
      <c r="B86">
        <f t="shared" si="9"/>
        <v>364.323913043478</v>
      </c>
      <c r="C86">
        <f t="shared" si="10"/>
        <v>91.1739130434782</v>
      </c>
      <c r="D86">
        <v>0.45</v>
      </c>
      <c r="E86"/>
      <c r="G86">
        <v>34</v>
      </c>
      <c r="H86">
        <f t="shared" si="11"/>
        <v>281.715217391304</v>
      </c>
      <c r="I86">
        <f t="shared" si="12"/>
        <v>8.56521739130432</v>
      </c>
      <c r="J86">
        <v>0.64</v>
      </c>
    </row>
    <row r="87" spans="1:10">
      <c r="A87">
        <v>34.5</v>
      </c>
      <c r="B87">
        <f t="shared" si="9"/>
        <v>364.323913043478</v>
      </c>
      <c r="C87">
        <f t="shared" si="10"/>
        <v>91.1739130434782</v>
      </c>
      <c r="D87">
        <v>0.45</v>
      </c>
      <c r="E87"/>
      <c r="G87">
        <v>34.5</v>
      </c>
      <c r="H87">
        <f t="shared" si="11"/>
        <v>281.715217391304</v>
      </c>
      <c r="I87">
        <f t="shared" si="12"/>
        <v>8.56521739130432</v>
      </c>
      <c r="J87">
        <v>0.64</v>
      </c>
    </row>
    <row r="88" spans="1:10">
      <c r="A88">
        <v>35</v>
      </c>
      <c r="B88">
        <f t="shared" si="9"/>
        <v>364.323913043478</v>
      </c>
      <c r="C88">
        <f t="shared" si="10"/>
        <v>91.1739130434782</v>
      </c>
      <c r="D88">
        <v>0.45</v>
      </c>
      <c r="E88"/>
      <c r="G88">
        <v>35</v>
      </c>
      <c r="H88">
        <f t="shared" si="11"/>
        <v>281.715217391304</v>
      </c>
      <c r="I88">
        <f t="shared" si="12"/>
        <v>8.56521739130432</v>
      </c>
      <c r="J88">
        <v>0.64</v>
      </c>
    </row>
    <row r="89" spans="1:10">
      <c r="A89">
        <v>35.5</v>
      </c>
      <c r="B89">
        <f t="shared" si="9"/>
        <v>364.323913043478</v>
      </c>
      <c r="C89">
        <f t="shared" si="10"/>
        <v>91.1739130434782</v>
      </c>
      <c r="D89">
        <v>0.45</v>
      </c>
      <c r="E89"/>
      <c r="G89">
        <v>35.5</v>
      </c>
      <c r="H89">
        <f t="shared" si="11"/>
        <v>281.715217391304</v>
      </c>
      <c r="I89">
        <f t="shared" si="12"/>
        <v>8.56521739130432</v>
      </c>
      <c r="J89">
        <v>0.64</v>
      </c>
    </row>
    <row r="90" spans="1:10">
      <c r="A90">
        <v>36</v>
      </c>
      <c r="B90">
        <f t="shared" si="9"/>
        <v>364.323913043478</v>
      </c>
      <c r="C90">
        <f t="shared" si="10"/>
        <v>91.1739130434782</v>
      </c>
      <c r="D90">
        <v>0.45</v>
      </c>
      <c r="E90"/>
      <c r="G90">
        <v>36</v>
      </c>
      <c r="H90">
        <f t="shared" si="11"/>
        <v>281.715217391304</v>
      </c>
      <c r="I90">
        <f t="shared" si="12"/>
        <v>8.56521739130432</v>
      </c>
      <c r="J90">
        <v>0.64</v>
      </c>
    </row>
    <row r="91" spans="1:10">
      <c r="A91">
        <v>36.5</v>
      </c>
      <c r="B91">
        <f t="shared" si="9"/>
        <v>364.323913043478</v>
      </c>
      <c r="C91">
        <f t="shared" si="10"/>
        <v>91.1739130434782</v>
      </c>
      <c r="D91">
        <v>0.45</v>
      </c>
      <c r="E91"/>
      <c r="G91">
        <v>36.5</v>
      </c>
      <c r="H91">
        <f t="shared" si="11"/>
        <v>281.715217391304</v>
      </c>
      <c r="I91">
        <f t="shared" si="12"/>
        <v>8.56521739130432</v>
      </c>
      <c r="J91">
        <v>0.64</v>
      </c>
    </row>
    <row r="92" spans="1:10">
      <c r="A92">
        <v>37</v>
      </c>
      <c r="B92">
        <f t="shared" si="9"/>
        <v>364.323913043478</v>
      </c>
      <c r="C92">
        <f t="shared" si="10"/>
        <v>91.1739130434782</v>
      </c>
      <c r="D92">
        <v>0.45</v>
      </c>
      <c r="E92"/>
      <c r="G92">
        <v>37</v>
      </c>
      <c r="H92">
        <f t="shared" si="11"/>
        <v>281.715217391304</v>
      </c>
      <c r="I92">
        <f t="shared" si="12"/>
        <v>8.56521739130432</v>
      </c>
      <c r="J92">
        <v>0.64</v>
      </c>
    </row>
    <row r="93" spans="1:10">
      <c r="A93">
        <v>37.5</v>
      </c>
      <c r="B93">
        <f t="shared" si="9"/>
        <v>364.323913043478</v>
      </c>
      <c r="C93">
        <f t="shared" si="10"/>
        <v>91.1739130434782</v>
      </c>
      <c r="D93">
        <v>0.45</v>
      </c>
      <c r="E93"/>
      <c r="G93">
        <v>37.5</v>
      </c>
      <c r="H93">
        <f t="shared" si="11"/>
        <v>281.715217391304</v>
      </c>
      <c r="I93">
        <f t="shared" si="12"/>
        <v>8.56521739130432</v>
      </c>
      <c r="J93">
        <v>0.64</v>
      </c>
    </row>
    <row r="94" spans="1:10">
      <c r="A94">
        <v>38</v>
      </c>
      <c r="B94">
        <f t="shared" si="9"/>
        <v>364.323913043478</v>
      </c>
      <c r="C94">
        <f t="shared" si="10"/>
        <v>91.1739130434782</v>
      </c>
      <c r="D94">
        <v>0.45</v>
      </c>
      <c r="E94"/>
      <c r="G94">
        <v>38</v>
      </c>
      <c r="H94">
        <f t="shared" si="11"/>
        <v>281.715217391304</v>
      </c>
      <c r="I94">
        <f t="shared" si="12"/>
        <v>8.56521739130432</v>
      </c>
      <c r="J94">
        <v>0.64</v>
      </c>
    </row>
    <row r="95" spans="1:10">
      <c r="A95">
        <v>38.5</v>
      </c>
      <c r="B95">
        <f t="shared" si="9"/>
        <v>364.323913043478</v>
      </c>
      <c r="C95">
        <f t="shared" si="10"/>
        <v>91.1739130434782</v>
      </c>
      <c r="D95">
        <v>0.45</v>
      </c>
      <c r="E95"/>
      <c r="G95">
        <v>38.5</v>
      </c>
      <c r="H95">
        <f t="shared" si="11"/>
        <v>281.715217391304</v>
      </c>
      <c r="I95">
        <f t="shared" si="12"/>
        <v>8.56521739130432</v>
      </c>
      <c r="J95">
        <v>0.64</v>
      </c>
    </row>
    <row r="96" spans="1:10">
      <c r="A96">
        <v>39</v>
      </c>
      <c r="B96">
        <f t="shared" si="9"/>
        <v>364.323913043478</v>
      </c>
      <c r="C96">
        <f t="shared" si="10"/>
        <v>91.1739130434782</v>
      </c>
      <c r="D96">
        <v>0.45</v>
      </c>
      <c r="E96"/>
      <c r="G96">
        <v>39</v>
      </c>
      <c r="H96">
        <f t="shared" si="11"/>
        <v>281.715217391304</v>
      </c>
      <c r="I96">
        <f t="shared" si="12"/>
        <v>8.56521739130432</v>
      </c>
      <c r="J96">
        <v>0.64</v>
      </c>
    </row>
    <row r="97" spans="1:10">
      <c r="A97">
        <v>39.5</v>
      </c>
      <c r="B97">
        <f t="shared" si="9"/>
        <v>364.323913043478</v>
      </c>
      <c r="C97">
        <f t="shared" si="10"/>
        <v>91.1739130434782</v>
      </c>
      <c r="D97">
        <v>0.45</v>
      </c>
      <c r="E97"/>
      <c r="G97">
        <v>39.5</v>
      </c>
      <c r="H97">
        <f t="shared" si="11"/>
        <v>281.715217391304</v>
      </c>
      <c r="I97">
        <f t="shared" si="12"/>
        <v>8.56521739130432</v>
      </c>
      <c r="J97">
        <v>0.64</v>
      </c>
    </row>
    <row r="98" spans="1:10">
      <c r="A98">
        <v>40</v>
      </c>
      <c r="B98">
        <f t="shared" si="9"/>
        <v>364.323913043478</v>
      </c>
      <c r="C98">
        <f t="shared" si="10"/>
        <v>91.1739130434782</v>
      </c>
      <c r="D98">
        <v>0.45</v>
      </c>
      <c r="E98"/>
      <c r="G98">
        <v>40</v>
      </c>
      <c r="H98">
        <f t="shared" si="11"/>
        <v>281.715217391304</v>
      </c>
      <c r="I98">
        <f t="shared" si="12"/>
        <v>8.56521739130432</v>
      </c>
      <c r="J98">
        <v>0.64</v>
      </c>
    </row>
    <row r="99" spans="1:10">
      <c r="A99">
        <v>40.5</v>
      </c>
      <c r="B99">
        <f t="shared" si="9"/>
        <v>364.323913043478</v>
      </c>
      <c r="C99">
        <f t="shared" si="10"/>
        <v>91.1739130434782</v>
      </c>
      <c r="D99">
        <v>0.45</v>
      </c>
      <c r="E99"/>
      <c r="G99">
        <v>40.5</v>
      </c>
      <c r="H99">
        <f t="shared" si="11"/>
        <v>281.715217391304</v>
      </c>
      <c r="I99">
        <f t="shared" si="12"/>
        <v>8.56521739130432</v>
      </c>
      <c r="J99">
        <v>0.64</v>
      </c>
    </row>
    <row r="100" spans="1:10">
      <c r="A100">
        <v>41</v>
      </c>
      <c r="B100">
        <f t="shared" si="9"/>
        <v>364.323913043478</v>
      </c>
      <c r="C100">
        <f t="shared" si="10"/>
        <v>91.1739130434782</v>
      </c>
      <c r="D100">
        <v>0.45</v>
      </c>
      <c r="E100"/>
      <c r="G100">
        <v>41</v>
      </c>
      <c r="H100">
        <f t="shared" si="11"/>
        <v>277.367391304348</v>
      </c>
      <c r="I100">
        <f t="shared" si="12"/>
        <v>4.2173913043478</v>
      </c>
      <c r="J100">
        <v>0.65</v>
      </c>
    </row>
    <row r="101" spans="1:10">
      <c r="A101">
        <v>41.5</v>
      </c>
      <c r="B101">
        <f t="shared" si="9"/>
        <v>364.323913043478</v>
      </c>
      <c r="C101">
        <f t="shared" si="10"/>
        <v>91.1739130434782</v>
      </c>
      <c r="D101">
        <v>0.45</v>
      </c>
      <c r="E101"/>
      <c r="G101">
        <v>41.5</v>
      </c>
      <c r="H101">
        <f t="shared" si="11"/>
        <v>281.715217391304</v>
      </c>
      <c r="I101">
        <f t="shared" si="12"/>
        <v>8.56521739130432</v>
      </c>
      <c r="J101">
        <v>0.64</v>
      </c>
    </row>
    <row r="102" spans="1:10">
      <c r="A102">
        <v>42</v>
      </c>
      <c r="B102">
        <f t="shared" si="9"/>
        <v>364.323913043478</v>
      </c>
      <c r="C102">
        <f t="shared" si="10"/>
        <v>91.1739130434782</v>
      </c>
      <c r="D102">
        <v>0.45</v>
      </c>
      <c r="E102"/>
      <c r="G102">
        <v>42</v>
      </c>
      <c r="H102">
        <f t="shared" si="11"/>
        <v>281.715217391304</v>
      </c>
      <c r="I102">
        <f t="shared" si="12"/>
        <v>8.56521739130432</v>
      </c>
      <c r="J102">
        <v>0.64</v>
      </c>
    </row>
    <row r="103" spans="1:10">
      <c r="A103">
        <v>42.5</v>
      </c>
      <c r="B103">
        <f t="shared" si="9"/>
        <v>364.323913043478</v>
      </c>
      <c r="C103">
        <f t="shared" si="10"/>
        <v>91.1739130434782</v>
      </c>
      <c r="D103">
        <v>0.45</v>
      </c>
      <c r="E103"/>
      <c r="G103">
        <v>42.5</v>
      </c>
      <c r="H103">
        <f t="shared" si="11"/>
        <v>281.715217391304</v>
      </c>
      <c r="I103">
        <f t="shared" si="12"/>
        <v>8.56521739130432</v>
      </c>
      <c r="J103">
        <v>0.64</v>
      </c>
    </row>
    <row r="104" spans="1:10">
      <c r="A104">
        <v>43</v>
      </c>
      <c r="B104">
        <f t="shared" si="9"/>
        <v>364.323913043478</v>
      </c>
      <c r="C104">
        <f t="shared" si="10"/>
        <v>91.1739130434782</v>
      </c>
      <c r="D104">
        <v>0.45</v>
      </c>
      <c r="E104"/>
      <c r="G104">
        <v>43</v>
      </c>
      <c r="H104">
        <f t="shared" si="11"/>
        <v>281.715217391304</v>
      </c>
      <c r="I104">
        <f t="shared" si="12"/>
        <v>8.56521739130432</v>
      </c>
      <c r="J104">
        <v>0.64</v>
      </c>
    </row>
    <row r="105" spans="1:10">
      <c r="A105">
        <v>43.5</v>
      </c>
      <c r="B105">
        <f t="shared" si="9"/>
        <v>364.323913043478</v>
      </c>
      <c r="C105">
        <f t="shared" si="10"/>
        <v>91.1739130434782</v>
      </c>
      <c r="D105">
        <v>0.45</v>
      </c>
      <c r="E105"/>
      <c r="G105">
        <v>43.5</v>
      </c>
      <c r="H105">
        <f t="shared" si="11"/>
        <v>281.715217391304</v>
      </c>
      <c r="I105">
        <f t="shared" si="12"/>
        <v>8.56521739130432</v>
      </c>
      <c r="J105">
        <v>0.64</v>
      </c>
    </row>
    <row r="106" spans="1:10">
      <c r="A106">
        <v>44</v>
      </c>
      <c r="B106">
        <f t="shared" si="9"/>
        <v>364.323913043478</v>
      </c>
      <c r="C106">
        <f t="shared" si="10"/>
        <v>91.1739130434782</v>
      </c>
      <c r="D106">
        <v>0.45</v>
      </c>
      <c r="E106"/>
      <c r="G106">
        <v>44</v>
      </c>
      <c r="H106">
        <f t="shared" si="11"/>
        <v>281.715217391304</v>
      </c>
      <c r="I106">
        <f t="shared" si="12"/>
        <v>8.56521739130432</v>
      </c>
      <c r="J106">
        <v>0.64</v>
      </c>
    </row>
    <row r="107" spans="1:10">
      <c r="A107">
        <v>44.5</v>
      </c>
      <c r="B107">
        <f t="shared" si="9"/>
        <v>364.323913043478</v>
      </c>
      <c r="C107">
        <f t="shared" si="10"/>
        <v>91.1739130434782</v>
      </c>
      <c r="D107">
        <v>0.45</v>
      </c>
      <c r="E107"/>
      <c r="G107">
        <v>44.5</v>
      </c>
      <c r="H107">
        <f t="shared" si="11"/>
        <v>281.715217391304</v>
      </c>
      <c r="I107">
        <f t="shared" si="12"/>
        <v>8.56521739130432</v>
      </c>
      <c r="J107">
        <v>0.64</v>
      </c>
    </row>
    <row r="108" spans="1:10">
      <c r="A108">
        <v>45</v>
      </c>
      <c r="B108">
        <f t="shared" si="9"/>
        <v>364.323913043478</v>
      </c>
      <c r="C108">
        <f t="shared" si="10"/>
        <v>91.1739130434782</v>
      </c>
      <c r="D108">
        <v>0.45</v>
      </c>
      <c r="E108"/>
      <c r="G108">
        <v>45</v>
      </c>
      <c r="H108">
        <f t="shared" si="11"/>
        <v>281.715217391304</v>
      </c>
      <c r="I108">
        <f t="shared" si="12"/>
        <v>8.56521739130432</v>
      </c>
      <c r="J108">
        <v>0.64</v>
      </c>
    </row>
    <row r="109" spans="1:10">
      <c r="A109">
        <v>45.5</v>
      </c>
      <c r="B109">
        <f t="shared" si="9"/>
        <v>364.323913043478</v>
      </c>
      <c r="C109">
        <f t="shared" si="10"/>
        <v>91.1739130434782</v>
      </c>
      <c r="D109">
        <v>0.45</v>
      </c>
      <c r="E109"/>
      <c r="G109">
        <v>45.5</v>
      </c>
      <c r="H109">
        <f t="shared" si="11"/>
        <v>281.715217391304</v>
      </c>
      <c r="I109">
        <f t="shared" si="12"/>
        <v>8.56521739130432</v>
      </c>
      <c r="J109">
        <v>0.64</v>
      </c>
    </row>
    <row r="110" spans="1:10">
      <c r="A110">
        <v>46</v>
      </c>
      <c r="B110">
        <f t="shared" si="9"/>
        <v>364.323913043478</v>
      </c>
      <c r="C110">
        <f t="shared" si="10"/>
        <v>91.1739130434782</v>
      </c>
      <c r="D110">
        <v>0.45</v>
      </c>
      <c r="E110"/>
      <c r="G110">
        <v>46</v>
      </c>
      <c r="H110">
        <f t="shared" si="11"/>
        <v>281.715217391304</v>
      </c>
      <c r="I110">
        <f t="shared" si="12"/>
        <v>8.56521739130432</v>
      </c>
      <c r="J110">
        <v>0.64</v>
      </c>
    </row>
    <row r="111" spans="1:10">
      <c r="A111">
        <v>46.5</v>
      </c>
      <c r="B111">
        <f t="shared" si="9"/>
        <v>364.323913043478</v>
      </c>
      <c r="C111">
        <f t="shared" si="10"/>
        <v>91.1739130434782</v>
      </c>
      <c r="D111">
        <v>0.45</v>
      </c>
      <c r="E111"/>
      <c r="G111">
        <v>46.5</v>
      </c>
      <c r="H111">
        <f t="shared" si="11"/>
        <v>281.715217391304</v>
      </c>
      <c r="I111">
        <f t="shared" si="12"/>
        <v>8.56521739130432</v>
      </c>
      <c r="J111">
        <v>0.64</v>
      </c>
    </row>
    <row r="112" spans="1:10">
      <c r="A112">
        <v>47</v>
      </c>
      <c r="B112">
        <f t="shared" si="9"/>
        <v>364.323913043478</v>
      </c>
      <c r="C112">
        <f t="shared" si="10"/>
        <v>91.1739130434782</v>
      </c>
      <c r="D112">
        <v>0.45</v>
      </c>
      <c r="E112"/>
      <c r="G112">
        <v>47</v>
      </c>
      <c r="H112">
        <f t="shared" si="11"/>
        <v>281.715217391304</v>
      </c>
      <c r="I112">
        <f t="shared" si="12"/>
        <v>8.56521739130432</v>
      </c>
      <c r="J112">
        <v>0.64</v>
      </c>
    </row>
    <row r="113" spans="1:10">
      <c r="A113">
        <v>47.5</v>
      </c>
      <c r="B113">
        <f t="shared" si="9"/>
        <v>364.323913043478</v>
      </c>
      <c r="C113">
        <f t="shared" si="10"/>
        <v>91.1739130434782</v>
      </c>
      <c r="D113">
        <v>0.45</v>
      </c>
      <c r="E113"/>
      <c r="G113">
        <v>47.5</v>
      </c>
      <c r="H113">
        <f t="shared" si="11"/>
        <v>281.715217391304</v>
      </c>
      <c r="I113">
        <f t="shared" si="12"/>
        <v>8.56521739130432</v>
      </c>
      <c r="J113">
        <v>0.64</v>
      </c>
    </row>
    <row r="114" spans="1:10">
      <c r="A114">
        <v>48</v>
      </c>
      <c r="B114">
        <f t="shared" si="9"/>
        <v>364.323913043478</v>
      </c>
      <c r="C114">
        <f t="shared" si="10"/>
        <v>91.1739130434782</v>
      </c>
      <c r="D114">
        <v>0.45</v>
      </c>
      <c r="E114"/>
      <c r="G114">
        <v>48</v>
      </c>
      <c r="H114">
        <f t="shared" si="11"/>
        <v>281.715217391304</v>
      </c>
      <c r="I114">
        <f t="shared" si="12"/>
        <v>8.56521739130432</v>
      </c>
      <c r="J114">
        <v>0.64</v>
      </c>
    </row>
    <row r="115" spans="1:10">
      <c r="A115">
        <v>48.5</v>
      </c>
      <c r="B115">
        <f t="shared" ref="B115:B138" si="13">C115+273.15</f>
        <v>364.323913043478</v>
      </c>
      <c r="C115">
        <f t="shared" ref="C115:C138" si="14">(0.6597-D115)/0.0023</f>
        <v>91.1739130434782</v>
      </c>
      <c r="D115">
        <v>0.45</v>
      </c>
      <c r="E115"/>
      <c r="G115">
        <v>48.5</v>
      </c>
      <c r="H115">
        <f t="shared" ref="H115:H138" si="15">I115+273.15</f>
        <v>281.715217391304</v>
      </c>
      <c r="I115">
        <f t="shared" ref="I115:I138" si="16">(0.6597-J115)/0.0023</f>
        <v>8.56521739130432</v>
      </c>
      <c r="J115">
        <v>0.64</v>
      </c>
    </row>
    <row r="116" spans="1:10">
      <c r="A116">
        <v>49</v>
      </c>
      <c r="B116">
        <f t="shared" si="13"/>
        <v>364.323913043478</v>
      </c>
      <c r="C116">
        <f t="shared" si="14"/>
        <v>91.1739130434782</v>
      </c>
      <c r="D116">
        <v>0.45</v>
      </c>
      <c r="E116"/>
      <c r="G116">
        <v>49</v>
      </c>
      <c r="H116">
        <f t="shared" si="15"/>
        <v>277.367391304348</v>
      </c>
      <c r="I116">
        <f t="shared" si="16"/>
        <v>4.2173913043478</v>
      </c>
      <c r="J116">
        <v>0.65</v>
      </c>
    </row>
    <row r="117" spans="1:10">
      <c r="A117">
        <v>49.6</v>
      </c>
      <c r="B117">
        <f t="shared" si="13"/>
        <v>364.323913043478</v>
      </c>
      <c r="C117">
        <f t="shared" si="14"/>
        <v>91.1739130434782</v>
      </c>
      <c r="D117">
        <v>0.45</v>
      </c>
      <c r="E117"/>
      <c r="G117">
        <v>49.6</v>
      </c>
      <c r="H117">
        <f t="shared" si="15"/>
        <v>281.715217391304</v>
      </c>
      <c r="I117">
        <f t="shared" si="16"/>
        <v>8.56521739130432</v>
      </c>
      <c r="J117">
        <v>0.64</v>
      </c>
    </row>
    <row r="118" spans="1:10">
      <c r="A118">
        <v>50.1</v>
      </c>
      <c r="B118">
        <f t="shared" si="13"/>
        <v>364.323913043478</v>
      </c>
      <c r="C118">
        <f t="shared" si="14"/>
        <v>91.1739130434782</v>
      </c>
      <c r="D118">
        <v>0.45</v>
      </c>
      <c r="E118"/>
      <c r="G118">
        <v>50.1</v>
      </c>
      <c r="H118">
        <f t="shared" si="15"/>
        <v>281.715217391304</v>
      </c>
      <c r="I118">
        <f t="shared" si="16"/>
        <v>8.56521739130432</v>
      </c>
      <c r="J118">
        <v>0.64</v>
      </c>
    </row>
    <row r="119" spans="1:10">
      <c r="A119">
        <v>50.6</v>
      </c>
      <c r="B119">
        <f t="shared" si="13"/>
        <v>364.323913043478</v>
      </c>
      <c r="C119">
        <f t="shared" si="14"/>
        <v>91.1739130434782</v>
      </c>
      <c r="D119">
        <v>0.45</v>
      </c>
      <c r="E119"/>
      <c r="G119">
        <v>50.6</v>
      </c>
      <c r="H119">
        <f t="shared" si="15"/>
        <v>281.715217391304</v>
      </c>
      <c r="I119">
        <f t="shared" si="16"/>
        <v>8.56521739130432</v>
      </c>
      <c r="J119">
        <v>0.64</v>
      </c>
    </row>
    <row r="120" spans="1:10">
      <c r="A120">
        <v>51.1</v>
      </c>
      <c r="B120">
        <f t="shared" si="13"/>
        <v>364.323913043478</v>
      </c>
      <c r="C120">
        <f t="shared" si="14"/>
        <v>91.1739130434782</v>
      </c>
      <c r="D120">
        <v>0.45</v>
      </c>
      <c r="E120"/>
      <c r="G120">
        <v>51.1</v>
      </c>
      <c r="H120">
        <f t="shared" si="15"/>
        <v>281.715217391304</v>
      </c>
      <c r="I120">
        <f t="shared" si="16"/>
        <v>8.56521739130432</v>
      </c>
      <c r="J120">
        <v>0.64</v>
      </c>
    </row>
    <row r="121" spans="1:10">
      <c r="A121">
        <v>51.6</v>
      </c>
      <c r="B121">
        <f t="shared" si="13"/>
        <v>364.323913043478</v>
      </c>
      <c r="C121">
        <f t="shared" si="14"/>
        <v>91.1739130434782</v>
      </c>
      <c r="D121">
        <v>0.45</v>
      </c>
      <c r="E121"/>
      <c r="G121">
        <v>51.6</v>
      </c>
      <c r="H121">
        <f t="shared" si="15"/>
        <v>281.715217391304</v>
      </c>
      <c r="I121">
        <f t="shared" si="16"/>
        <v>8.56521739130432</v>
      </c>
      <c r="J121">
        <v>0.64</v>
      </c>
    </row>
    <row r="122" spans="1:10">
      <c r="A122">
        <v>52.1</v>
      </c>
      <c r="B122">
        <f t="shared" si="13"/>
        <v>364.323913043478</v>
      </c>
      <c r="C122">
        <f t="shared" si="14"/>
        <v>91.1739130434782</v>
      </c>
      <c r="D122">
        <v>0.45</v>
      </c>
      <c r="E122"/>
      <c r="G122">
        <v>52.1</v>
      </c>
      <c r="H122">
        <f t="shared" si="15"/>
        <v>277.367391304348</v>
      </c>
      <c r="I122">
        <f t="shared" si="16"/>
        <v>4.2173913043478</v>
      </c>
      <c r="J122">
        <v>0.65</v>
      </c>
    </row>
    <row r="123" spans="1:10">
      <c r="A123">
        <v>52.6</v>
      </c>
      <c r="B123">
        <f t="shared" si="13"/>
        <v>364.323913043478</v>
      </c>
      <c r="C123">
        <f t="shared" si="14"/>
        <v>91.1739130434782</v>
      </c>
      <c r="D123">
        <v>0.45</v>
      </c>
      <c r="E123"/>
      <c r="G123">
        <v>52.6</v>
      </c>
      <c r="H123">
        <f t="shared" si="15"/>
        <v>281.715217391304</v>
      </c>
      <c r="I123">
        <f t="shared" si="16"/>
        <v>8.56521739130432</v>
      </c>
      <c r="J123">
        <v>0.64</v>
      </c>
    </row>
    <row r="124" spans="1:10">
      <c r="A124">
        <v>53.1</v>
      </c>
      <c r="B124">
        <f t="shared" si="13"/>
        <v>364.323913043478</v>
      </c>
      <c r="C124">
        <f t="shared" si="14"/>
        <v>91.1739130434782</v>
      </c>
      <c r="D124">
        <v>0.45</v>
      </c>
      <c r="E124"/>
      <c r="G124">
        <v>53.1</v>
      </c>
      <c r="H124">
        <f t="shared" si="15"/>
        <v>277.367391304348</v>
      </c>
      <c r="I124">
        <f t="shared" si="16"/>
        <v>4.2173913043478</v>
      </c>
      <c r="J124">
        <v>0.65</v>
      </c>
    </row>
    <row r="125" spans="1:10">
      <c r="A125">
        <v>53.6</v>
      </c>
      <c r="B125">
        <f t="shared" si="13"/>
        <v>364.323913043478</v>
      </c>
      <c r="C125">
        <f t="shared" si="14"/>
        <v>91.1739130434782</v>
      </c>
      <c r="D125">
        <v>0.45</v>
      </c>
      <c r="E125"/>
      <c r="G125">
        <v>53.6</v>
      </c>
      <c r="H125">
        <f t="shared" si="15"/>
        <v>277.367391304348</v>
      </c>
      <c r="I125">
        <f t="shared" si="16"/>
        <v>4.2173913043478</v>
      </c>
      <c r="J125">
        <v>0.65</v>
      </c>
    </row>
    <row r="126" spans="1:10">
      <c r="A126">
        <v>54.1</v>
      </c>
      <c r="B126">
        <f t="shared" si="13"/>
        <v>364.323913043478</v>
      </c>
      <c r="C126">
        <f t="shared" si="14"/>
        <v>91.1739130434782</v>
      </c>
      <c r="D126">
        <v>0.45</v>
      </c>
      <c r="E126"/>
      <c r="G126">
        <v>54.1</v>
      </c>
      <c r="H126">
        <f t="shared" si="15"/>
        <v>281.715217391304</v>
      </c>
      <c r="I126">
        <f t="shared" si="16"/>
        <v>8.56521739130432</v>
      </c>
      <c r="J126">
        <v>0.64</v>
      </c>
    </row>
    <row r="127" spans="1:10">
      <c r="A127">
        <v>54.6</v>
      </c>
      <c r="B127">
        <f t="shared" si="13"/>
        <v>364.323913043478</v>
      </c>
      <c r="C127">
        <f t="shared" si="14"/>
        <v>91.1739130434782</v>
      </c>
      <c r="D127">
        <v>0.45</v>
      </c>
      <c r="E127"/>
      <c r="G127">
        <v>54.6</v>
      </c>
      <c r="H127">
        <f t="shared" si="15"/>
        <v>281.715217391304</v>
      </c>
      <c r="I127">
        <f t="shared" si="16"/>
        <v>8.56521739130432</v>
      </c>
      <c r="J127">
        <v>0.64</v>
      </c>
    </row>
    <row r="128" spans="1:10">
      <c r="A128">
        <v>55.1</v>
      </c>
      <c r="B128">
        <f t="shared" si="13"/>
        <v>364.323913043478</v>
      </c>
      <c r="C128">
        <f t="shared" si="14"/>
        <v>91.1739130434782</v>
      </c>
      <c r="D128">
        <v>0.45</v>
      </c>
      <c r="E128"/>
      <c r="G128">
        <v>55.1</v>
      </c>
      <c r="H128">
        <f t="shared" si="15"/>
        <v>281.715217391304</v>
      </c>
      <c r="I128">
        <f t="shared" si="16"/>
        <v>8.56521739130432</v>
      </c>
      <c r="J128">
        <v>0.64</v>
      </c>
    </row>
    <row r="129" spans="1:10">
      <c r="A129">
        <v>55.6</v>
      </c>
      <c r="B129">
        <f t="shared" si="13"/>
        <v>364.323913043478</v>
      </c>
      <c r="C129">
        <f t="shared" si="14"/>
        <v>91.1739130434782</v>
      </c>
      <c r="D129">
        <v>0.45</v>
      </c>
      <c r="E129"/>
      <c r="G129">
        <v>55.6</v>
      </c>
      <c r="H129">
        <f t="shared" si="15"/>
        <v>281.715217391304</v>
      </c>
      <c r="I129">
        <f t="shared" si="16"/>
        <v>8.56521739130432</v>
      </c>
      <c r="J129">
        <v>0.64</v>
      </c>
    </row>
    <row r="130" spans="1:10">
      <c r="A130">
        <v>56.1</v>
      </c>
      <c r="B130">
        <f t="shared" si="13"/>
        <v>364.323913043478</v>
      </c>
      <c r="C130">
        <f t="shared" si="14"/>
        <v>91.1739130434782</v>
      </c>
      <c r="D130">
        <v>0.45</v>
      </c>
      <c r="E130"/>
      <c r="G130">
        <v>56.1</v>
      </c>
      <c r="H130">
        <f t="shared" si="15"/>
        <v>281.715217391304</v>
      </c>
      <c r="I130">
        <f t="shared" si="16"/>
        <v>8.56521739130432</v>
      </c>
      <c r="J130">
        <v>0.64</v>
      </c>
    </row>
    <row r="131" spans="1:10">
      <c r="A131">
        <v>56.6</v>
      </c>
      <c r="B131">
        <f t="shared" si="13"/>
        <v>364.323913043478</v>
      </c>
      <c r="C131">
        <f t="shared" si="14"/>
        <v>91.1739130434782</v>
      </c>
      <c r="D131">
        <v>0.45</v>
      </c>
      <c r="E131"/>
      <c r="G131">
        <v>56.6</v>
      </c>
      <c r="H131">
        <f t="shared" si="15"/>
        <v>281.715217391304</v>
      </c>
      <c r="I131">
        <f t="shared" si="16"/>
        <v>8.56521739130432</v>
      </c>
      <c r="J131">
        <v>0.64</v>
      </c>
    </row>
    <row r="132" spans="1:10">
      <c r="A132">
        <v>57.1</v>
      </c>
      <c r="B132">
        <f t="shared" si="13"/>
        <v>364.323913043478</v>
      </c>
      <c r="C132">
        <f t="shared" si="14"/>
        <v>91.1739130434782</v>
      </c>
      <c r="D132">
        <v>0.45</v>
      </c>
      <c r="E132"/>
      <c r="G132">
        <v>57.1</v>
      </c>
      <c r="H132">
        <f t="shared" si="15"/>
        <v>277.367391304348</v>
      </c>
      <c r="I132">
        <f t="shared" si="16"/>
        <v>4.2173913043478</v>
      </c>
      <c r="J132">
        <v>0.65</v>
      </c>
    </row>
    <row r="133" spans="1:10">
      <c r="A133">
        <v>57.6</v>
      </c>
      <c r="B133">
        <f t="shared" si="13"/>
        <v>364.323913043478</v>
      </c>
      <c r="C133">
        <f t="shared" si="14"/>
        <v>91.1739130434782</v>
      </c>
      <c r="D133">
        <v>0.45</v>
      </c>
      <c r="E133"/>
      <c r="G133">
        <v>57.6</v>
      </c>
      <c r="H133">
        <f t="shared" si="15"/>
        <v>281.715217391304</v>
      </c>
      <c r="I133">
        <f t="shared" si="16"/>
        <v>8.56521739130432</v>
      </c>
      <c r="J133">
        <v>0.64</v>
      </c>
    </row>
    <row r="134" spans="1:10">
      <c r="A134">
        <v>58.1</v>
      </c>
      <c r="B134">
        <f t="shared" si="13"/>
        <v>364.323913043478</v>
      </c>
      <c r="C134">
        <f t="shared" si="14"/>
        <v>91.1739130434782</v>
      </c>
      <c r="D134">
        <v>0.45</v>
      </c>
      <c r="E134"/>
      <c r="G134">
        <v>58.1</v>
      </c>
      <c r="H134">
        <f t="shared" si="15"/>
        <v>281.715217391304</v>
      </c>
      <c r="I134">
        <f t="shared" si="16"/>
        <v>8.56521739130432</v>
      </c>
      <c r="J134">
        <v>0.64</v>
      </c>
    </row>
    <row r="135" spans="1:10">
      <c r="A135">
        <v>58.6</v>
      </c>
      <c r="B135">
        <f t="shared" si="13"/>
        <v>364.323913043478</v>
      </c>
      <c r="C135">
        <f t="shared" si="14"/>
        <v>91.1739130434782</v>
      </c>
      <c r="D135">
        <v>0.45</v>
      </c>
      <c r="E135"/>
      <c r="G135">
        <v>58.6</v>
      </c>
      <c r="H135">
        <f t="shared" si="15"/>
        <v>281.715217391304</v>
      </c>
      <c r="I135">
        <f t="shared" si="16"/>
        <v>8.56521739130432</v>
      </c>
      <c r="J135">
        <v>0.64</v>
      </c>
    </row>
    <row r="136" spans="1:10">
      <c r="A136">
        <v>59.1</v>
      </c>
      <c r="B136">
        <f t="shared" si="13"/>
        <v>364.323913043478</v>
      </c>
      <c r="C136">
        <f t="shared" si="14"/>
        <v>91.1739130434782</v>
      </c>
      <c r="D136">
        <v>0.45</v>
      </c>
      <c r="E136"/>
      <c r="G136">
        <v>59.1</v>
      </c>
      <c r="H136">
        <f t="shared" si="15"/>
        <v>281.715217391304</v>
      </c>
      <c r="I136">
        <f t="shared" si="16"/>
        <v>8.56521739130432</v>
      </c>
      <c r="J136">
        <v>0.64</v>
      </c>
    </row>
    <row r="137" spans="1:10">
      <c r="A137">
        <v>59.6</v>
      </c>
      <c r="B137">
        <f t="shared" si="13"/>
        <v>364.323913043478</v>
      </c>
      <c r="C137">
        <f t="shared" si="14"/>
        <v>91.1739130434782</v>
      </c>
      <c r="D137">
        <v>0.45</v>
      </c>
      <c r="E137"/>
      <c r="G137">
        <v>59.6</v>
      </c>
      <c r="H137">
        <f t="shared" si="15"/>
        <v>281.715217391304</v>
      </c>
      <c r="I137">
        <f t="shared" si="16"/>
        <v>8.56521739130432</v>
      </c>
      <c r="J137">
        <v>0.64</v>
      </c>
    </row>
    <row r="138" spans="1:10">
      <c r="A138">
        <v>60.1</v>
      </c>
      <c r="B138">
        <f t="shared" si="13"/>
        <v>364.323913043478</v>
      </c>
      <c r="C138">
        <f t="shared" si="14"/>
        <v>91.1739130434782</v>
      </c>
      <c r="D138">
        <v>0.45</v>
      </c>
      <c r="E138"/>
      <c r="G138">
        <v>60.1</v>
      </c>
      <c r="H138">
        <f t="shared" si="15"/>
        <v>281.715217391304</v>
      </c>
      <c r="I138">
        <f t="shared" si="16"/>
        <v>8.56521739130432</v>
      </c>
      <c r="J138">
        <v>0.64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7"/>
  <sheetViews>
    <sheetView tabSelected="1" topLeftCell="A16" workbookViewId="0">
      <selection activeCell="F21" sqref="F21"/>
    </sheetView>
  </sheetViews>
  <sheetFormatPr defaultColWidth="11" defaultRowHeight="15"/>
  <cols>
    <col min="2" max="2" width="12.8571428571429"/>
    <col min="3" max="3" width="16.2857142857143"/>
    <col min="4" max="4" width="14"/>
    <col min="5" max="5" width="12.8571428571429"/>
    <col min="6" max="6" width="11.7142857142857"/>
    <col min="8" max="8" width="12.8571428571429"/>
    <col min="9" max="9" width="14"/>
    <col min="10" max="10" width="12.4285714285714" customWidth="1"/>
    <col min="12" max="12" width="14"/>
    <col min="13" max="14" width="12.8571428571429"/>
  </cols>
  <sheetData>
    <row r="1" ht="15.75" spans="1:3">
      <c r="A1" t="s">
        <v>0</v>
      </c>
      <c r="B1" t="s">
        <v>1</v>
      </c>
      <c r="C1" t="s">
        <v>2</v>
      </c>
    </row>
    <row r="2" ht="15.75" spans="1:3">
      <c r="A2" s="1">
        <v>90</v>
      </c>
      <c r="B2">
        <v>134</v>
      </c>
      <c r="C2" s="2">
        <v>0.48</v>
      </c>
    </row>
    <row r="3" ht="15.75" spans="1:3">
      <c r="A3" s="1">
        <v>84</v>
      </c>
      <c r="B3">
        <v>126</v>
      </c>
      <c r="C3" s="2">
        <v>0.49</v>
      </c>
    </row>
    <row r="4" ht="15.75" spans="1:3">
      <c r="A4" s="1">
        <v>79</v>
      </c>
      <c r="B4">
        <v>115</v>
      </c>
      <c r="C4" s="2">
        <v>0.5</v>
      </c>
    </row>
    <row r="5" ht="15.75" spans="1:3">
      <c r="A5" s="1">
        <v>75</v>
      </c>
      <c r="B5">
        <v>107</v>
      </c>
      <c r="C5" s="2">
        <v>0.51</v>
      </c>
    </row>
    <row r="6" ht="15.75" spans="1:3">
      <c r="A6" s="1">
        <v>71</v>
      </c>
      <c r="B6">
        <v>94</v>
      </c>
      <c r="C6" s="2">
        <v>0.52</v>
      </c>
    </row>
    <row r="7" spans="1:3">
      <c r="A7" s="1">
        <v>62</v>
      </c>
      <c r="B7">
        <v>93</v>
      </c>
      <c r="C7" s="2">
        <v>0.53</v>
      </c>
    </row>
    <row r="8" ht="15.75" spans="1:3">
      <c r="A8" s="1">
        <v>59</v>
      </c>
      <c r="C8" s="2">
        <v>0.54</v>
      </c>
    </row>
    <row r="9" ht="15.75" spans="1:3">
      <c r="A9" s="1">
        <v>56</v>
      </c>
      <c r="C9" s="2">
        <v>0.55</v>
      </c>
    </row>
    <row r="10" spans="1:3">
      <c r="A10">
        <v>1</v>
      </c>
      <c r="C10">
        <v>0.66</v>
      </c>
    </row>
    <row r="11" spans="1:3">
      <c r="A11">
        <v>20</v>
      </c>
      <c r="C11">
        <v>0.62</v>
      </c>
    </row>
    <row r="16" spans="1:7">
      <c r="A16" t="s">
        <v>3</v>
      </c>
      <c r="G16" t="s">
        <v>4</v>
      </c>
    </row>
    <row r="17" ht="15.75" spans="1:10">
      <c r="A17" t="s">
        <v>5</v>
      </c>
      <c r="B17" t="s">
        <v>6</v>
      </c>
      <c r="C17" t="s">
        <v>7</v>
      </c>
      <c r="D17" t="s">
        <v>8</v>
      </c>
      <c r="G17" t="s">
        <v>5</v>
      </c>
      <c r="H17" t="s">
        <v>6</v>
      </c>
      <c r="I17" t="s">
        <v>7</v>
      </c>
      <c r="J17" t="s">
        <v>8</v>
      </c>
    </row>
    <row r="18" ht="15.75" spans="1:10">
      <c r="A18" s="1">
        <v>0</v>
      </c>
      <c r="B18">
        <f>C18+273.15</f>
        <v>278.7</v>
      </c>
      <c r="C18">
        <f>(0.6611-D18)/0.002</f>
        <v>5.55</v>
      </c>
      <c r="D18">
        <v>0.65</v>
      </c>
      <c r="G18" s="1">
        <v>0</v>
      </c>
      <c r="H18">
        <f>I18+273.15</f>
        <v>363.7</v>
      </c>
      <c r="I18">
        <f>(0.6611-J18)/0.002</f>
        <v>90.55</v>
      </c>
      <c r="J18">
        <v>0.48</v>
      </c>
    </row>
    <row r="19" ht="15.75" spans="1:10">
      <c r="A19" s="1">
        <v>0.5</v>
      </c>
      <c r="B19">
        <f>C19+273.15</f>
        <v>278.7</v>
      </c>
      <c r="C19">
        <f t="shared" ref="C19:C44" si="0">(0.6611-D19)/0.002</f>
        <v>5.55</v>
      </c>
      <c r="D19">
        <v>0.65</v>
      </c>
      <c r="G19" s="1">
        <v>0.5</v>
      </c>
      <c r="H19">
        <f t="shared" ref="H19:H45" si="1">I19+273.15</f>
        <v>363.7</v>
      </c>
      <c r="I19">
        <f t="shared" ref="I19:I42" si="2">(0.6611-J19)/0.002</f>
        <v>90.55</v>
      </c>
      <c r="J19">
        <v>0.48</v>
      </c>
    </row>
    <row r="20" ht="15.75" spans="1:10">
      <c r="A20" s="1">
        <v>1</v>
      </c>
      <c r="B20">
        <f>C20+273.15</f>
        <v>278.7</v>
      </c>
      <c r="C20">
        <f t="shared" si="0"/>
        <v>5.55</v>
      </c>
      <c r="D20" s="2">
        <v>0.65</v>
      </c>
      <c r="G20" s="1">
        <v>1</v>
      </c>
      <c r="H20">
        <f t="shared" si="1"/>
        <v>363.7</v>
      </c>
      <c r="I20">
        <f t="shared" si="2"/>
        <v>90.55</v>
      </c>
      <c r="J20">
        <v>0.48</v>
      </c>
    </row>
    <row r="21" ht="15.75" spans="1:10">
      <c r="A21" s="1">
        <v>1.501</v>
      </c>
      <c r="B21">
        <f>C21+273.15</f>
        <v>283.7</v>
      </c>
      <c r="C21">
        <f t="shared" si="0"/>
        <v>10.55</v>
      </c>
      <c r="D21" s="2">
        <v>0.64</v>
      </c>
      <c r="G21" s="1">
        <v>1.501</v>
      </c>
      <c r="H21">
        <f t="shared" si="1"/>
        <v>353.7</v>
      </c>
      <c r="I21">
        <f t="shared" si="2"/>
        <v>80.55</v>
      </c>
      <c r="J21">
        <v>0.5</v>
      </c>
    </row>
    <row r="22" ht="15.75" spans="1:10">
      <c r="A22" s="1">
        <v>2.001</v>
      </c>
      <c r="B22">
        <f>C22+273.15</f>
        <v>288.7</v>
      </c>
      <c r="C22">
        <f t="shared" si="0"/>
        <v>15.55</v>
      </c>
      <c r="D22" s="2">
        <v>0.63</v>
      </c>
      <c r="G22" s="1">
        <v>2.001</v>
      </c>
      <c r="H22">
        <f t="shared" si="1"/>
        <v>343.7</v>
      </c>
      <c r="I22">
        <f t="shared" si="2"/>
        <v>70.55</v>
      </c>
      <c r="J22">
        <v>0.52</v>
      </c>
    </row>
    <row r="23" ht="15.75" spans="1:10">
      <c r="A23" s="1">
        <v>2.502</v>
      </c>
      <c r="B23">
        <f>C23+273.15</f>
        <v>293.7</v>
      </c>
      <c r="C23">
        <f t="shared" si="0"/>
        <v>20.55</v>
      </c>
      <c r="D23">
        <v>0.62</v>
      </c>
      <c r="G23" s="1">
        <v>2.502</v>
      </c>
      <c r="H23">
        <f t="shared" si="1"/>
        <v>333.7</v>
      </c>
      <c r="I23">
        <f t="shared" si="2"/>
        <v>60.55</v>
      </c>
      <c r="J23">
        <v>0.54</v>
      </c>
    </row>
    <row r="24" ht="15.75" spans="1:10">
      <c r="A24" s="1">
        <v>3.003</v>
      </c>
      <c r="B24">
        <f>C24+273.15</f>
        <v>298.7</v>
      </c>
      <c r="C24">
        <f t="shared" si="0"/>
        <v>25.55</v>
      </c>
      <c r="D24" s="2">
        <v>0.61</v>
      </c>
      <c r="G24" s="1">
        <v>3.003</v>
      </c>
      <c r="H24">
        <f t="shared" si="1"/>
        <v>323.7</v>
      </c>
      <c r="I24">
        <f t="shared" si="2"/>
        <v>50.55</v>
      </c>
      <c r="J24">
        <v>0.56</v>
      </c>
    </row>
    <row r="25" ht="15.75" spans="1:10">
      <c r="A25" s="1">
        <v>3.504</v>
      </c>
      <c r="B25">
        <f>C25+273.15</f>
        <v>303.7</v>
      </c>
      <c r="C25">
        <f t="shared" si="0"/>
        <v>30.55</v>
      </c>
      <c r="D25" s="2">
        <v>0.6</v>
      </c>
      <c r="G25" s="1">
        <v>3.504</v>
      </c>
      <c r="H25">
        <f t="shared" si="1"/>
        <v>313.7</v>
      </c>
      <c r="I25">
        <f t="shared" si="2"/>
        <v>40.55</v>
      </c>
      <c r="J25">
        <v>0.58</v>
      </c>
    </row>
    <row r="26" ht="15.75" spans="1:10">
      <c r="A26" s="1">
        <v>4.505</v>
      </c>
      <c r="B26">
        <f>C26+273.15</f>
        <v>308.7</v>
      </c>
      <c r="C26">
        <f t="shared" si="0"/>
        <v>35.55</v>
      </c>
      <c r="D26" s="2">
        <v>0.59</v>
      </c>
      <c r="G26" s="1">
        <v>4.505</v>
      </c>
      <c r="H26">
        <f t="shared" si="1"/>
        <v>303.7</v>
      </c>
      <c r="I26">
        <f t="shared" si="2"/>
        <v>30.55</v>
      </c>
      <c r="J26">
        <v>0.6</v>
      </c>
    </row>
    <row r="27" ht="15.75" spans="1:10">
      <c r="A27" s="1">
        <v>5.005</v>
      </c>
      <c r="B27">
        <f>C27+273.15</f>
        <v>313.7</v>
      </c>
      <c r="C27">
        <f t="shared" si="0"/>
        <v>40.55</v>
      </c>
      <c r="D27" s="2">
        <v>0.58</v>
      </c>
      <c r="G27" s="1">
        <v>5.005</v>
      </c>
      <c r="H27">
        <f t="shared" si="1"/>
        <v>293.7</v>
      </c>
      <c r="I27">
        <f t="shared" si="2"/>
        <v>20.55</v>
      </c>
      <c r="J27">
        <v>0.62</v>
      </c>
    </row>
    <row r="28" ht="15.75" spans="1:10">
      <c r="A28" s="1">
        <v>6.006</v>
      </c>
      <c r="B28">
        <f>C28+273.15</f>
        <v>318.7</v>
      </c>
      <c r="C28">
        <f t="shared" si="0"/>
        <v>45.55</v>
      </c>
      <c r="D28" s="2">
        <v>0.57</v>
      </c>
      <c r="G28" s="1">
        <v>5.506</v>
      </c>
      <c r="H28">
        <f t="shared" si="1"/>
        <v>288.7</v>
      </c>
      <c r="I28">
        <f t="shared" si="2"/>
        <v>15.55</v>
      </c>
      <c r="J28">
        <v>0.63</v>
      </c>
    </row>
    <row r="29" ht="15.75" spans="1:10">
      <c r="A29" s="1">
        <v>6.507</v>
      </c>
      <c r="B29">
        <f>C29+273.15</f>
        <v>323.7</v>
      </c>
      <c r="C29">
        <f t="shared" si="0"/>
        <v>50.55</v>
      </c>
      <c r="D29">
        <v>0.56</v>
      </c>
      <c r="G29" s="1">
        <v>6.006</v>
      </c>
      <c r="H29">
        <f t="shared" si="1"/>
        <v>288.7</v>
      </c>
      <c r="I29">
        <f t="shared" si="2"/>
        <v>15.55</v>
      </c>
      <c r="J29">
        <v>0.63</v>
      </c>
    </row>
    <row r="30" ht="15.75" spans="1:10">
      <c r="A30" s="1">
        <v>7.508</v>
      </c>
      <c r="B30">
        <f>C30+273.15</f>
        <v>328.7</v>
      </c>
      <c r="C30">
        <f t="shared" si="0"/>
        <v>55.55</v>
      </c>
      <c r="D30" s="2">
        <v>0.55</v>
      </c>
      <c r="G30" s="1">
        <v>6.507</v>
      </c>
      <c r="H30">
        <f t="shared" si="1"/>
        <v>288.7</v>
      </c>
      <c r="I30">
        <f t="shared" si="2"/>
        <v>15.55</v>
      </c>
      <c r="J30">
        <v>0.63</v>
      </c>
    </row>
    <row r="31" ht="15.75" spans="1:10">
      <c r="A31">
        <v>8</v>
      </c>
      <c r="B31">
        <f t="shared" ref="B31:B36" si="3">C31+273.15</f>
        <v>333.7</v>
      </c>
      <c r="C31">
        <f t="shared" si="0"/>
        <v>60.55</v>
      </c>
      <c r="D31" s="2">
        <v>0.54</v>
      </c>
      <c r="G31" s="1">
        <v>7.008</v>
      </c>
      <c r="H31">
        <f t="shared" si="1"/>
        <v>288.7</v>
      </c>
      <c r="I31">
        <f t="shared" si="2"/>
        <v>15.55</v>
      </c>
      <c r="J31">
        <v>0.63</v>
      </c>
    </row>
    <row r="32" ht="15.75" spans="1:10">
      <c r="A32">
        <v>9</v>
      </c>
      <c r="B32">
        <f t="shared" si="3"/>
        <v>338.7</v>
      </c>
      <c r="C32">
        <f t="shared" si="0"/>
        <v>65.55</v>
      </c>
      <c r="D32" s="2">
        <v>0.53</v>
      </c>
      <c r="G32" s="1">
        <v>7.5</v>
      </c>
      <c r="H32">
        <f t="shared" si="1"/>
        <v>283.7</v>
      </c>
      <c r="I32">
        <f t="shared" si="2"/>
        <v>10.55</v>
      </c>
      <c r="J32">
        <v>0.64</v>
      </c>
    </row>
    <row r="33" ht="15.75" spans="1:10">
      <c r="A33" s="1">
        <v>9.51</v>
      </c>
      <c r="B33">
        <f t="shared" si="3"/>
        <v>343.7</v>
      </c>
      <c r="C33">
        <f t="shared" si="0"/>
        <v>70.55</v>
      </c>
      <c r="D33" s="2">
        <v>0.52</v>
      </c>
      <c r="G33" s="1">
        <v>8</v>
      </c>
      <c r="H33">
        <f t="shared" si="1"/>
        <v>283.7</v>
      </c>
      <c r="I33">
        <f t="shared" si="2"/>
        <v>10.55</v>
      </c>
      <c r="J33">
        <v>0.64</v>
      </c>
    </row>
    <row r="34" ht="15.75" spans="1:10">
      <c r="A34">
        <v>10</v>
      </c>
      <c r="B34">
        <f t="shared" si="3"/>
        <v>348.7</v>
      </c>
      <c r="C34">
        <f t="shared" si="0"/>
        <v>75.55</v>
      </c>
      <c r="D34" s="2">
        <v>0.51</v>
      </c>
      <c r="G34" s="1">
        <v>8.5</v>
      </c>
      <c r="H34">
        <f t="shared" si="1"/>
        <v>283.7</v>
      </c>
      <c r="I34">
        <f t="shared" si="2"/>
        <v>10.55</v>
      </c>
      <c r="J34">
        <v>0.64</v>
      </c>
    </row>
    <row r="35" ht="15.75" spans="1:10">
      <c r="A35">
        <v>10.5</v>
      </c>
      <c r="B35">
        <f t="shared" si="3"/>
        <v>353.7</v>
      </c>
      <c r="C35">
        <f t="shared" si="0"/>
        <v>80.55</v>
      </c>
      <c r="D35" s="2">
        <v>0.5</v>
      </c>
      <c r="G35">
        <v>9</v>
      </c>
      <c r="H35">
        <f t="shared" si="1"/>
        <v>283.7</v>
      </c>
      <c r="I35">
        <f t="shared" si="2"/>
        <v>10.55</v>
      </c>
      <c r="J35">
        <v>0.64</v>
      </c>
    </row>
    <row r="36" ht="15.75" spans="1:10">
      <c r="A36">
        <v>11</v>
      </c>
      <c r="B36">
        <f t="shared" si="3"/>
        <v>353.7</v>
      </c>
      <c r="C36">
        <f t="shared" si="0"/>
        <v>80.55</v>
      </c>
      <c r="D36">
        <v>0.5</v>
      </c>
      <c r="G36" s="1">
        <v>9.5</v>
      </c>
      <c r="H36">
        <f t="shared" si="1"/>
        <v>283.7</v>
      </c>
      <c r="I36">
        <f t="shared" si="2"/>
        <v>10.55</v>
      </c>
      <c r="J36">
        <v>0.64</v>
      </c>
    </row>
    <row r="37" ht="15.75" spans="1:10">
      <c r="A37" s="1">
        <v>11.513</v>
      </c>
      <c r="B37">
        <f>C37+273.15</f>
        <v>358.7</v>
      </c>
      <c r="C37">
        <f t="shared" si="0"/>
        <v>85.55</v>
      </c>
      <c r="D37">
        <v>0.49</v>
      </c>
      <c r="G37" s="1">
        <v>10</v>
      </c>
      <c r="H37">
        <f t="shared" si="1"/>
        <v>283.7</v>
      </c>
      <c r="I37">
        <f t="shared" si="2"/>
        <v>10.55</v>
      </c>
      <c r="J37">
        <v>0.64</v>
      </c>
    </row>
    <row r="38" ht="15.75" spans="1:10">
      <c r="A38" s="1">
        <v>12.014</v>
      </c>
      <c r="B38">
        <f>C38+273.15</f>
        <v>358.7</v>
      </c>
      <c r="C38">
        <f t="shared" si="0"/>
        <v>85.55</v>
      </c>
      <c r="D38">
        <v>0.49</v>
      </c>
      <c r="G38">
        <v>10.5</v>
      </c>
      <c r="H38">
        <f t="shared" si="1"/>
        <v>283.7</v>
      </c>
      <c r="I38">
        <f t="shared" si="2"/>
        <v>10.55</v>
      </c>
      <c r="J38">
        <v>0.64</v>
      </c>
    </row>
    <row r="39" ht="15.75" spans="1:10">
      <c r="A39" s="1">
        <v>12.515</v>
      </c>
      <c r="B39">
        <f>C39+273.15</f>
        <v>358.7</v>
      </c>
      <c r="C39">
        <f t="shared" si="0"/>
        <v>85.55</v>
      </c>
      <c r="D39" s="2">
        <v>0.49</v>
      </c>
      <c r="G39">
        <v>11</v>
      </c>
      <c r="H39">
        <f t="shared" si="1"/>
        <v>283.7</v>
      </c>
      <c r="I39">
        <f t="shared" si="2"/>
        <v>10.55</v>
      </c>
      <c r="J39">
        <v>0.64</v>
      </c>
    </row>
    <row r="40" ht="15.75" spans="1:10">
      <c r="A40" s="1">
        <v>13.016</v>
      </c>
      <c r="B40">
        <f>C40+273.15</f>
        <v>363.7</v>
      </c>
      <c r="C40">
        <f t="shared" si="0"/>
        <v>90.55</v>
      </c>
      <c r="D40" s="2">
        <v>0.48</v>
      </c>
      <c r="G40" s="1">
        <v>11.513</v>
      </c>
      <c r="H40">
        <f t="shared" si="1"/>
        <v>283.7</v>
      </c>
      <c r="I40">
        <f t="shared" si="2"/>
        <v>10.55</v>
      </c>
      <c r="J40">
        <v>0.64</v>
      </c>
    </row>
    <row r="41" ht="15.75" spans="1:10">
      <c r="A41" s="1">
        <v>13.516</v>
      </c>
      <c r="B41">
        <f>C41+273.15</f>
        <v>363.7</v>
      </c>
      <c r="C41">
        <f t="shared" si="0"/>
        <v>90.55</v>
      </c>
      <c r="D41" s="2">
        <v>0.48</v>
      </c>
      <c r="G41" s="1">
        <v>12.014</v>
      </c>
      <c r="H41">
        <f t="shared" si="1"/>
        <v>283.7</v>
      </c>
      <c r="I41">
        <f t="shared" si="2"/>
        <v>10.55</v>
      </c>
      <c r="J41">
        <v>0.64</v>
      </c>
    </row>
    <row r="42" ht="15.75" spans="1:10">
      <c r="A42" s="1">
        <v>14.017</v>
      </c>
      <c r="B42">
        <f>C42+273.15</f>
        <v>363.7</v>
      </c>
      <c r="C42">
        <f t="shared" si="0"/>
        <v>90.55</v>
      </c>
      <c r="D42" s="2">
        <v>0.48</v>
      </c>
      <c r="G42" s="1">
        <v>12.515</v>
      </c>
      <c r="H42">
        <f t="shared" si="1"/>
        <v>283.7</v>
      </c>
      <c r="I42">
        <f t="shared" si="2"/>
        <v>10.55</v>
      </c>
      <c r="J42">
        <v>0.64</v>
      </c>
    </row>
    <row r="43" ht="15.75" spans="1:7">
      <c r="A43">
        <v>14.5</v>
      </c>
      <c r="B43">
        <f>C43+273.15</f>
        <v>363.7</v>
      </c>
      <c r="C43">
        <f t="shared" si="0"/>
        <v>90.55</v>
      </c>
      <c r="D43" s="2">
        <v>0.48</v>
      </c>
      <c r="G43" s="1"/>
    </row>
    <row r="44" ht="15.75" spans="1:7">
      <c r="A44">
        <v>15</v>
      </c>
      <c r="B44">
        <f>C44+273.15</f>
        <v>363.7</v>
      </c>
      <c r="C44">
        <f t="shared" si="0"/>
        <v>90.55</v>
      </c>
      <c r="D44" s="2">
        <v>0.48</v>
      </c>
      <c r="G44" s="1"/>
    </row>
    <row r="45" ht="15.75" spans="1:7">
      <c r="A45">
        <v>15.5</v>
      </c>
      <c r="B45"/>
      <c r="C45">
        <f t="shared" ref="C45:C58" si="4">(0.6611-D45)/0.002</f>
        <v>90.55</v>
      </c>
      <c r="D45" s="2">
        <v>0.48</v>
      </c>
      <c r="G45" s="1"/>
    </row>
    <row r="46" ht="15.75" spans="1:4">
      <c r="A46">
        <v>16</v>
      </c>
      <c r="B46"/>
      <c r="C46">
        <f t="shared" si="4"/>
        <v>90.55</v>
      </c>
      <c r="D46" s="2">
        <v>0.48</v>
      </c>
    </row>
    <row r="47" ht="15.75" spans="1:4">
      <c r="A47">
        <v>16.5</v>
      </c>
      <c r="B47"/>
      <c r="C47">
        <f t="shared" si="4"/>
        <v>90.55</v>
      </c>
      <c r="D47" s="2">
        <v>0.48</v>
      </c>
    </row>
    <row r="48" ht="15.75" spans="1:4">
      <c r="A48">
        <v>17</v>
      </c>
      <c r="B48"/>
      <c r="C48">
        <f t="shared" si="4"/>
        <v>90.55</v>
      </c>
      <c r="D48" s="2">
        <v>0.48</v>
      </c>
    </row>
    <row r="49" ht="15.75" spans="1:4">
      <c r="A49">
        <v>17.5</v>
      </c>
      <c r="B49"/>
      <c r="C49">
        <f t="shared" si="4"/>
        <v>90.55</v>
      </c>
      <c r="D49" s="2">
        <v>0.48</v>
      </c>
    </row>
    <row r="50" ht="15.75" spans="1:4">
      <c r="A50">
        <v>18</v>
      </c>
      <c r="B50"/>
      <c r="C50">
        <f t="shared" si="4"/>
        <v>90.55</v>
      </c>
      <c r="D50" s="2">
        <v>0.48</v>
      </c>
    </row>
    <row r="51" ht="15.75" spans="1:4">
      <c r="A51">
        <v>18.5</v>
      </c>
      <c r="B51"/>
      <c r="C51">
        <f t="shared" si="4"/>
        <v>90.55</v>
      </c>
      <c r="D51" s="2">
        <v>0.48</v>
      </c>
    </row>
    <row r="52" ht="15.75" spans="1:4">
      <c r="A52">
        <v>19</v>
      </c>
      <c r="B52"/>
      <c r="C52">
        <f t="shared" si="4"/>
        <v>90.55</v>
      </c>
      <c r="D52" s="2">
        <v>0.48</v>
      </c>
    </row>
    <row r="53" ht="15.75" spans="1:4">
      <c r="A53">
        <v>19.5</v>
      </c>
      <c r="B53"/>
      <c r="C53">
        <f t="shared" si="4"/>
        <v>90.55</v>
      </c>
      <c r="D53" s="2">
        <v>0.48</v>
      </c>
    </row>
    <row r="54" ht="15.75" spans="1:4">
      <c r="A54">
        <v>20</v>
      </c>
      <c r="B54"/>
      <c r="C54">
        <f t="shared" si="4"/>
        <v>90.55</v>
      </c>
      <c r="D54" s="2">
        <v>0.48</v>
      </c>
    </row>
    <row r="55" ht="15.75" spans="1:4">
      <c r="A55">
        <v>20.5</v>
      </c>
      <c r="B55"/>
      <c r="C55">
        <f t="shared" si="4"/>
        <v>90.55</v>
      </c>
      <c r="D55" s="2">
        <v>0.48</v>
      </c>
    </row>
    <row r="56" ht="15.75" spans="1:4">
      <c r="A56">
        <v>21</v>
      </c>
      <c r="B56"/>
      <c r="C56">
        <f t="shared" si="4"/>
        <v>90.55</v>
      </c>
      <c r="D56" s="2">
        <v>0.48</v>
      </c>
    </row>
    <row r="57" ht="15.75" spans="1:4">
      <c r="A57">
        <v>21.5</v>
      </c>
      <c r="B57"/>
      <c r="C57">
        <f t="shared" si="4"/>
        <v>90.55</v>
      </c>
      <c r="D57" s="2">
        <v>0.48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4k</vt:lpstr>
      <vt:lpstr>2k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Camargo</dc:creator>
  <cp:lastModifiedBy>diego</cp:lastModifiedBy>
  <dcterms:created xsi:type="dcterms:W3CDTF">2022-09-15T22:12:00Z</dcterms:created>
  <dcterms:modified xsi:type="dcterms:W3CDTF">2022-09-29T04:25:45Z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54D79288A93A4111BBA5374C516A4135</vt:lpwstr>
  </property>
  <property fmtid="{D5CDD505-2E9C-101B-9397-08002B2CF9AE}" pid="3" name="KSOProductBuildVer">
    <vt:lpwstr>1033-11.2.0.11306</vt:lpwstr>
  </property>
</Properties>
</file>